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L:\ISLEIDIMAS\Gerasimovic\2023\FM\"/>
    </mc:Choice>
  </mc:AlternateContent>
  <xr:revisionPtr revIDLastSave="0" documentId="8_{B40C0BBA-F860-46DA-BA85-8C634E60C35F}" xr6:coauthVersionLast="47" xr6:coauthVersionMax="47" xr10:uidLastSave="{00000000-0000-0000-0000-000000000000}"/>
  <bookViews>
    <workbookView xWindow="2340" yWindow="2340" windowWidth="21600" windowHeight="12735" xr2:uid="{00000000-000D-0000-FFFF-FFFF00000000}"/>
  </bookViews>
  <sheets>
    <sheet name="Lapas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2" l="1"/>
  <c r="G22" i="2" l="1"/>
  <c r="G21" i="2"/>
  <c r="G20" i="2"/>
  <c r="F19" i="2" l="1"/>
  <c r="E19" i="2"/>
</calcChain>
</file>

<file path=xl/sharedStrings.xml><?xml version="1.0" encoding="utf-8"?>
<sst xmlns="http://schemas.openxmlformats.org/spreadsheetml/2006/main" count="44" uniqueCount="37">
  <si>
    <t>Programos kodas</t>
  </si>
  <si>
    <t>Programos pavadinimas</t>
  </si>
  <si>
    <t>ES lėšos</t>
  </si>
  <si>
    <t>BF lėšos</t>
  </si>
  <si>
    <t>Valstybės funkcijų klasifikacijos kodas</t>
  </si>
  <si>
    <t xml:space="preserve">Siūlomi perskirstymai tarp asignavimų valdytojo programų </t>
  </si>
  <si>
    <t>Numatomų nepanaudoti asignavimų galimas perskirstymas kitiems asignavimų valdytojams</t>
  </si>
  <si>
    <t>Papildomų lėšų poreikis asignavimų valdytojo programoms</t>
  </si>
  <si>
    <t>* Sumos nurodomos su ženklu "+", jeigu yra papildomų lėšų poreikis. Sumos nurodomos su ženklu "-", jeigu yra numatoma nepanaudoti lėšų.</t>
  </si>
  <si>
    <t>Finansavimo šaltinio kodas</t>
  </si>
  <si>
    <t>Papildomų lėšų poreikio pagrindimas</t>
  </si>
  <si>
    <t>Valstybės biudžeto lėšos</t>
  </si>
  <si>
    <t>03 001</t>
  </si>
  <si>
    <t>Nacionalinių energetikos politikos strateginių vystymosi krypčių, tikslų ir uždavinių įgyvendinimo programa</t>
  </si>
  <si>
    <t>Branduolinės energetikos objektų eksploatavimo nutraukimo ir radioaktyviųjų atliekų tvarkymo programa</t>
  </si>
  <si>
    <t>Institucija: Lietuvos Respublikos energetikos ministerija</t>
  </si>
  <si>
    <t>04.08.03.01</t>
  </si>
  <si>
    <t>1.1.1.1.1</t>
  </si>
  <si>
    <t>Viso</t>
  </si>
  <si>
    <t>Informacija apie 2023 m. valstybės biudžete numatomų asignavimų perskirstymą</t>
  </si>
  <si>
    <t>Papildomų lėšų poreikis / numatomos nepanaudoti lėšos 2023 m. (tūkst. Eur) *</t>
  </si>
  <si>
    <t>04.03.02.01</t>
  </si>
  <si>
    <t>04.03.05.01</t>
  </si>
  <si>
    <t>1.1.1.1.2</t>
  </si>
  <si>
    <t xml:space="preserve">03 002 </t>
  </si>
  <si>
    <t>1.2.3.1.13</t>
  </si>
  <si>
    <t>Energetikos ministerijos valdymo programa</t>
  </si>
  <si>
    <t>04.09.01.09</t>
  </si>
  <si>
    <t>03 003</t>
  </si>
  <si>
    <t>04.01.01.01</t>
  </si>
  <si>
    <t>1. 1.1.1.1</t>
  </si>
  <si>
    <t>03 002</t>
  </si>
  <si>
    <t xml:space="preserve">Priemonėje 03 001  11 02 01 (TP) "Užtikrinti Lietuvos energetikos agentūros veiklos organizavimą" numatoma panaudoti mažesnę asignavimų sumą, kadangi Viešoji įstaiga Lietuvos energetikos agentūra (toliau - LEA, Agentūra) pateikė informaciją, kad 2023 m. LEA planavo nupirkti papildomą atsargų kiekį už 7.567,0 tūkst. Eur. 2023 m. sausio - rugsėjo mėn. tarptautinėse rinkose dyzelino kainos buvo aukštesnės už Energetikos ministro Agentūrai 2023 m. veiklos plane patvirtintas (nustatyta 500 Eur už toną kainos riba). Todėl nebuvo pradėta pirkimo procedūra. Įvyko atsargų keitimo paslaugos pirkimas, tačiau pasiūlymų teikti paslaugą tiekėjai nepateikė.  Siūloma sutaupytus asignavimus iš  Nacionalinių energetikos politikos strateginių vystymosi krypčių, tikslų ir uždavinių įgyvendinimo programos 03 001, 03 001  11 02 01 (TP) perkelti į Branduolinės energetikos objektų eksploatavimo nutraukimo ir radioaktyviųjų atliekų tvarkymo  03 002 programą, 03 002 06 09 01 (PP) "Išmontuoti branduolinės energetikos objektus" - 1.920 tūkst. Eur, Energetikos ministerijos valdymo 03 003 programą, 03 003 11 01 01 (TP) "Užtikrinti ministerijos veiklos organizavimą" - 191 tūkst Eur.	</t>
  </si>
  <si>
    <t xml:space="preserve">Priemonėje 03 001 06 03 02 (PP) "Didinti AEI dalį, užtikrinant atsinaujinančių išteklių integraciją į elektros tinklus "  dėl 0,6 mln. eur sutaupymų (iš 1,3 mln.) – Planuojant 2023 m. biudžetą buvo rizika, kad nebus spėta atsiskaityti su tiekėjais, su kuriais 2021 m. buvo sudarytos sutartys ir planuota tarpinius rezultatus gauti 2022 metais. Su tiekėjais už tarpinius rezultatus buvo spėta atsiskaityti 2022 metais, todėl nebėra poreikio šiais metais. Energetikos ministerija vykdo Projektą „Parengiamieji darbai jūrinio vėjo elektrinių plėtrai ir susijusios infrastruktūros įrengimui“ Nr. 03- 004-P-0001 (toliau – Projektas). Šiam Projektui Lietuvos Respublikos energetikos ministro įsakymu  skirta 2021‒2027 metų Europos Sąjungos (toliau – ES) fondų ir (arba) Ekonomikos gaivinimo ir atsparumo didinimo priemonės (toliau – EGADP) lėšų ir Lietuvos Respublikos valstybės biudžeto lėšų. Projektas įgyvendinamas pagal 2021–2030 metų plėtros programos valdytojos Lietuvos Respublikos energetikos ministerijos energetikos plėtros programos pažangos priemonės Nr. 03-001-06-03-02 „Didinti atsinaujinančių energijos išteklių dalį, užtikrinant atsinaujinančių išteklių integraciją į elektros tinklus“ aprašo, patvirtinto Lietuvos Respublikos energetikos ministro 2022 m. rugsėjo 7 d. įsakymu  Nr. 1-265 „Dėl 2021–2030 metų plėtros programos valdytojos Lietuvos Respublikos energetikos ministerijos energetikos plėtros programos pažangos priemonės Nr. 03-001-06-03-02 „Didinti atsinaujinančių energijos išteklių dalį, užtikrinant atsinaujinančių išteklių integraciją į elektros tinklus“ aprašo patvirtinimo“, 1 priede „2021–2030 metų plėtros programos valdytojos Lietuvos Respublikos energetikos ministerijos energetikos plėtros programos pažangos priemonės Nr. 03-001-06-03-02 „Didinti atsinaujinančių energijos išteklių dalį, užtikrinant atsinaujinančių išteklių integraciją į elektros tinklus“ veiklos „Parengiamieji darbai jūrinio vėjo elektrinių plėtrai ir susijusios infrastruktūros įrengimui“ projektų finansavimo sąlygų aprašas“, Projektų administravimo ir finansavimo taisyklėse, patvirtintose Lietuvos Respublikos finansų ministro 2022 m. birželio 22 d. įsakymu Nr. 1K-237 „Dėl 2021-2027 metų Europos Sąjungos fondų investicijų programos ir Ekonomikos gaivinimo ir atsparumo didinimo plano „Naujos kartos Lietuva“ įgyvendinimo““ (toliau – Taisyklės) ir juose nurodytuose Europos Sąjungos ir Lietuvos Respublikos teisės aktuose nustatytas sąlygas ir tvarką.  Siūloma sutaupytus asignavimus iš  Nacionalinių energetikos politikos strateginių vystymosi krypčių, tikslų ir uždavinių įgyvendinimo programos 03 001, 03 001 06 03 02 (PP) perkelti į Branduolinės energetikos objektų eksploatavimo nutraukimo ir radioaktyviųjų atliekų tvarkymo  03 002 programą, 03 002 06 09 01 (PP) "Išmontuoti branduolinės energetikos objektus" - 600 tūkst. Eur.	</t>
  </si>
  <si>
    <t xml:space="preserve">Priemonėje 03 01 06 03 02 (PP) "Didinti AEI dalį, užtikrinant atsinaujinančių išteklių integraciją į elektros tinklus " (1. 1.1.1.2 ; 04.03.05.01; 2. 9.2.1.1.03) Dėl 0,524 mln. eur sutaupymų (iš 1,124 mln.) – Planuojant 2022 metų lėšų poreikį netinkamam finansuoti PVM, įvertinti 2022 metais numatyti vykdyti viešieji pirkimai. Atlikus viešuosius pirkimus ir 2023 m. sudarius su paslaugų tiekėjais sutartis sumažėjo, lyginant su viešųjų pirkimų plane, perkamų paslaugų vertė ir (arba) numatomi gauti tarpiniai paslaugų rezultatai, už kuriuos planuota atsiskaityti 2022 m., persikėlė į 2023 metus. Atitinkamai, sumažėjo lėšų poreikis.  Siūloma sutaupytus asignavimus iš  Nacionalinių energetikos politikos strateginių vystymosi krypčių, tikslų ir uždavinių įgyvendinimo programos 03 001, 03 001 06 03 02 (PP) perkelti į Branduolinės energetikos objektų eksploatavimo nutraukimo ir radioaktyviųjų atliekų tvarkymo  03 002 programą, 03 002 06 09 01 (PP) "Išmontuoti branduolinės energetikos objektus" - 523 tūkst. Eur.	</t>
  </si>
  <si>
    <t xml:space="preserve">2023 metams Branduolinės energetikos objektų eksploatavimo nutraukimo ir radioaktyviųjų atliekų tvarkymo programoje papildomas poreikis yra 6,9 mln. Eur.  2022 metais pakilus energijos išteklių  kainoms, VĮ IAE išsileido 13 mln. sumą nuosavų lėšų, o tam, kad išlaikytų apyvartines lėšas, jiems turi likti apie 30 mln. eurų nuosavų lėšų iki 2038 metų. Todėl, siekiant išlaikyti pakankamą įmonės apyvartinių lėšų sumą, prašoma kompensuoti kiek įmanoma daugiau patirtų išlaidų iš Ignalinos programos bendrojo finansavimo.
Bus kompensuojama: VĮ IAE naudojamos P.5 programos „Poeksploatavimas“ darbo užmokestis su mokesčiais, išeitinės su mokesčiais, elektros energijos tiekimo ir susijusios paslaugos, suskystintų gamtinių dujų tiekimo ir susiję mokesčiai, rinkliavos ir paslaugos, tarp jų ir gamtinių dujų tiekimo (SGD) terminalo mokestis, šilumos tiekimo sąnaudos, energijos resursų  sąnaudos, vandens tiekimo ir nuotekų tvarkymo ir susijusios paslaugos ir rinkliavos už Valstybinės atominės energetikos saugos inspekcijos išduodamas licencijas, leidimus, modifikacijas, licencijų sąlygų pakeitimus ar kitas su licencijų, leidimų ir modifikacijų išdavimu susijusios paslaugos, P.5 programos „Poeksploatavimas“ pirkimai. Siūloma sutaupytus asignavimus iš  Nacionalinių energetikos politikos strateginių vystymosi krypčių, tikslų ir uždavinių įgyvendinimo programos 03 001,  03 001  11 02 01 (TP) "Užtikrinti Lietuvos energetikos agentūros veiklos organizavimą" - 1.920 tūkst. Eur, 03 001 06 03 02 (PP) "Didinti AEI dalį, užtikrinant atsinaujinančių išteklių integraciją į elektros tinklus " - 600 tūkst. Eur, 03 01 06 03 02 (PP) "Didinti AEI dalį, užtikrinant atsinaujinančių išteklių integraciją į elektros tinklus " - 523 tūkst. Eur perkelti į Branduolinės energetikos objektų eksploatavimo nutraukimo ir radioaktyviųjų atliekų tvarkymo  03 002 programą, 03 002 06 09 01 (PP) "Išmontuoti branduolinės energetikos objektus" -  3.043 tūkst. Eur.	</t>
  </si>
  <si>
    <t xml:space="preserve">Energetikos ministerijos valdymo programoje papildomas asignavimų poreikis yra teisinei pagalbai teisminiuose ginčų bylose, kuriose nagrinėjamas galimas valstybės pagalbos taisyklių pažeidimai bei derinimo su Europos komisija teisinės pagalbos konsultacijos bei papildomos teisinių paslaugų išlaidos  VEOLIA byloje (gali būti ir daugiau). Siūloma sutaupytus asignavimus iš  Nacionalinių energetikos politikos strateginių vystymosi krypčių, tikslų ir uždavinių įgyvendinimo programos 03 001, 03 001  11 02 01 (TP) perkelti į Energetikos ministerijos valdymo 03 003 programą, 03 003 11 01 01 (TP) "Užtikrinti ministerijos veiklos organizavimą" - 191 tūkst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</si>
</sst>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quot;-&quot;??\ _L_t_-;_-@_-"/>
    <numFmt numFmtId="165" formatCode="0.0"/>
    <numFmt numFmtId="166" formatCode="#,##0.0"/>
  </numFmts>
  <fonts count="7" x14ac:knownFonts="1">
    <font>
      <sz val="11"/>
      <color theme="1"/>
      <name val="Calibri"/>
      <family val="2"/>
      <charset val="186"/>
      <scheme val="minor"/>
    </font>
    <font>
      <sz val="11"/>
      <color theme="1"/>
      <name val="Calibri"/>
      <family val="2"/>
      <charset val="186"/>
      <scheme val="minor"/>
    </font>
    <font>
      <sz val="10"/>
      <color theme="1"/>
      <name val="Arial"/>
      <family val="2"/>
      <charset val="186"/>
    </font>
    <font>
      <sz val="10"/>
      <name val="Arial"/>
      <family val="2"/>
      <charset val="186"/>
    </font>
    <font>
      <sz val="10"/>
      <name val="Helv"/>
    </font>
    <font>
      <b/>
      <sz val="11"/>
      <color theme="1"/>
      <name val="Times New Roman"/>
      <family val="1"/>
      <charset val="186"/>
    </font>
    <font>
      <sz val="11"/>
      <color theme="1"/>
      <name val="Times New Roman"/>
      <family val="1"/>
      <charset val="186"/>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2" fillId="0" borderId="0"/>
    <xf numFmtId="9" fontId="2" fillId="0" borderId="0" applyFont="0" applyFill="0" applyBorder="0" applyAlignment="0" applyProtection="0"/>
    <xf numFmtId="0" fontId="3" fillId="0" borderId="0"/>
    <xf numFmtId="164" fontId="1" fillId="0" borderId="0" applyFont="0" applyFill="0" applyBorder="0" applyAlignment="0" applyProtection="0"/>
    <xf numFmtId="0" fontId="2"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4" fillId="0" borderId="0"/>
  </cellStyleXfs>
  <cellXfs count="27">
    <xf numFmtId="0" fontId="0" fillId="0" borderId="0" xfId="0"/>
    <xf numFmtId="0" fontId="5" fillId="0" borderId="0" xfId="0" applyFont="1" applyAlignment="1">
      <alignment horizontal="center"/>
    </xf>
    <xf numFmtId="0" fontId="6" fillId="0" borderId="0" xfId="0" applyFont="1"/>
    <xf numFmtId="0" fontId="5" fillId="0" borderId="1" xfId="1" applyFont="1" applyBorder="1" applyAlignment="1">
      <alignment horizontal="center" vertical="center" wrapText="1" shrinkToFit="1"/>
    </xf>
    <xf numFmtId="0" fontId="6" fillId="0" borderId="1" xfId="0" applyFont="1" applyBorder="1"/>
    <xf numFmtId="0" fontId="6" fillId="0" borderId="1" xfId="0" applyFont="1" applyBorder="1" applyAlignment="1">
      <alignment wrapText="1"/>
    </xf>
    <xf numFmtId="0" fontId="6" fillId="0" borderId="1" xfId="0" applyFont="1" applyBorder="1" applyAlignment="1">
      <alignment vertical="top"/>
    </xf>
    <xf numFmtId="0" fontId="6" fillId="0" borderId="1" xfId="0" applyFont="1" applyBorder="1" applyAlignment="1">
      <alignment vertical="top" wrapText="1"/>
    </xf>
    <xf numFmtId="0" fontId="6" fillId="0" borderId="1" xfId="0" applyFont="1" applyBorder="1" applyAlignment="1">
      <alignment horizontal="right" vertical="top"/>
    </xf>
    <xf numFmtId="166" fontId="6" fillId="0" borderId="1" xfId="0" applyNumberFormat="1" applyFont="1" applyBorder="1" applyAlignment="1">
      <alignment horizontal="right" vertical="top"/>
    </xf>
    <xf numFmtId="0" fontId="6" fillId="0" borderId="0" xfId="0" applyFont="1" applyAlignment="1">
      <alignment vertical="top" wrapText="1"/>
    </xf>
    <xf numFmtId="0" fontId="6" fillId="0" borderId="1" xfId="0" applyFont="1" applyBorder="1" applyAlignment="1">
      <alignment horizontal="left" vertical="top" wrapText="1"/>
    </xf>
    <xf numFmtId="165" fontId="6" fillId="0" borderId="1" xfId="0" applyNumberFormat="1" applyFont="1" applyBorder="1" applyAlignment="1">
      <alignment horizontal="right" vertical="top"/>
    </xf>
    <xf numFmtId="0" fontId="6" fillId="0" borderId="1" xfId="0" applyFont="1" applyBorder="1" applyAlignment="1">
      <alignment horizontal="right"/>
    </xf>
    <xf numFmtId="166" fontId="6" fillId="0" borderId="1" xfId="0" applyNumberFormat="1" applyFont="1" applyBorder="1" applyAlignment="1">
      <alignment horizontal="right"/>
    </xf>
    <xf numFmtId="0" fontId="6" fillId="0" borderId="3" xfId="0" applyFont="1" applyBorder="1" applyAlignment="1">
      <alignment wrapText="1"/>
    </xf>
    <xf numFmtId="0" fontId="6" fillId="0" borderId="0" xfId="0" applyFont="1" applyAlignment="1">
      <alignment horizontal="right"/>
    </xf>
    <xf numFmtId="166" fontId="6" fillId="0" borderId="0" xfId="0" applyNumberFormat="1" applyFont="1" applyAlignment="1">
      <alignment horizontal="right"/>
    </xf>
    <xf numFmtId="0" fontId="6" fillId="0" borderId="0" xfId="0" applyFont="1" applyAlignment="1">
      <alignment wrapText="1"/>
    </xf>
    <xf numFmtId="0" fontId="5" fillId="0" borderId="0" xfId="0" applyFont="1" applyAlignment="1">
      <alignment horizontal="center"/>
    </xf>
    <xf numFmtId="0" fontId="5" fillId="0" borderId="4" xfId="1" applyFont="1" applyBorder="1" applyAlignment="1">
      <alignment horizontal="center" vertical="center" wrapText="1" shrinkToFit="1"/>
    </xf>
    <xf numFmtId="0" fontId="5" fillId="0" borderId="5" xfId="1" applyFont="1" applyBorder="1" applyAlignment="1">
      <alignment horizontal="center" vertical="center" wrapText="1" shrinkToFit="1"/>
    </xf>
    <xf numFmtId="0" fontId="5" fillId="0" borderId="6" xfId="1" applyFont="1" applyBorder="1" applyAlignment="1">
      <alignment horizontal="center" vertical="center" wrapText="1" shrinkToFit="1"/>
    </xf>
    <xf numFmtId="0" fontId="6" fillId="0" borderId="2" xfId="0" applyFont="1" applyBorder="1" applyAlignment="1">
      <alignment horizontal="center"/>
    </xf>
    <xf numFmtId="0" fontId="6" fillId="0" borderId="3" xfId="0" applyFont="1" applyBorder="1" applyAlignment="1">
      <alignment horizontal="center"/>
    </xf>
    <xf numFmtId="0" fontId="5" fillId="0" borderId="1" xfId="1" applyFont="1" applyBorder="1" applyAlignment="1">
      <alignment horizontal="center" vertical="center" wrapText="1" shrinkToFit="1"/>
    </xf>
    <xf numFmtId="0" fontId="5" fillId="0" borderId="1" xfId="1" applyFont="1" applyBorder="1" applyAlignment="1">
      <alignment horizontal="center" vertical="center" wrapText="1"/>
    </xf>
  </cellXfs>
  <cellStyles count="12">
    <cellStyle name="Įprastas" xfId="0" builtinId="0"/>
    <cellStyle name="Įprastas 2" xfId="1" xr:uid="{00000000-0005-0000-0000-000001000000}"/>
    <cellStyle name="Įprastas 2 2" xfId="3" xr:uid="{00000000-0005-0000-0000-000002000000}"/>
    <cellStyle name="Įprastas 3" xfId="5" xr:uid="{00000000-0005-0000-0000-000003000000}"/>
    <cellStyle name="Įprastas 4" xfId="6" xr:uid="{00000000-0005-0000-0000-000004000000}"/>
    <cellStyle name="Įprastas 5" xfId="7" xr:uid="{00000000-0005-0000-0000-000005000000}"/>
    <cellStyle name="Kablelis 3" xfId="4" xr:uid="{00000000-0005-0000-0000-000006000000}"/>
    <cellStyle name="Normal 2" xfId="8" xr:uid="{00000000-0005-0000-0000-000007000000}"/>
    <cellStyle name="Normal 3" xfId="9" xr:uid="{00000000-0005-0000-0000-000008000000}"/>
    <cellStyle name="Procentai 2" xfId="2" xr:uid="{00000000-0005-0000-0000-00000A000000}"/>
    <cellStyle name="Procentai 2 2" xfId="10" xr:uid="{00000000-0005-0000-0000-00000B000000}"/>
    <cellStyle name="Stilius 1"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4"/>
  <sheetViews>
    <sheetView tabSelected="1" topLeftCell="A18" zoomScale="78" zoomScaleNormal="78" workbookViewId="0">
      <selection activeCell="H18" sqref="H18"/>
    </sheetView>
  </sheetViews>
  <sheetFormatPr defaultColWidth="9.140625" defaultRowHeight="15" x14ac:dyDescent="0.25"/>
  <cols>
    <col min="1" max="1" width="11.85546875" style="2" customWidth="1"/>
    <col min="2" max="2" width="21.7109375" style="2" customWidth="1"/>
    <col min="3" max="3" width="15.85546875" style="2" customWidth="1"/>
    <col min="4" max="4" width="14.85546875" style="2" customWidth="1"/>
    <col min="5" max="5" width="11" style="2" customWidth="1"/>
    <col min="6" max="6" width="10.7109375" style="2" customWidth="1"/>
    <col min="7" max="7" width="12.140625" style="2" customWidth="1"/>
    <col min="8" max="8" width="93" style="2" customWidth="1"/>
    <col min="9" max="9" width="78.5703125" style="2" customWidth="1"/>
    <col min="10" max="16384" width="9.140625" style="2"/>
  </cols>
  <sheetData>
    <row r="1" spans="1:9" x14ac:dyDescent="0.25">
      <c r="A1" s="19" t="s">
        <v>19</v>
      </c>
      <c r="B1" s="19"/>
      <c r="C1" s="19"/>
      <c r="D1" s="19"/>
      <c r="E1" s="19"/>
      <c r="F1" s="19"/>
      <c r="G1" s="19"/>
      <c r="H1" s="19"/>
    </row>
    <row r="2" spans="1:9" ht="13.9" x14ac:dyDescent="0.25">
      <c r="A2" s="1"/>
      <c r="B2" s="1"/>
      <c r="C2" s="1"/>
      <c r="D2" s="1"/>
      <c r="E2" s="1"/>
      <c r="F2" s="1"/>
      <c r="G2" s="1"/>
      <c r="H2" s="1"/>
    </row>
    <row r="3" spans="1:9" ht="13.9" x14ac:dyDescent="0.25">
      <c r="A3" s="2" t="s">
        <v>15</v>
      </c>
      <c r="G3" s="1"/>
      <c r="H3" s="1"/>
    </row>
    <row r="5" spans="1:9" ht="46.5" customHeight="1" x14ac:dyDescent="0.25">
      <c r="A5" s="25" t="s">
        <v>0</v>
      </c>
      <c r="B5" s="25" t="s">
        <v>1</v>
      </c>
      <c r="C5" s="25" t="s">
        <v>4</v>
      </c>
      <c r="D5" s="25" t="s">
        <v>9</v>
      </c>
      <c r="E5" s="26" t="s">
        <v>20</v>
      </c>
      <c r="F5" s="26"/>
      <c r="G5" s="26"/>
      <c r="H5" s="25" t="s">
        <v>10</v>
      </c>
    </row>
    <row r="6" spans="1:9" ht="42.75" x14ac:dyDescent="0.25">
      <c r="A6" s="25"/>
      <c r="B6" s="25"/>
      <c r="C6" s="25"/>
      <c r="D6" s="25"/>
      <c r="E6" s="3" t="s">
        <v>2</v>
      </c>
      <c r="F6" s="3" t="s">
        <v>3</v>
      </c>
      <c r="G6" s="3" t="s">
        <v>11</v>
      </c>
      <c r="H6" s="25"/>
    </row>
    <row r="7" spans="1:9" ht="15.75" customHeight="1" x14ac:dyDescent="0.25">
      <c r="A7" s="20" t="s">
        <v>7</v>
      </c>
      <c r="B7" s="21"/>
      <c r="C7" s="21"/>
      <c r="D7" s="21"/>
      <c r="E7" s="21"/>
      <c r="F7" s="21"/>
      <c r="G7" s="21"/>
      <c r="H7" s="22"/>
    </row>
    <row r="8" spans="1:9" ht="13.9" x14ac:dyDescent="0.25">
      <c r="A8" s="4"/>
      <c r="B8" s="5"/>
      <c r="C8" s="4"/>
      <c r="D8" s="4"/>
      <c r="E8" s="4"/>
      <c r="F8" s="4"/>
      <c r="G8" s="4"/>
      <c r="H8" s="4"/>
    </row>
    <row r="9" spans="1:9" ht="13.9" x14ac:dyDescent="0.25">
      <c r="A9" s="4"/>
      <c r="B9" s="4"/>
      <c r="C9" s="4"/>
      <c r="D9" s="4"/>
      <c r="E9" s="4"/>
      <c r="F9" s="4"/>
      <c r="G9" s="4"/>
      <c r="H9" s="4"/>
    </row>
    <row r="10" spans="1:9" x14ac:dyDescent="0.25">
      <c r="A10" s="20" t="s">
        <v>6</v>
      </c>
      <c r="B10" s="21"/>
      <c r="C10" s="21"/>
      <c r="D10" s="21"/>
      <c r="E10" s="21"/>
      <c r="F10" s="21"/>
      <c r="G10" s="21"/>
      <c r="H10" s="22"/>
    </row>
    <row r="11" spans="1:9" x14ac:dyDescent="0.25">
      <c r="A11" s="4"/>
      <c r="B11" s="4"/>
      <c r="C11" s="4"/>
      <c r="D11" s="4"/>
      <c r="E11" s="4"/>
      <c r="F11" s="4"/>
      <c r="G11" s="4"/>
      <c r="H11" s="23"/>
    </row>
    <row r="12" spans="1:9" x14ac:dyDescent="0.25">
      <c r="A12" s="4"/>
      <c r="B12" s="4"/>
      <c r="C12" s="4"/>
      <c r="D12" s="4"/>
      <c r="E12" s="4"/>
      <c r="F12" s="4"/>
      <c r="G12" s="4"/>
      <c r="H12" s="24"/>
    </row>
    <row r="13" spans="1:9" x14ac:dyDescent="0.25">
      <c r="A13" s="20" t="s">
        <v>5</v>
      </c>
      <c r="B13" s="21"/>
      <c r="C13" s="21"/>
      <c r="D13" s="21"/>
      <c r="E13" s="21"/>
      <c r="F13" s="21"/>
      <c r="G13" s="21"/>
      <c r="H13" s="22"/>
    </row>
    <row r="14" spans="1:9" ht="186" customHeight="1" x14ac:dyDescent="0.25">
      <c r="A14" s="6" t="s">
        <v>12</v>
      </c>
      <c r="B14" s="7" t="s">
        <v>13</v>
      </c>
      <c r="C14" s="6" t="s">
        <v>21</v>
      </c>
      <c r="D14" s="6" t="s">
        <v>17</v>
      </c>
      <c r="E14" s="6"/>
      <c r="F14" s="8"/>
      <c r="G14" s="9">
        <v>-2111</v>
      </c>
      <c r="H14" s="7" t="s">
        <v>32</v>
      </c>
      <c r="I14" s="10"/>
    </row>
    <row r="15" spans="1:9" ht="409.5" customHeight="1" x14ac:dyDescent="0.25">
      <c r="A15" s="6" t="s">
        <v>12</v>
      </c>
      <c r="B15" s="7" t="s">
        <v>13</v>
      </c>
      <c r="C15" s="6" t="s">
        <v>16</v>
      </c>
      <c r="D15" s="6" t="s">
        <v>30</v>
      </c>
      <c r="E15" s="6"/>
      <c r="F15" s="8"/>
      <c r="G15" s="9">
        <v>-600</v>
      </c>
      <c r="H15" s="11" t="s">
        <v>33</v>
      </c>
      <c r="I15" s="10"/>
    </row>
    <row r="16" spans="1:9" ht="162.75" customHeight="1" x14ac:dyDescent="0.25">
      <c r="A16" s="6" t="s">
        <v>12</v>
      </c>
      <c r="B16" s="7" t="s">
        <v>13</v>
      </c>
      <c r="C16" s="6" t="s">
        <v>22</v>
      </c>
      <c r="D16" s="6" t="s">
        <v>23</v>
      </c>
      <c r="E16" s="6"/>
      <c r="F16" s="8"/>
      <c r="G16" s="9">
        <v>-523</v>
      </c>
      <c r="H16" s="11" t="s">
        <v>34</v>
      </c>
      <c r="I16" s="10"/>
    </row>
    <row r="17" spans="1:9" ht="296.25" customHeight="1" x14ac:dyDescent="0.25">
      <c r="A17" s="6" t="s">
        <v>24</v>
      </c>
      <c r="B17" s="7" t="s">
        <v>14</v>
      </c>
      <c r="C17" s="6" t="s">
        <v>29</v>
      </c>
      <c r="D17" s="6" t="s">
        <v>25</v>
      </c>
      <c r="E17" s="6"/>
      <c r="F17" s="8"/>
      <c r="G17" s="9">
        <v>3043</v>
      </c>
      <c r="H17" s="11" t="s">
        <v>35</v>
      </c>
      <c r="I17" s="10"/>
    </row>
    <row r="18" spans="1:9" ht="101.25" customHeight="1" x14ac:dyDescent="0.25">
      <c r="A18" s="6" t="s">
        <v>28</v>
      </c>
      <c r="B18" s="7" t="s">
        <v>26</v>
      </c>
      <c r="C18" s="6" t="s">
        <v>27</v>
      </c>
      <c r="D18" s="6" t="s">
        <v>17</v>
      </c>
      <c r="E18" s="6"/>
      <c r="F18" s="8"/>
      <c r="G18" s="12">
        <v>191</v>
      </c>
      <c r="H18" s="11" t="s">
        <v>36</v>
      </c>
    </row>
    <row r="19" spans="1:9" ht="13.9" x14ac:dyDescent="0.25">
      <c r="A19" s="4"/>
      <c r="B19" s="4" t="s">
        <v>18</v>
      </c>
      <c r="C19" s="4"/>
      <c r="D19" s="4"/>
      <c r="E19" s="4">
        <f>SUM(E14:E18)</f>
        <v>0</v>
      </c>
      <c r="F19" s="13">
        <f>SUM(F14:F18)</f>
        <v>0</v>
      </c>
      <c r="G19" s="14">
        <f>SUM(G14:G18)</f>
        <v>0</v>
      </c>
      <c r="H19" s="15"/>
    </row>
    <row r="20" spans="1:9" ht="13.9" x14ac:dyDescent="0.25">
      <c r="A20" s="2" t="s">
        <v>12</v>
      </c>
      <c r="F20" s="16"/>
      <c r="G20" s="17">
        <f>SUM(G14+G15+G16)</f>
        <v>-3234</v>
      </c>
      <c r="H20" s="18"/>
    </row>
    <row r="21" spans="1:9" ht="13.9" x14ac:dyDescent="0.25">
      <c r="A21" s="2" t="s">
        <v>31</v>
      </c>
      <c r="F21" s="16"/>
      <c r="G21" s="17">
        <f>SUM(G17)</f>
        <v>3043</v>
      </c>
      <c r="H21" s="18"/>
    </row>
    <row r="22" spans="1:9" ht="13.9" x14ac:dyDescent="0.25">
      <c r="A22" s="2" t="s">
        <v>28</v>
      </c>
      <c r="F22" s="16"/>
      <c r="G22" s="17">
        <f>SUM(G18)</f>
        <v>191</v>
      </c>
      <c r="H22" s="18"/>
    </row>
    <row r="24" spans="1:9" x14ac:dyDescent="0.25">
      <c r="A24" s="2" t="s">
        <v>8</v>
      </c>
    </row>
  </sheetData>
  <mergeCells count="11">
    <mergeCell ref="A1:H1"/>
    <mergeCell ref="A13:H13"/>
    <mergeCell ref="A7:H7"/>
    <mergeCell ref="A10:H10"/>
    <mergeCell ref="H11:H12"/>
    <mergeCell ref="H5:H6"/>
    <mergeCell ref="E5:G5"/>
    <mergeCell ref="A5:A6"/>
    <mergeCell ref="B5:B6"/>
    <mergeCell ref="C5:C6"/>
    <mergeCell ref="D5:D6"/>
  </mergeCells>
  <pageMargins left="0" right="0" top="0.39370078740157483" bottom="0.39370078740157483"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Mantas Stirbys</dc:creator>
  <cp:lastModifiedBy>Piotr Gerasimovič</cp:lastModifiedBy>
  <cp:lastPrinted>2023-11-08T06:33:02Z</cp:lastPrinted>
  <dcterms:created xsi:type="dcterms:W3CDTF">2014-07-30T12:16:37Z</dcterms:created>
  <dcterms:modified xsi:type="dcterms:W3CDTF">2023-11-14T07:45:15Z</dcterms:modified>
</cp:coreProperties>
</file>