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7F07266F-4EB2-49E0-98BC-4DEB7313006E}" xr6:coauthVersionLast="47" xr6:coauthVersionMax="47" xr10:uidLastSave="{00000000-0000-0000-0000-000000000000}"/>
  <bookViews>
    <workbookView xWindow="-108" yWindow="-108" windowWidth="30936" windowHeight="16896"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5" l="1"/>
  <c r="A4" i="15" l="1"/>
  <c r="C54" i="11" l="1"/>
  <c r="C50" i="11"/>
  <c r="C56" i="11" s="1"/>
  <c r="C43" i="11"/>
  <c r="I21" i="10" s="1"/>
  <c r="C39" i="11"/>
  <c r="C45" i="11" s="1"/>
  <c r="C23" i="11"/>
  <c r="C19" i="11"/>
  <c r="C25" i="11" s="1"/>
  <c r="C14" i="11"/>
  <c r="C12" i="11"/>
  <c r="I8" i="10" s="1"/>
  <c r="C8" i="11"/>
  <c r="I7" i="10" s="1"/>
  <c r="D52" i="14"/>
  <c r="D37" i="14"/>
  <c r="D23" i="14"/>
  <c r="G13" i="10" s="1"/>
  <c r="D51" i="14"/>
  <c r="D50" i="14"/>
  <c r="D47" i="14"/>
  <c r="D46" i="14"/>
  <c r="D48" i="14" s="1"/>
  <c r="D54" i="14" s="1"/>
  <c r="D40" i="14"/>
  <c r="D39" i="14"/>
  <c r="D41" i="14" s="1"/>
  <c r="G21" i="10" s="1"/>
  <c r="D36" i="14"/>
  <c r="D35" i="14"/>
  <c r="D22" i="14"/>
  <c r="D21" i="14"/>
  <c r="D18" i="14"/>
  <c r="D17" i="14"/>
  <c r="D19" i="14" s="1"/>
  <c r="D11" i="14"/>
  <c r="D10" i="14"/>
  <c r="D12" i="14" s="1"/>
  <c r="G8" i="10" s="1"/>
  <c r="D7" i="14"/>
  <c r="D6" i="14"/>
  <c r="D8" i="14" s="1"/>
  <c r="G12" i="10" l="1"/>
  <c r="D25" i="14"/>
  <c r="G7" i="10"/>
  <c r="D14" i="14"/>
  <c r="D43" i="14"/>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15" i="14"/>
  <c r="A4" i="14"/>
  <c r="A20" i="14"/>
  <c r="A16" i="14"/>
  <c r="A9" i="14"/>
  <c r="A5" i="14"/>
  <c r="A10" i="15"/>
  <c r="A5" i="15"/>
  <c r="I26" i="10"/>
  <c r="E54" i="12"/>
  <c r="E53" i="12"/>
  <c r="E50" i="12"/>
  <c r="E49" i="12"/>
  <c r="E51" i="12" s="1"/>
  <c r="E43" i="12"/>
  <c r="E42" i="12"/>
  <c r="E44" i="12" s="1"/>
  <c r="H21" i="10" s="1"/>
  <c r="E39" i="12"/>
  <c r="E38" i="12"/>
  <c r="G55" i="15"/>
  <c r="G54" i="15"/>
  <c r="G57" i="15" s="1"/>
  <c r="G50" i="15"/>
  <c r="G49" i="15"/>
  <c r="G52" i="15" s="1"/>
  <c r="G58" i="15" s="1"/>
  <c r="G43" i="15"/>
  <c r="G42" i="15"/>
  <c r="G45" i="15" s="1"/>
  <c r="F21" i="10" s="1"/>
  <c r="J21" i="10" s="1"/>
  <c r="K21" i="10" s="1"/>
  <c r="G38" i="15"/>
  <c r="G37" i="15"/>
  <c r="G40" i="15" s="1"/>
  <c r="E55" i="12" l="1"/>
  <c r="H26" i="10" s="1"/>
  <c r="E40" i="12"/>
  <c r="E46" i="12" s="1"/>
  <c r="E57" i="12"/>
  <c r="G46" i="15"/>
  <c r="G20" i="10"/>
  <c r="I25" i="10"/>
  <c r="F20" i="10"/>
  <c r="F26" i="10"/>
  <c r="G26" i="10"/>
  <c r="F25" i="10"/>
  <c r="G24" i="15"/>
  <c r="G23" i="15"/>
  <c r="G19" i="15"/>
  <c r="G18" i="15"/>
  <c r="G21" i="15" s="1"/>
  <c r="G12" i="15"/>
  <c r="G11" i="15"/>
  <c r="G14" i="15" s="1"/>
  <c r="F8" i="10" s="1"/>
  <c r="J8" i="10" s="1"/>
  <c r="K8" i="10" s="1"/>
  <c r="G7" i="15"/>
  <c r="G6" i="15"/>
  <c r="G9" i="15" s="1"/>
  <c r="E22" i="12"/>
  <c r="E21" i="12"/>
  <c r="E18" i="12"/>
  <c r="E17" i="12"/>
  <c r="E19" i="12" s="1"/>
  <c r="E11" i="12"/>
  <c r="E10" i="12"/>
  <c r="E12" i="12" s="1"/>
  <c r="H8" i="10" s="1"/>
  <c r="E7" i="12"/>
  <c r="E6" i="12"/>
  <c r="E8" i="12" s="1"/>
  <c r="F12" i="10" l="1"/>
  <c r="E23" i="12"/>
  <c r="G26" i="15"/>
  <c r="F13" i="10" s="1"/>
  <c r="H12" i="10"/>
  <c r="I12" i="10"/>
  <c r="E25" i="12"/>
  <c r="H7" i="10"/>
  <c r="E14" i="12"/>
  <c r="H20" i="10"/>
  <c r="F7" i="10"/>
  <c r="G15" i="15"/>
  <c r="J26" i="10"/>
  <c r="K26" i="10" s="1"/>
  <c r="J20" i="10"/>
  <c r="K20" i="10" s="1"/>
  <c r="H25" i="10"/>
  <c r="G25" i="10"/>
  <c r="J7" i="10" l="1"/>
  <c r="K7" i="10" s="1"/>
  <c r="L10" i="10" s="1"/>
  <c r="I13" i="10"/>
  <c r="H13" i="10"/>
  <c r="J13" i="10" s="1"/>
  <c r="K13" i="10" s="1"/>
  <c r="G27" i="15"/>
  <c r="J12" i="10"/>
  <c r="K12" i="10" s="1"/>
  <c r="J25" i="10"/>
  <c r="K25" i="10" s="1"/>
  <c r="L15" i="10" l="1"/>
  <c r="L17" i="10" s="1"/>
  <c r="L23" i="10"/>
  <c r="L28" i="10"/>
  <c r="L30" i="10" l="1"/>
  <c r="L31" i="10" l="1"/>
</calcChain>
</file>

<file path=xl/sharedStrings.xml><?xml version="1.0" encoding="utf-8"?>
<sst xmlns="http://schemas.openxmlformats.org/spreadsheetml/2006/main" count="259" uniqueCount="118">
  <si>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</si>
  <si>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</si>
  <si>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</si>
  <si>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</si>
  <si>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</si>
  <si>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</si>
  <si>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</si>
  <si>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</si>
  <si>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</si>
  <si>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</si>
  <si>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</si>
  <si>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</si>
  <si>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</si>
  <si>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</si>
  <si>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</si>
  <si>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</si>
  <si>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</si>
  <si>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</si>
  <si>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</si>
  <si>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</si>
  <si>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</si>
  <si>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</si>
  <si>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</si>
  <si>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</si>
  <si>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</si>
  <si>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</si>
  <si>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</si>
  <si>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</si>
  <si>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</si>
  <si>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</si>
  <si>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</si>
  <si>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</si>
  <si>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</si>
  <si>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</si>
  <si>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</si>
  <si>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</si>
  <si>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</si>
  <si>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</si>
  <si>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</si>
  <si>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</si>
  <si>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</si>
  <si>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</si>
  <si>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</si>
  <si>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</si>
  <si>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</si>
  <si>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</si>
  <si>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</si>
  <si>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</si>
  <si>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</si>
  <si>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</si>
  <si>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</si>
  <si>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</si>
  <si>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</si>
  <si>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</si>
  <si>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</si>
  <si>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</si>
  <si>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</si>
  <si>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</si>
  <si>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</si>
  <si>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</si>
  <si>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</si>
  <si>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</si>
  <si>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</si>
  <si>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</si>
  <si>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</si>
  <si>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</si>
  <si>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</si>
  <si>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</si>
  <si>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</si>
  <si>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</si>
  <si>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</si>
  <si>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</si>
  <si>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</si>
  <si>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</si>
  <si>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</si>
  <si>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</si>
  <si>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</si>
  <si>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</si>
  <si>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</si>
  <si>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</si>
  <si>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</si>
  <si>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</si>
  <si>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</si>
  <si>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</si>
  <si>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</si>
  <si>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</si>
  <si>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</si>
  <si>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</si>
  <si>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</si>
  <si>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</si>
  <si>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</si>
  <si>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</si>
  <si>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</si>
  <si>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</si>
  <si>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</si>
  <si>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</si>
  <si>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</si>
  <si>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Lietuvos Respublikos transporto priemonių valdytojų civilinės atsakomybės privalomojo draudimo įstatymo Nr. IX-378 pakeitimo įstatymo projektas</t>
  </si>
  <si>
    <t>Europos Sąjungos</t>
  </si>
  <si>
    <t>Tiriamo teisės akto arba teisės akto, kurį numatoma keisti (naikinti), pavadinimas [arba rašoma „Netaikoma“, jei toliau vertinamos nauju teisės akto projektu galimos sukelti prisitaikymo išlaidos]  Netaikoma</t>
  </si>
  <si>
    <t>Įmonės vadovas</t>
  </si>
  <si>
    <t>Apdrausti civilinės atsakomybės privalomuoju draudimu nuomojamas motorines transporto priemones</t>
  </si>
  <si>
    <t>Draudimo sutarties sudarymas dėl nuomojamos motorinės transporto priemonės</t>
  </si>
  <si>
    <t>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t>
  </si>
  <si>
    <t>Nėra žinoma, kokį kiekį draudimo kriterijus atitinkančių transporto priemonių, viena įmonė gali turėti. Pasitelkus ekspertinį vertinimą laikytina, kad viena įmonė turi 10 tokių transporto priemonių.</t>
  </si>
  <si>
    <t>Nėra žinoma, kokia galėtų būti vienos transporto priemonės metinio draudimo kaina, kadangi kainodara yra draudikų prerogatyvoje. Pasitelkus ekspertinį vertinimą vertintina, kad vienos transporto priemonės metinė draudimo įmoka neturėtų viršyti 100 eur.</t>
  </si>
  <si>
    <t xml:space="preserve">Tikslinė grupė (100 vnt) apskaičiuota ekspertinio vertinimo būdu. Tikslus grupės dydis nėra žinomas, kadangi nežinoma, kiek įmonių nuomoja draudimo kriterijus atitinkančias transporto priemones. </t>
  </si>
  <si>
    <t xml:space="preserve">Reikalavimas palies labiausiai paplitusias nuomojamas transporto priemones - elektrinius paspirtukus. Tačiau daugumos tokių nuomojamų transporto priemonių projektinis greitis yra iki 25 km/h, o svoris iki 25 kg. </t>
  </si>
  <si>
    <t>Draudimo sutartis reikės sudaryti kartą per du metus, kadangi sudarius įprastinę draudimo sutartį 12 mėn. laikotarpiui (TPVCAPDĮ projekto 9 str. 2 d.) bus galimybė atleisti draudėją nuo draudimo įmokų mokėjimo kai tranpsorto priemonė nenaudojama daugiau nei mėnesį (TPVCAPDĮ projekto 9 str. 3 d.).</t>
  </si>
  <si>
    <t>Jeigu draudimo įmoka buvo sumokėta už laikotarpį, kuriuo draudėjas yra atleistas nuo draudimo įmokų mokėjimo, draudikas privalo pratęsti draudimo sutarties terminą tam laikotarpiui nereikalaudamas už šį laikotarpį papildomų draudimo įmokų (TPVCAPDĮ projekto 9 str. 3 d.)</t>
  </si>
  <si>
    <t>Kadangi transporto priemonių, kurioms numatyta nauja draudimo pareiga, nuomos verslas yra sezoninis (trunka apie 6 mėn.), ne sezono metu bus galimybė atleisti draudėją nuo draudimo įmokų mokėjimo, o jeigu įmoka jau buvo sumokėta, atitinkam laikotarpiui pratęsti draudimo sutarties terminą.</t>
  </si>
  <si>
    <t>TPVCAPDĮ projekto 9 straipsnio 3 dalis numato galimybę atleisti draudėją nuo draudimo įmokų mokėjimo jeigu transporto priemonė bus nenaudojama daugiau nei 1 mėnesį. Jeigu draudimo įmoka buvo sumokėta už laikotarpį, kuriuo draudėjas yra atleistas nuo draudimo įmokų mokėjimo, draudikas privalo pratęsti draudimo sutarties terminą tam laikotarpiui nereikalaudamas už šį laikotarpį papildomų draudimo įmokų (Projekto 9 str. 3 d.).</t>
  </si>
  <si>
    <t>Kadangi transporto priemonių, kurioms numatoma apdraudimo pareiga, verslas yra sezoninis (apie 6 mėn. per metus), laikytina, kad  pasinaudojus galimybe atleisti draudėją nuo draudimo įmokų mokėjimo, metinė draudimo įmoka (100 eur) galės būti mokama kartą per 2 metus. Taigi faktinės metinės draudimo išlaidos vienai transporto priemonei - 50 eur, dešimčiai transporto priemonių - 500 eur.</t>
  </si>
  <si>
    <t>Pasitelkus ekspertinį vertinimą manoma, kad vienoje apskrityje gali būti apie 10 įmonių, kurios nuomoja transporto priemones, kurioms numatoma apdraudimo pareiga. Iš viso Lietuvoje 100 įmonių.</t>
  </si>
  <si>
    <t>Vertinama, kad įmonės vadovas sudarys draudimo sutartis dėl nuomojamų transporto priemonių, kurio atlygis - 12,5 eur / val. Draudimo sutarčių sudarymo trukmė - 5 val. per metus (30 min. vienai transporto priemonei).</t>
  </si>
  <si>
    <t>Pasinaudojus TPVCAPDĮ projekte numatyta galimybe bus galimybė naują draudimo sutartį transporto priemonei sudaryti kas 2 metus, kas metai pateikiant prašymą atleisti nuo draudimo įmokų mokėjimo. Taigi metinės darbuotojų išlaidos dėl draudimo sutarčių sudarymo ir prašymų atleisti nuo draudimo įmokų mokėjimo - 43,75.eur (12,5 * 3,5)</t>
  </si>
  <si>
    <t>Pateikti prašymą atleisti nuo draudimo įmokų mokėjimo</t>
  </si>
  <si>
    <t>Vertinama, kad prašymų dėl atleidimo nuo draudimo įmokų mokėjimo pateikimo trukmė - 1 val. per metus. Prašymus bus galima teikti 1 kartą per metus, juos teiks įmonės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</si>
</sst>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69">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workbookViewId="0">
      <pane ySplit="4" topLeftCell="A29" activePane="bottomLeft" state="frozen"/>
      <selection activeCell="B1" sqref="B1"/>
      <selection pane="bottomLeft" activeCell="C21" sqref="C21"/>
    </sheetView>
  </sheetViews>
  <sheetFormatPr defaultColWidth="8.6640625" defaultRowHeight="10.199999999999999" x14ac:dyDescent="0.3"/>
  <cols>
    <col min="1" max="1" width="4.5546875" style="2" customWidth="1"/>
    <col min="2" max="2" width="28.44140625" style="2" customWidth="1"/>
    <col min="3" max="3" width="16" style="2" customWidth="1"/>
    <col min="4" max="4" width="12"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ht="12" customHeight="1" x14ac:dyDescent="0.3">
      <c r="A1" s="42" t="s">
        <v>95</v>
      </c>
      <c r="B1" s="42"/>
      <c r="C1" s="42"/>
      <c r="D1" s="42"/>
      <c r="E1" s="42"/>
      <c r="F1" s="42"/>
      <c r="G1" s="42"/>
      <c r="H1" s="42"/>
      <c r="I1" s="42"/>
      <c r="J1" s="42"/>
      <c r="K1" s="42"/>
      <c r="L1" s="42"/>
    </row>
    <row r="2" spans="1:12" ht="7.5" customHeight="1" thickBot="1" x14ac:dyDescent="0.35">
      <c r="A2" s="43"/>
      <c r="B2" s="43"/>
      <c r="C2" s="43"/>
      <c r="D2" s="43"/>
      <c r="E2" s="43"/>
      <c r="F2" s="43"/>
      <c r="G2" s="43"/>
      <c r="H2" s="43"/>
      <c r="I2" s="43"/>
      <c r="J2" s="43"/>
      <c r="K2" s="43"/>
      <c r="L2" s="43"/>
    </row>
    <row r="3" spans="1:12" ht="162.75" customHeight="1" thickBot="1" x14ac:dyDescent="0.35">
      <c r="A3" s="40" t="s">
        <v>0</v>
      </c>
      <c r="B3" s="27" t="s">
        <v>66</v>
      </c>
      <c r="C3" s="27" t="s">
        <v>67</v>
      </c>
      <c r="D3" s="27" t="s">
        <v>69</v>
      </c>
      <c r="E3" s="27" t="s">
        <v>1</v>
      </c>
      <c r="F3" s="28" t="s">
        <v>2</v>
      </c>
      <c r="G3" s="28" t="s">
        <v>3</v>
      </c>
      <c r="H3" s="28" t="s">
        <v>4</v>
      </c>
      <c r="I3" s="28" t="s">
        <v>59</v>
      </c>
      <c r="J3" s="29" t="s">
        <v>96</v>
      </c>
      <c r="K3" s="27" t="s">
        <v>68</v>
      </c>
      <c r="L3" s="29" t="s">
        <v>60</v>
      </c>
    </row>
    <row r="4" spans="1:12" ht="10.8"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4" t="s">
        <v>99</v>
      </c>
      <c r="C5" s="45"/>
      <c r="D5" s="45"/>
      <c r="E5" s="45"/>
      <c r="F5" s="45"/>
      <c r="G5" s="45"/>
      <c r="H5" s="45"/>
      <c r="I5" s="45"/>
      <c r="J5" s="45"/>
      <c r="K5" s="45"/>
      <c r="L5" s="46"/>
    </row>
    <row r="6" spans="1:12" ht="10.8" thickBot="1" x14ac:dyDescent="0.35">
      <c r="A6" s="21" t="s">
        <v>6</v>
      </c>
      <c r="B6" s="19" t="s">
        <v>18</v>
      </c>
      <c r="C6" s="9"/>
      <c r="D6" s="12"/>
      <c r="E6" s="22">
        <v>0</v>
      </c>
      <c r="F6" s="9"/>
      <c r="G6" s="9"/>
      <c r="H6" s="9"/>
      <c r="I6" s="9"/>
      <c r="J6" s="9"/>
      <c r="K6" s="9"/>
      <c r="L6" s="9"/>
    </row>
    <row r="7" spans="1:12" ht="22.5" customHeight="1" thickBot="1" x14ac:dyDescent="0.35">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7"/>
    </row>
    <row r="8" spans="1:12" ht="10.8" thickBot="1" x14ac:dyDescent="0.35">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0.8" thickBot="1" x14ac:dyDescent="0.35">
      <c r="A9" s="21" t="s">
        <v>11</v>
      </c>
      <c r="B9" s="17"/>
      <c r="C9" s="12" t="s">
        <v>11</v>
      </c>
      <c r="D9" s="9"/>
      <c r="E9" s="9"/>
      <c r="F9" s="36"/>
      <c r="G9" s="12"/>
      <c r="H9" s="12"/>
      <c r="I9" s="12"/>
      <c r="J9" s="12"/>
      <c r="K9" s="12"/>
      <c r="L9" s="39"/>
    </row>
    <row r="10" spans="1:12" ht="12.6" customHeight="1" thickBot="1" x14ac:dyDescent="0.35">
      <c r="A10" s="21"/>
      <c r="B10" s="47" t="s">
        <v>70</v>
      </c>
      <c r="C10" s="48"/>
      <c r="D10" s="48"/>
      <c r="E10" s="48"/>
      <c r="F10" s="48"/>
      <c r="G10" s="48"/>
      <c r="H10" s="48"/>
      <c r="I10" s="48"/>
      <c r="J10" s="48"/>
      <c r="K10" s="49"/>
      <c r="L10" s="12">
        <f>SUM(K7:K8)*E6</f>
        <v>0</v>
      </c>
    </row>
    <row r="11" spans="1:12" ht="27" customHeight="1" thickBot="1" x14ac:dyDescent="0.35">
      <c r="A11" s="21" t="s">
        <v>12</v>
      </c>
      <c r="B11" s="19" t="s">
        <v>18</v>
      </c>
      <c r="C11" s="9"/>
      <c r="D11" s="12"/>
      <c r="E11" s="22">
        <v>0</v>
      </c>
      <c r="F11" s="9"/>
      <c r="G11" s="9"/>
      <c r="H11" s="9"/>
      <c r="I11" s="9"/>
      <c r="J11" s="9"/>
      <c r="K11" s="9"/>
      <c r="L11" s="9"/>
    </row>
    <row r="12" spans="1:12" ht="23.25" customHeight="1" thickBot="1" x14ac:dyDescent="0.35">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0.8" thickBot="1" x14ac:dyDescent="0.35">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0.8" thickBot="1" x14ac:dyDescent="0.35">
      <c r="A14" s="21" t="s">
        <v>11</v>
      </c>
      <c r="B14" s="17"/>
      <c r="C14" s="22" t="s">
        <v>51</v>
      </c>
      <c r="D14" s="9"/>
      <c r="E14" s="9"/>
      <c r="F14" s="36"/>
      <c r="G14" s="12"/>
      <c r="H14" s="12"/>
      <c r="I14" s="12"/>
      <c r="J14" s="12"/>
      <c r="K14" s="12"/>
      <c r="L14" s="35"/>
    </row>
    <row r="15" spans="1:12" ht="12" customHeight="1" thickBot="1" x14ac:dyDescent="0.35">
      <c r="A15" s="21"/>
      <c r="B15" s="47" t="s">
        <v>71</v>
      </c>
      <c r="C15" s="48"/>
      <c r="D15" s="48"/>
      <c r="E15" s="48"/>
      <c r="F15" s="48"/>
      <c r="G15" s="48"/>
      <c r="H15" s="48"/>
      <c r="I15" s="48"/>
      <c r="J15" s="48"/>
      <c r="K15" s="49"/>
      <c r="L15" s="38">
        <f>SUM(K12:K13)*E11</f>
        <v>0</v>
      </c>
    </row>
    <row r="16" spans="1:12" ht="10.8" thickBot="1" x14ac:dyDescent="0.35">
      <c r="A16" s="21"/>
      <c r="B16" s="12" t="s">
        <v>11</v>
      </c>
      <c r="C16" s="12"/>
      <c r="D16" s="12"/>
      <c r="E16" s="12"/>
      <c r="F16" s="12"/>
      <c r="G16" s="12"/>
      <c r="H16" s="12"/>
      <c r="I16" s="12"/>
      <c r="J16" s="12"/>
      <c r="K16" s="12"/>
      <c r="L16" s="12" t="s">
        <v>11</v>
      </c>
    </row>
    <row r="17" spans="1:12" ht="12" customHeight="1" thickBot="1" x14ac:dyDescent="0.35">
      <c r="A17" s="21"/>
      <c r="B17" s="50" t="s">
        <v>72</v>
      </c>
      <c r="C17" s="51"/>
      <c r="D17" s="51"/>
      <c r="E17" s="51"/>
      <c r="F17" s="51"/>
      <c r="G17" s="51"/>
      <c r="H17" s="51"/>
      <c r="I17" s="51"/>
      <c r="J17" s="51"/>
      <c r="K17" s="52"/>
      <c r="L17" s="16">
        <f>SUM(L10,L15)</f>
        <v>0</v>
      </c>
    </row>
    <row r="18" spans="1:12" ht="12" customHeight="1" thickBot="1" x14ac:dyDescent="0.35">
      <c r="A18" s="13" t="s">
        <v>52</v>
      </c>
      <c r="B18" s="44" t="s">
        <v>97</v>
      </c>
      <c r="C18" s="45"/>
      <c r="D18" s="45"/>
      <c r="E18" s="45"/>
      <c r="F18" s="45"/>
      <c r="G18" s="45"/>
      <c r="H18" s="45"/>
      <c r="I18" s="45"/>
      <c r="J18" s="45"/>
      <c r="K18" s="45"/>
      <c r="L18" s="46"/>
    </row>
    <row r="19" spans="1:12" ht="123" thickBot="1" x14ac:dyDescent="0.35">
      <c r="A19" s="21" t="s">
        <v>53</v>
      </c>
      <c r="B19" s="19" t="s">
        <v>103</v>
      </c>
      <c r="C19" s="14"/>
      <c r="D19" s="12" t="s">
        <v>98</v>
      </c>
      <c r="E19" s="22">
        <v>100</v>
      </c>
      <c r="F19" s="9"/>
      <c r="G19" s="9"/>
      <c r="H19" s="9"/>
      <c r="I19" s="9"/>
      <c r="J19" s="9"/>
      <c r="K19" s="9"/>
      <c r="L19" s="9"/>
    </row>
    <row r="20" spans="1:12" ht="51.6" thickBot="1" x14ac:dyDescent="0.35">
      <c r="A20" s="21" t="s">
        <v>54</v>
      </c>
      <c r="B20" s="17"/>
      <c r="C20" s="22" t="s">
        <v>101</v>
      </c>
      <c r="D20" s="9"/>
      <c r="E20" s="9"/>
      <c r="F20" s="12">
        <f>'Išlaidos darbuotojams'!G40</f>
        <v>31.25</v>
      </c>
      <c r="G20" s="12">
        <f>'Išlaidos investicijoms'!D37</f>
        <v>0</v>
      </c>
      <c r="H20" s="12">
        <f>'Išlaidos medžiagoms'!E40</f>
        <v>0</v>
      </c>
      <c r="I20" s="12">
        <f>'Išlaidos paslaugoms'!C39</f>
        <v>500</v>
      </c>
      <c r="J20" s="12">
        <f>0.05*(F20+G20+H20+I20)</f>
        <v>26.5625</v>
      </c>
      <c r="K20" s="12">
        <f>SUM(F20:J20)</f>
        <v>557.8125</v>
      </c>
      <c r="L20" s="9"/>
    </row>
    <row r="21" spans="1:12" ht="31.2" thickBot="1" x14ac:dyDescent="0.35">
      <c r="A21" s="21" t="s">
        <v>55</v>
      </c>
      <c r="B21" s="17"/>
      <c r="C21" s="22" t="s">
        <v>116</v>
      </c>
      <c r="D21" s="9"/>
      <c r="E21" s="9"/>
      <c r="F21" s="12">
        <f>'Išlaidos darbuotojams'!G45</f>
        <v>12.5</v>
      </c>
      <c r="G21" s="12">
        <f>'Išlaidos investicijoms'!D41</f>
        <v>0</v>
      </c>
      <c r="H21" s="12">
        <f>'Išlaidos medžiagoms'!E44</f>
        <v>0</v>
      </c>
      <c r="I21" s="12">
        <f>'Išlaidos paslaugoms'!C43</f>
        <v>0</v>
      </c>
      <c r="J21" s="12">
        <f>0.05*(F21+G21+H21+I21)</f>
        <v>0.625</v>
      </c>
      <c r="K21" s="12">
        <f>SUM(F21:J21)</f>
        <v>13.125</v>
      </c>
      <c r="L21" s="9"/>
    </row>
    <row r="22" spans="1:12" ht="10.8" thickBot="1" x14ac:dyDescent="0.35">
      <c r="A22" s="21" t="s">
        <v>11</v>
      </c>
      <c r="B22" s="17"/>
      <c r="C22" s="22" t="s">
        <v>11</v>
      </c>
      <c r="D22" s="9"/>
      <c r="E22" s="9"/>
      <c r="F22" s="36"/>
      <c r="G22" s="12"/>
      <c r="H22" s="12"/>
      <c r="I22" s="12"/>
      <c r="J22" s="12"/>
      <c r="K22" s="12"/>
      <c r="L22" s="9"/>
    </row>
    <row r="23" spans="1:12" ht="18.899999999999999" customHeight="1" thickBot="1" x14ac:dyDescent="0.35">
      <c r="A23" s="21"/>
      <c r="B23" s="47" t="s">
        <v>70</v>
      </c>
      <c r="C23" s="48"/>
      <c r="D23" s="48"/>
      <c r="E23" s="48"/>
      <c r="F23" s="48"/>
      <c r="G23" s="48"/>
      <c r="H23" s="48"/>
      <c r="I23" s="48"/>
      <c r="J23" s="48"/>
      <c r="K23" s="49"/>
      <c r="L23" s="38">
        <f>SUM(K20:K21)*E19</f>
        <v>57093.75</v>
      </c>
    </row>
    <row r="24" spans="1:12" ht="30.6" customHeight="1" thickBot="1" x14ac:dyDescent="0.35">
      <c r="A24" s="21" t="s">
        <v>56</v>
      </c>
      <c r="B24" s="19" t="s">
        <v>18</v>
      </c>
      <c r="C24" s="14"/>
      <c r="D24" s="12"/>
      <c r="E24" s="22">
        <v>0</v>
      </c>
      <c r="F24" s="9"/>
      <c r="G24" s="9"/>
      <c r="H24" s="9"/>
      <c r="I24" s="9"/>
      <c r="J24" s="9"/>
      <c r="K24" s="9"/>
      <c r="L24" s="9"/>
    </row>
    <row r="25" spans="1:12" ht="10.8" thickBot="1" x14ac:dyDescent="0.35">
      <c r="A25" s="21" t="s">
        <v>57</v>
      </c>
      <c r="B25" s="23"/>
      <c r="C25" s="22" t="s">
        <v>14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0.8" thickBot="1" x14ac:dyDescent="0.35">
      <c r="A26" s="21" t="s">
        <v>58</v>
      </c>
      <c r="B26" s="23"/>
      <c r="C26" s="22" t="s">
        <v>16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0.8" thickBot="1" x14ac:dyDescent="0.35">
      <c r="A27" s="21" t="s">
        <v>11</v>
      </c>
      <c r="B27" s="23"/>
      <c r="C27" s="22" t="s">
        <v>11</v>
      </c>
      <c r="D27" s="9"/>
      <c r="E27" s="9"/>
      <c r="F27" s="36"/>
      <c r="G27" s="12"/>
      <c r="H27" s="12"/>
      <c r="I27" s="12"/>
      <c r="J27" s="12"/>
      <c r="K27" s="12"/>
      <c r="L27" s="9"/>
    </row>
    <row r="28" spans="1:12" ht="10.8" thickBot="1" x14ac:dyDescent="0.35">
      <c r="A28" s="21"/>
      <c r="B28" s="47" t="s">
        <v>71</v>
      </c>
      <c r="C28" s="48"/>
      <c r="D28" s="48"/>
      <c r="E28" s="48"/>
      <c r="F28" s="48"/>
      <c r="G28" s="48"/>
      <c r="H28" s="48"/>
      <c r="I28" s="48"/>
      <c r="J28" s="48"/>
      <c r="K28" s="49"/>
      <c r="L28" s="38">
        <f>SUM(K25:K26)*E24</f>
        <v>0</v>
      </c>
    </row>
    <row r="29" spans="1:12" ht="12" customHeight="1" thickBot="1" x14ac:dyDescent="0.35">
      <c r="A29" s="21"/>
      <c r="B29" s="12" t="s">
        <v>11</v>
      </c>
      <c r="C29" s="12"/>
      <c r="D29" s="12"/>
      <c r="E29" s="12"/>
      <c r="F29" s="12"/>
      <c r="G29" s="12"/>
      <c r="H29" s="12"/>
      <c r="I29" s="12"/>
      <c r="J29" s="12"/>
      <c r="K29" s="12"/>
      <c r="L29" s="12"/>
    </row>
    <row r="30" spans="1:12" ht="12" customHeight="1" thickBot="1" x14ac:dyDescent="0.35">
      <c r="A30" s="21"/>
      <c r="B30" s="50" t="s">
        <v>73</v>
      </c>
      <c r="C30" s="51"/>
      <c r="D30" s="51"/>
      <c r="E30" s="51"/>
      <c r="F30" s="51"/>
      <c r="G30" s="51"/>
      <c r="H30" s="51"/>
      <c r="I30" s="51"/>
      <c r="J30" s="51"/>
      <c r="K30" s="52"/>
      <c r="L30" s="16">
        <f>SUM(L23,L28)</f>
        <v>57093.75</v>
      </c>
    </row>
    <row r="31" spans="1:12" ht="10.8" thickBot="1" x14ac:dyDescent="0.35">
      <c r="A31" s="21"/>
      <c r="B31" s="50" t="s">
        <v>74</v>
      </c>
      <c r="C31" s="51"/>
      <c r="D31" s="51"/>
      <c r="E31" s="51"/>
      <c r="F31" s="51"/>
      <c r="G31" s="51"/>
      <c r="H31" s="51"/>
      <c r="I31" s="51"/>
      <c r="J31" s="51"/>
      <c r="K31" s="52"/>
      <c r="L31" s="16">
        <f>+L30-L17</f>
        <v>57093.75</v>
      </c>
    </row>
    <row r="34" spans="2:2" x14ac:dyDescent="0.3">
      <c r="B34" s="2" t="s">
        <v>106</v>
      </c>
    </row>
    <row r="35" spans="2:2" x14ac:dyDescent="0.3">
      <c r="B35" s="2" t="s">
        <v>107</v>
      </c>
    </row>
    <row r="36" spans="2:2" x14ac:dyDescent="0.3">
      <c r="B36" s="2" t="s">
        <v>113</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topLeftCell="A34" workbookViewId="0">
      <selection activeCell="E66" sqref="E66"/>
    </sheetView>
  </sheetViews>
  <sheetFormatPr defaultColWidth="8.6640625" defaultRowHeight="10.199999999999999" x14ac:dyDescent="0.3"/>
  <cols>
    <col min="1" max="1" width="41.10937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23.25" customHeight="1" thickBot="1" x14ac:dyDescent="0.35">
      <c r="A1" s="53" t="s">
        <v>75</v>
      </c>
      <c r="B1" s="54"/>
      <c r="C1" s="54"/>
      <c r="D1" s="54"/>
      <c r="E1" s="54"/>
      <c r="F1" s="54"/>
      <c r="G1" s="55"/>
    </row>
    <row r="2" spans="1:7" ht="68.25" customHeight="1" thickBot="1" x14ac:dyDescent="0.35">
      <c r="A2" s="4" t="s">
        <v>86</v>
      </c>
      <c r="B2" s="5" t="s">
        <v>19</v>
      </c>
      <c r="C2" s="5" t="s">
        <v>20</v>
      </c>
      <c r="D2" s="5" t="s">
        <v>77</v>
      </c>
      <c r="E2" s="5" t="s">
        <v>78</v>
      </c>
      <c r="F2" s="5" t="s">
        <v>21</v>
      </c>
      <c r="G2" s="5" t="s">
        <v>79</v>
      </c>
    </row>
    <row r="3" spans="1:7" ht="10.8" thickBot="1" x14ac:dyDescent="0.35">
      <c r="A3" s="6">
        <v>1</v>
      </c>
      <c r="B3" s="7">
        <v>2</v>
      </c>
      <c r="C3" s="6">
        <v>3</v>
      </c>
      <c r="D3" s="7">
        <v>4</v>
      </c>
      <c r="E3" s="6">
        <v>5</v>
      </c>
      <c r="F3" s="7">
        <v>6</v>
      </c>
      <c r="G3" s="6">
        <v>7</v>
      </c>
    </row>
    <row r="4" spans="1:7" ht="10.8" thickBot="1" x14ac:dyDescent="0.35">
      <c r="A4" s="8" t="str">
        <f>'PI skaičiuoklė'!B6</f>
        <v>Straipsnis (-iai), punktas (-ai) ir įpareigojimas</v>
      </c>
      <c r="B4" s="9"/>
      <c r="C4" s="10"/>
      <c r="D4" s="10"/>
      <c r="E4" s="10"/>
      <c r="F4" s="10"/>
      <c r="G4" s="10"/>
    </row>
    <row r="5" spans="1:7" ht="10.8" thickBot="1" x14ac:dyDescent="0.35">
      <c r="A5" s="11" t="str">
        <f>'PI skaičiuoklė'!C7</f>
        <v>Veiksmas A1</v>
      </c>
      <c r="B5" s="9"/>
      <c r="C5" s="10"/>
      <c r="D5" s="10"/>
      <c r="E5" s="10"/>
      <c r="F5" s="10"/>
      <c r="G5" s="10"/>
    </row>
    <row r="6" spans="1:7" ht="11.1" customHeight="1" thickBot="1" x14ac:dyDescent="0.35">
      <c r="A6" s="3"/>
      <c r="B6" s="12" t="s">
        <v>22</v>
      </c>
      <c r="C6" s="12">
        <v>0</v>
      </c>
      <c r="D6" s="12">
        <v>0</v>
      </c>
      <c r="E6" s="12">
        <v>0</v>
      </c>
      <c r="F6" s="12">
        <v>0</v>
      </c>
      <c r="G6" s="12">
        <f>+C6*D6*E6*F6</f>
        <v>0</v>
      </c>
    </row>
    <row r="7" spans="1:7" ht="10.8" thickBot="1" x14ac:dyDescent="0.35">
      <c r="A7" s="13"/>
      <c r="B7" s="12" t="s">
        <v>23</v>
      </c>
      <c r="C7" s="12">
        <v>0</v>
      </c>
      <c r="D7" s="12">
        <v>0</v>
      </c>
      <c r="E7" s="12">
        <v>0</v>
      </c>
      <c r="F7" s="12">
        <v>0</v>
      </c>
      <c r="G7" s="12">
        <f t="shared" ref="G7" si="0">+C7*D7*E7*F7</f>
        <v>0</v>
      </c>
    </row>
    <row r="8" spans="1:7" ht="10.8" thickBot="1" x14ac:dyDescent="0.35">
      <c r="A8" s="13"/>
      <c r="B8" s="12" t="s">
        <v>11</v>
      </c>
      <c r="C8" s="12"/>
      <c r="D8" s="12"/>
      <c r="E8" s="12"/>
      <c r="F8" s="12"/>
      <c r="G8" s="12"/>
    </row>
    <row r="9" spans="1:7" ht="14.1" customHeight="1" thickBot="1" x14ac:dyDescent="0.35">
      <c r="A9" s="47" t="s">
        <v>80</v>
      </c>
      <c r="B9" s="48"/>
      <c r="C9" s="48"/>
      <c r="D9" s="48"/>
      <c r="E9" s="48"/>
      <c r="F9" s="49"/>
      <c r="G9" s="12">
        <f>SUM(G6:G8)</f>
        <v>0</v>
      </c>
    </row>
    <row r="10" spans="1:7" ht="10.8" thickBot="1" x14ac:dyDescent="0.35">
      <c r="A10" s="11" t="str">
        <f>'PI skaičiuoklė'!C8</f>
        <v>Veiksmas A2</v>
      </c>
      <c r="B10" s="14"/>
      <c r="C10" s="14"/>
      <c r="D10" s="14"/>
      <c r="E10" s="14"/>
      <c r="F10" s="14"/>
      <c r="G10" s="14"/>
    </row>
    <row r="11" spans="1:7" ht="10.8" thickBot="1" x14ac:dyDescent="0.35">
      <c r="A11" s="3"/>
      <c r="B11" s="12" t="s">
        <v>24</v>
      </c>
      <c r="C11" s="12">
        <v>0</v>
      </c>
      <c r="D11" s="12">
        <v>0</v>
      </c>
      <c r="E11" s="12">
        <v>0</v>
      </c>
      <c r="F11" s="12">
        <v>0</v>
      </c>
      <c r="G11" s="12">
        <f>+C11*D11*E11*F11</f>
        <v>0</v>
      </c>
    </row>
    <row r="12" spans="1:7" ht="10.8" thickBot="1" x14ac:dyDescent="0.35">
      <c r="A12" s="13"/>
      <c r="B12" s="12" t="s">
        <v>25</v>
      </c>
      <c r="C12" s="12">
        <v>0</v>
      </c>
      <c r="D12" s="12">
        <v>0</v>
      </c>
      <c r="E12" s="12">
        <v>0</v>
      </c>
      <c r="F12" s="12">
        <v>0</v>
      </c>
      <c r="G12" s="12">
        <f t="shared" ref="G12" si="1">+C12*D12*E12*F12</f>
        <v>0</v>
      </c>
    </row>
    <row r="13" spans="1:7" ht="10.8" thickBot="1" x14ac:dyDescent="0.35">
      <c r="A13" s="13"/>
      <c r="B13" s="12" t="s">
        <v>11</v>
      </c>
      <c r="C13" s="12"/>
      <c r="D13" s="12"/>
      <c r="E13" s="12"/>
      <c r="F13" s="12"/>
      <c r="G13" s="12"/>
    </row>
    <row r="14" spans="1:7" ht="10.8" thickBot="1" x14ac:dyDescent="0.35">
      <c r="A14" s="47" t="s">
        <v>81</v>
      </c>
      <c r="B14" s="48"/>
      <c r="C14" s="48"/>
      <c r="D14" s="48"/>
      <c r="E14" s="48"/>
      <c r="F14" s="49"/>
      <c r="G14" s="12">
        <f>SUM(G11:G13)</f>
        <v>0</v>
      </c>
    </row>
    <row r="15" spans="1:7" ht="10.8" thickBot="1" x14ac:dyDescent="0.35">
      <c r="A15" s="50" t="s">
        <v>82</v>
      </c>
      <c r="B15" s="51"/>
      <c r="C15" s="51"/>
      <c r="D15" s="51"/>
      <c r="E15" s="51"/>
      <c r="F15" s="52"/>
      <c r="G15" s="15">
        <f>SUM(G9,G14)</f>
        <v>0</v>
      </c>
    </row>
    <row r="16" spans="1:7" ht="10.8" thickBot="1" x14ac:dyDescent="0.35">
      <c r="A16" s="8" t="str">
        <f>'PI skaičiuoklė'!B11</f>
        <v>Straipsnis (-iai), punktas (-ai) ir įpareigojimas</v>
      </c>
      <c r="B16" s="9"/>
      <c r="C16" s="9"/>
      <c r="D16" s="9"/>
      <c r="E16" s="9"/>
      <c r="F16" s="9"/>
      <c r="G16" s="9"/>
    </row>
    <row r="17" spans="1:7" ht="10.8" thickBot="1" x14ac:dyDescent="0.35">
      <c r="A17" s="11" t="str">
        <f>'PI skaičiuoklė'!C12</f>
        <v>Veiksmas B1</v>
      </c>
      <c r="B17" s="9"/>
      <c r="C17" s="9"/>
      <c r="D17" s="9"/>
      <c r="E17" s="9"/>
      <c r="F17" s="9"/>
      <c r="G17" s="9"/>
    </row>
    <row r="18" spans="1:7" ht="10.8" thickBot="1" x14ac:dyDescent="0.35">
      <c r="A18" s="3"/>
      <c r="B18" s="12" t="s">
        <v>26</v>
      </c>
      <c r="C18" s="12">
        <v>0</v>
      </c>
      <c r="D18" s="12">
        <v>0</v>
      </c>
      <c r="E18" s="12">
        <v>0</v>
      </c>
      <c r="F18" s="12">
        <v>0</v>
      </c>
      <c r="G18" s="12">
        <f t="shared" ref="G18:G19" si="2">+C18*D18*E18*F18</f>
        <v>0</v>
      </c>
    </row>
    <row r="19" spans="1:7" ht="10.8" thickBot="1" x14ac:dyDescent="0.35">
      <c r="A19" s="13"/>
      <c r="B19" s="12" t="s">
        <v>27</v>
      </c>
      <c r="C19" s="12">
        <v>0</v>
      </c>
      <c r="D19" s="12">
        <v>0</v>
      </c>
      <c r="E19" s="12">
        <v>0</v>
      </c>
      <c r="F19" s="12">
        <v>0</v>
      </c>
      <c r="G19" s="12">
        <f t="shared" si="2"/>
        <v>0</v>
      </c>
    </row>
    <row r="20" spans="1:7" ht="10.8" thickBot="1" x14ac:dyDescent="0.35">
      <c r="A20" s="13"/>
      <c r="B20" s="12" t="s">
        <v>11</v>
      </c>
      <c r="C20" s="12"/>
      <c r="D20" s="12"/>
      <c r="E20" s="12"/>
      <c r="F20" s="12"/>
      <c r="G20" s="12"/>
    </row>
    <row r="21" spans="1:7" ht="10.8" thickBot="1" x14ac:dyDescent="0.35">
      <c r="A21" s="47" t="s">
        <v>83</v>
      </c>
      <c r="B21" s="48"/>
      <c r="C21" s="48"/>
      <c r="D21" s="48"/>
      <c r="E21" s="48"/>
      <c r="F21" s="49"/>
      <c r="G21" s="12">
        <f>SUM(G18:G20)</f>
        <v>0</v>
      </c>
    </row>
    <row r="22" spans="1:7" ht="10.8" thickBot="1" x14ac:dyDescent="0.35">
      <c r="A22" s="11" t="str">
        <f>'PI skaičiuoklė'!C13</f>
        <v>Veiksmas B2</v>
      </c>
      <c r="B22" s="9"/>
      <c r="C22" s="9"/>
      <c r="D22" s="9"/>
      <c r="E22" s="9"/>
      <c r="F22" s="9"/>
      <c r="G22" s="9"/>
    </row>
    <row r="23" spans="1:7" ht="10.8" thickBot="1" x14ac:dyDescent="0.35">
      <c r="A23" s="3"/>
      <c r="B23" s="12" t="s">
        <v>28</v>
      </c>
      <c r="C23" s="12">
        <v>0</v>
      </c>
      <c r="D23" s="12">
        <v>0</v>
      </c>
      <c r="E23" s="12">
        <v>0</v>
      </c>
      <c r="F23" s="12">
        <v>0</v>
      </c>
      <c r="G23" s="12">
        <f t="shared" ref="G23:G24" si="3">+C23*D23*E23*F23</f>
        <v>0</v>
      </c>
    </row>
    <row r="24" spans="1:7" ht="10.8" thickBot="1" x14ac:dyDescent="0.35">
      <c r="A24" s="13"/>
      <c r="B24" s="12" t="s">
        <v>29</v>
      </c>
      <c r="C24" s="12">
        <v>0</v>
      </c>
      <c r="D24" s="12">
        <v>0</v>
      </c>
      <c r="E24" s="12">
        <v>0</v>
      </c>
      <c r="F24" s="12">
        <v>0</v>
      </c>
      <c r="G24" s="12">
        <f t="shared" si="3"/>
        <v>0</v>
      </c>
    </row>
    <row r="25" spans="1:7" ht="10.8" thickBot="1" x14ac:dyDescent="0.35">
      <c r="A25" s="13"/>
      <c r="B25" s="12" t="s">
        <v>11</v>
      </c>
      <c r="C25" s="12"/>
      <c r="D25" s="12"/>
      <c r="E25" s="12"/>
      <c r="F25" s="12"/>
      <c r="G25" s="12"/>
    </row>
    <row r="26" spans="1:7" ht="10.8" thickBot="1" x14ac:dyDescent="0.35">
      <c r="A26" s="47" t="s">
        <v>84</v>
      </c>
      <c r="B26" s="48"/>
      <c r="C26" s="48"/>
      <c r="D26" s="48"/>
      <c r="E26" s="48"/>
      <c r="F26" s="49"/>
      <c r="G26" s="12">
        <f>SUM(G23:G25)</f>
        <v>0</v>
      </c>
    </row>
    <row r="27" spans="1:7" ht="10.8" thickBot="1" x14ac:dyDescent="0.35">
      <c r="A27" s="50" t="s">
        <v>85</v>
      </c>
      <c r="B27" s="51"/>
      <c r="C27" s="51"/>
      <c r="D27" s="51"/>
      <c r="E27" s="51"/>
      <c r="F27" s="52"/>
      <c r="G27" s="15">
        <f>SUM(G21,G26)</f>
        <v>0</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23.25" customHeight="1" thickBot="1" x14ac:dyDescent="0.35">
      <c r="A32" s="56" t="s">
        <v>76</v>
      </c>
      <c r="B32" s="57"/>
      <c r="C32" s="57"/>
      <c r="D32" s="57"/>
      <c r="E32" s="57"/>
      <c r="F32" s="57"/>
      <c r="G32" s="58"/>
    </row>
    <row r="33" spans="1:7" ht="67.5" customHeight="1" thickBot="1" x14ac:dyDescent="0.35">
      <c r="A33" s="4" t="s">
        <v>87</v>
      </c>
      <c r="B33" s="5" t="s">
        <v>19</v>
      </c>
      <c r="C33" s="5" t="s">
        <v>20</v>
      </c>
      <c r="D33" s="5" t="s">
        <v>77</v>
      </c>
      <c r="E33" s="5" t="s">
        <v>78</v>
      </c>
      <c r="F33" s="5" t="s">
        <v>21</v>
      </c>
      <c r="G33" s="5" t="s">
        <v>79</v>
      </c>
    </row>
    <row r="34" spans="1:7" ht="10.8" thickBot="1" x14ac:dyDescent="0.35">
      <c r="A34" s="6">
        <v>1</v>
      </c>
      <c r="B34" s="7">
        <v>2</v>
      </c>
      <c r="C34" s="6">
        <v>3</v>
      </c>
      <c r="D34" s="7">
        <v>4</v>
      </c>
      <c r="E34" s="6">
        <v>5</v>
      </c>
      <c r="F34" s="7">
        <v>6</v>
      </c>
      <c r="G34" s="6">
        <v>7</v>
      </c>
    </row>
    <row r="35" spans="1:7" ht="123" customHeight="1" thickBot="1" x14ac:dyDescent="0.35">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10"/>
      <c r="D35" s="10"/>
      <c r="E35" s="10"/>
      <c r="F35" s="10"/>
      <c r="G35" s="10"/>
    </row>
    <row r="36" spans="1:7" ht="49.5" customHeight="1" thickBot="1" x14ac:dyDescent="0.35">
      <c r="A36" s="11" t="str">
        <f>'PI skaičiuoklė'!C20</f>
        <v>Apdrausti civilinės atsakomybės privalomuoju draudimu nuomojamas motorines transporto priemones</v>
      </c>
      <c r="B36" s="9"/>
      <c r="C36" s="10"/>
      <c r="D36" s="10"/>
      <c r="E36" s="10"/>
      <c r="F36" s="10"/>
      <c r="G36" s="10"/>
    </row>
    <row r="37" spans="1:7" ht="21" thickBot="1" x14ac:dyDescent="0.35">
      <c r="A37" s="3"/>
      <c r="B37" s="12" t="s">
        <v>100</v>
      </c>
      <c r="C37" s="12">
        <v>1</v>
      </c>
      <c r="D37" s="12">
        <v>12.5</v>
      </c>
      <c r="E37" s="12">
        <v>5</v>
      </c>
      <c r="F37" s="12">
        <v>0.5</v>
      </c>
      <c r="G37" s="12">
        <f>+C37*D37*E37*F37</f>
        <v>31.25</v>
      </c>
    </row>
    <row r="38" spans="1:7" ht="10.8" thickBot="1" x14ac:dyDescent="0.35">
      <c r="A38" s="13"/>
      <c r="B38" s="12" t="s">
        <v>23</v>
      </c>
      <c r="C38" s="12"/>
      <c r="D38" s="12"/>
      <c r="E38" s="12"/>
      <c r="F38" s="12"/>
      <c r="G38" s="12">
        <f t="shared" ref="G38" si="4">+C38*D38*E38*F38</f>
        <v>0</v>
      </c>
    </row>
    <row r="39" spans="1:7" ht="10.8" thickBot="1" x14ac:dyDescent="0.35">
      <c r="A39" s="13"/>
      <c r="B39" s="12" t="s">
        <v>11</v>
      </c>
      <c r="C39" s="12"/>
      <c r="D39" s="12"/>
      <c r="E39" s="12"/>
      <c r="F39" s="12"/>
      <c r="G39" s="12"/>
    </row>
    <row r="40" spans="1:7" ht="10.8" thickBot="1" x14ac:dyDescent="0.35">
      <c r="A40" s="47" t="s">
        <v>80</v>
      </c>
      <c r="B40" s="48"/>
      <c r="C40" s="48"/>
      <c r="D40" s="48"/>
      <c r="E40" s="48"/>
      <c r="F40" s="49"/>
      <c r="G40" s="12">
        <f>SUM(G37:G39)</f>
        <v>31.25</v>
      </c>
    </row>
    <row r="41" spans="1:7" ht="10.8" thickBot="1" x14ac:dyDescent="0.35">
      <c r="A41" s="11" t="str">
        <f>'PI skaičiuoklė'!C21</f>
        <v>Pateikti prašymą atleisti nuo draudimo įmokų mokėjimo</v>
      </c>
      <c r="B41" s="14"/>
      <c r="C41" s="14"/>
      <c r="D41" s="14"/>
      <c r="E41" s="14"/>
      <c r="F41" s="14"/>
      <c r="G41" s="14"/>
    </row>
    <row r="42" spans="1:7" ht="21" thickBot="1" x14ac:dyDescent="0.35">
      <c r="A42" s="3"/>
      <c r="B42" s="12" t="s">
        <v>100</v>
      </c>
      <c r="C42" s="12">
        <v>1</v>
      </c>
      <c r="D42" s="12">
        <v>12.5</v>
      </c>
      <c r="E42" s="12">
        <v>1</v>
      </c>
      <c r="F42" s="12">
        <v>1</v>
      </c>
      <c r="G42" s="12">
        <f>+C42*D42*E42*F42</f>
        <v>12.5</v>
      </c>
    </row>
    <row r="43" spans="1:7" ht="10.8" thickBot="1" x14ac:dyDescent="0.35">
      <c r="A43" s="13"/>
      <c r="B43" s="12" t="s">
        <v>25</v>
      </c>
      <c r="C43" s="12">
        <v>0</v>
      </c>
      <c r="D43" s="12">
        <v>0</v>
      </c>
      <c r="E43" s="12">
        <v>0</v>
      </c>
      <c r="F43" s="12">
        <v>0</v>
      </c>
      <c r="G43" s="12">
        <f t="shared" ref="G43" si="5">+C43*D43*E43*F43</f>
        <v>0</v>
      </c>
    </row>
    <row r="44" spans="1:7" ht="10.8" thickBot="1" x14ac:dyDescent="0.35">
      <c r="A44" s="13"/>
      <c r="B44" s="12" t="s">
        <v>11</v>
      </c>
      <c r="C44" s="12"/>
      <c r="D44" s="12"/>
      <c r="E44" s="12"/>
      <c r="F44" s="12"/>
      <c r="G44" s="12"/>
    </row>
    <row r="45" spans="1:7" ht="10.8" thickBot="1" x14ac:dyDescent="0.35">
      <c r="A45" s="47" t="s">
        <v>81</v>
      </c>
      <c r="B45" s="48"/>
      <c r="C45" s="48"/>
      <c r="D45" s="48"/>
      <c r="E45" s="48"/>
      <c r="F45" s="49"/>
      <c r="G45" s="12">
        <f>SUM(G42:G44)</f>
        <v>12.5</v>
      </c>
    </row>
    <row r="46" spans="1:7" ht="10.8" thickBot="1" x14ac:dyDescent="0.35">
      <c r="A46" s="50" t="s">
        <v>82</v>
      </c>
      <c r="B46" s="51"/>
      <c r="C46" s="51"/>
      <c r="D46" s="51"/>
      <c r="E46" s="51"/>
      <c r="F46" s="52"/>
      <c r="G46" s="15">
        <f>SUM(G40,G45)</f>
        <v>43.75</v>
      </c>
    </row>
    <row r="47" spans="1:7" ht="10.8" thickBot="1" x14ac:dyDescent="0.35">
      <c r="A47" s="8" t="str">
        <f>'PI skaičiuoklė'!B24</f>
        <v>Straipsnis (-iai), punktas (-ai) ir įpareigojimas</v>
      </c>
      <c r="B47" s="9"/>
      <c r="C47" s="9"/>
      <c r="D47" s="9"/>
      <c r="E47" s="9"/>
      <c r="F47" s="9"/>
      <c r="G47" s="9"/>
    </row>
    <row r="48" spans="1:7" ht="10.8" thickBot="1" x14ac:dyDescent="0.35">
      <c r="A48" s="11" t="str">
        <f>'PI skaičiuoklė'!C25</f>
        <v>Veiksmas B1</v>
      </c>
      <c r="B48" s="9"/>
      <c r="C48" s="9"/>
      <c r="D48" s="9"/>
      <c r="E48" s="9"/>
      <c r="F48" s="9"/>
      <c r="G48" s="9"/>
    </row>
    <row r="49" spans="1:7" ht="10.8" thickBot="1" x14ac:dyDescent="0.35">
      <c r="A49" s="3"/>
      <c r="B49" s="12" t="s">
        <v>26</v>
      </c>
      <c r="C49" s="12">
        <v>0</v>
      </c>
      <c r="D49" s="12">
        <v>0</v>
      </c>
      <c r="E49" s="12">
        <v>0</v>
      </c>
      <c r="F49" s="12">
        <v>0</v>
      </c>
      <c r="G49" s="12">
        <f t="shared" ref="G49:G50" si="6">+C49*D49*E49*F49</f>
        <v>0</v>
      </c>
    </row>
    <row r="50" spans="1:7" ht="10.8" thickBot="1" x14ac:dyDescent="0.35">
      <c r="A50" s="13"/>
      <c r="B50" s="12" t="s">
        <v>27</v>
      </c>
      <c r="C50" s="12">
        <v>0</v>
      </c>
      <c r="D50" s="12">
        <v>0</v>
      </c>
      <c r="E50" s="12">
        <v>0</v>
      </c>
      <c r="F50" s="12">
        <v>0</v>
      </c>
      <c r="G50" s="12">
        <f t="shared" si="6"/>
        <v>0</v>
      </c>
    </row>
    <row r="51" spans="1:7" ht="10.8" thickBot="1" x14ac:dyDescent="0.35">
      <c r="A51" s="13"/>
      <c r="B51" s="12" t="s">
        <v>11</v>
      </c>
      <c r="C51" s="12"/>
      <c r="D51" s="12"/>
      <c r="E51" s="12"/>
      <c r="F51" s="12"/>
      <c r="G51" s="12"/>
    </row>
    <row r="52" spans="1:7" ht="10.8" thickBot="1" x14ac:dyDescent="0.35">
      <c r="A52" s="47" t="s">
        <v>83</v>
      </c>
      <c r="B52" s="48"/>
      <c r="C52" s="48"/>
      <c r="D52" s="48"/>
      <c r="E52" s="48"/>
      <c r="F52" s="49"/>
      <c r="G52" s="12">
        <f>SUM(G49:G51)</f>
        <v>0</v>
      </c>
    </row>
    <row r="53" spans="1:7" ht="10.8" thickBot="1" x14ac:dyDescent="0.35">
      <c r="A53" s="11" t="str">
        <f>'PI skaičiuoklė'!C26</f>
        <v>Veiksmas B2</v>
      </c>
      <c r="B53" s="9"/>
      <c r="C53" s="9"/>
      <c r="D53" s="9"/>
      <c r="E53" s="9"/>
      <c r="F53" s="9"/>
      <c r="G53" s="9"/>
    </row>
    <row r="54" spans="1:7" ht="10.8" thickBot="1" x14ac:dyDescent="0.35">
      <c r="A54" s="3"/>
      <c r="B54" s="12" t="s">
        <v>28</v>
      </c>
      <c r="C54" s="12">
        <v>0</v>
      </c>
      <c r="D54" s="12">
        <v>0</v>
      </c>
      <c r="E54" s="12">
        <v>0</v>
      </c>
      <c r="F54" s="12">
        <v>0</v>
      </c>
      <c r="G54" s="12">
        <f t="shared" ref="G54:G55" si="7">+C54*D54*E54*F54</f>
        <v>0</v>
      </c>
    </row>
    <row r="55" spans="1:7" ht="10.8" thickBot="1" x14ac:dyDescent="0.35">
      <c r="A55" s="13"/>
      <c r="B55" s="12" t="s">
        <v>29</v>
      </c>
      <c r="C55" s="12">
        <v>0</v>
      </c>
      <c r="D55" s="12">
        <v>0</v>
      </c>
      <c r="E55" s="12">
        <v>0</v>
      </c>
      <c r="F55" s="12">
        <v>0</v>
      </c>
      <c r="G55" s="12">
        <f t="shared" si="7"/>
        <v>0</v>
      </c>
    </row>
    <row r="56" spans="1:7" ht="10.8" thickBot="1" x14ac:dyDescent="0.35">
      <c r="A56" s="13"/>
      <c r="B56" s="12" t="s">
        <v>11</v>
      </c>
      <c r="C56" s="12"/>
      <c r="D56" s="12"/>
      <c r="E56" s="12"/>
      <c r="F56" s="12"/>
      <c r="G56" s="12"/>
    </row>
    <row r="57" spans="1:7" ht="10.8" thickBot="1" x14ac:dyDescent="0.35">
      <c r="A57" s="47" t="s">
        <v>84</v>
      </c>
      <c r="B57" s="48"/>
      <c r="C57" s="48"/>
      <c r="D57" s="48"/>
      <c r="E57" s="48"/>
      <c r="F57" s="49"/>
      <c r="G57" s="12">
        <f>SUM(G54:G56)</f>
        <v>0</v>
      </c>
    </row>
    <row r="58" spans="1:7" ht="10.8" thickBot="1" x14ac:dyDescent="0.35">
      <c r="A58" s="50" t="s">
        <v>85</v>
      </c>
      <c r="B58" s="51"/>
      <c r="C58" s="51"/>
      <c r="D58" s="51"/>
      <c r="E58" s="51"/>
      <c r="F58" s="52"/>
      <c r="G58" s="15">
        <f>SUM(G52,G57)</f>
        <v>0</v>
      </c>
    </row>
    <row r="61" spans="1:7" x14ac:dyDescent="0.3">
      <c r="A61" s="2" t="s">
        <v>114</v>
      </c>
    </row>
    <row r="62" spans="1:7" x14ac:dyDescent="0.3">
      <c r="A62" s="2" t="s">
        <v>108</v>
      </c>
    </row>
    <row r="63" spans="1:7" x14ac:dyDescent="0.2">
      <c r="A63" s="41" t="s">
        <v>109</v>
      </c>
    </row>
    <row r="64" spans="1:7" x14ac:dyDescent="0.3">
      <c r="A64" s="2" t="s">
        <v>110</v>
      </c>
    </row>
    <row r="65" spans="1:1" x14ac:dyDescent="0.3">
      <c r="A65" s="2" t="s">
        <v>117</v>
      </c>
    </row>
    <row r="66" spans="1:1" x14ac:dyDescent="0.3">
      <c r="A66" s="2" t="s">
        <v>115</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topLeftCell="A40" workbookViewId="0">
      <selection activeCell="D54" sqref="D54"/>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3" t="s">
        <v>62</v>
      </c>
      <c r="B1" s="64"/>
      <c r="C1" s="64"/>
      <c r="D1" s="65"/>
    </row>
    <row r="2" spans="1:4" ht="24.6" customHeight="1" thickBot="1" x14ac:dyDescent="0.35">
      <c r="A2" s="4" t="s">
        <v>88</v>
      </c>
      <c r="B2" s="59" t="s">
        <v>30</v>
      </c>
      <c r="C2" s="60"/>
      <c r="D2" s="5" t="s">
        <v>3</v>
      </c>
    </row>
    <row r="3" spans="1:4" ht="15" thickBot="1" x14ac:dyDescent="0.35">
      <c r="A3" s="6">
        <v>1</v>
      </c>
      <c r="B3" s="61">
        <v>2</v>
      </c>
      <c r="C3" s="62"/>
      <c r="D3" s="6">
        <v>3</v>
      </c>
    </row>
    <row r="4" spans="1:4" ht="21" thickBot="1" x14ac:dyDescent="0.35">
      <c r="A4" s="8" t="str">
        <f>'PI skaičiuoklė'!B6</f>
        <v>Straipsnis (-iai), punktas (-ai) ir įpareigojimas</v>
      </c>
      <c r="B4" s="9"/>
      <c r="C4" s="9"/>
      <c r="D4" s="9"/>
    </row>
    <row r="5" spans="1:4" ht="15" thickBot="1" x14ac:dyDescent="0.35">
      <c r="A5" s="11" t="str">
        <f>'PI skaičiuoklė'!C7</f>
        <v>Veiksmas A1</v>
      </c>
      <c r="B5" s="9"/>
      <c r="C5" s="9"/>
      <c r="D5" s="9"/>
    </row>
    <row r="6" spans="1:4" ht="15" thickBot="1" x14ac:dyDescent="0.35">
      <c r="A6" s="13"/>
      <c r="B6" s="12" t="s">
        <v>22</v>
      </c>
      <c r="C6" s="12">
        <v>0</v>
      </c>
      <c r="D6" s="12">
        <f>+C6</f>
        <v>0</v>
      </c>
    </row>
    <row r="7" spans="1:4" ht="15" thickBot="1" x14ac:dyDescent="0.35">
      <c r="A7" s="13"/>
      <c r="B7" s="12" t="s">
        <v>23</v>
      </c>
      <c r="C7" s="12">
        <v>0</v>
      </c>
      <c r="D7" s="12">
        <f>+C7</f>
        <v>0</v>
      </c>
    </row>
    <row r="8" spans="1:4" ht="20.100000000000001" customHeight="1" thickBot="1" x14ac:dyDescent="0.35">
      <c r="A8" s="47" t="s">
        <v>31</v>
      </c>
      <c r="B8" s="48"/>
      <c r="C8" s="48"/>
      <c r="D8" s="9">
        <f>SUM(D6:D7)</f>
        <v>0</v>
      </c>
    </row>
    <row r="9" spans="1:4" ht="15" thickBot="1" x14ac:dyDescent="0.35">
      <c r="A9" s="11" t="str">
        <f>'PI skaičiuoklė'!C8</f>
        <v>Veiksmas A2</v>
      </c>
      <c r="B9" s="9"/>
      <c r="C9" s="9"/>
      <c r="D9" s="9"/>
    </row>
    <row r="10" spans="1:4" ht="15" thickBot="1" x14ac:dyDescent="0.35">
      <c r="A10" s="13"/>
      <c r="B10" s="12" t="s">
        <v>24</v>
      </c>
      <c r="C10" s="12">
        <v>0</v>
      </c>
      <c r="D10" s="12">
        <f>+C10</f>
        <v>0</v>
      </c>
    </row>
    <row r="11" spans="1:4" ht="15" thickBot="1" x14ac:dyDescent="0.35">
      <c r="A11" s="13"/>
      <c r="B11" s="12" t="s">
        <v>25</v>
      </c>
      <c r="C11" s="12">
        <v>0</v>
      </c>
      <c r="D11" s="12">
        <f>+C11</f>
        <v>0</v>
      </c>
    </row>
    <row r="12" spans="1:4" ht="15" thickBot="1" x14ac:dyDescent="0.35">
      <c r="A12" s="47" t="s">
        <v>32</v>
      </c>
      <c r="B12" s="48"/>
      <c r="C12" s="48"/>
      <c r="D12" s="9">
        <f>SUM(D10:D11)</f>
        <v>0</v>
      </c>
    </row>
    <row r="13" spans="1:4" ht="15" thickBot="1" x14ac:dyDescent="0.35">
      <c r="A13" s="11" t="s">
        <v>11</v>
      </c>
      <c r="B13" s="12"/>
      <c r="C13" s="12"/>
      <c r="D13" s="12" t="s">
        <v>11</v>
      </c>
    </row>
    <row r="14" spans="1:4" ht="15" thickBot="1" x14ac:dyDescent="0.35">
      <c r="A14" s="50" t="s">
        <v>33</v>
      </c>
      <c r="B14" s="51"/>
      <c r="C14" s="51"/>
      <c r="D14" s="9">
        <f>SUM(D8,D12)</f>
        <v>0</v>
      </c>
    </row>
    <row r="15" spans="1:4" ht="23.4" customHeight="1" thickBot="1" x14ac:dyDescent="0.35">
      <c r="A15" s="8" t="str">
        <f>'PI skaičiuoklė'!B11</f>
        <v>Straipsnis (-iai), punktas (-ai) ir įpareigojimas</v>
      </c>
      <c r="B15" s="12"/>
      <c r="C15" s="12"/>
      <c r="D15" s="12"/>
    </row>
    <row r="16" spans="1:4" ht="15" thickBot="1" x14ac:dyDescent="0.35">
      <c r="A16" s="11" t="str">
        <f>'PI skaičiuoklė'!C12</f>
        <v>Veiksmas B1</v>
      </c>
      <c r="B16" s="9"/>
      <c r="C16" s="9"/>
      <c r="D16" s="9"/>
    </row>
    <row r="17" spans="1:4" ht="15" thickBot="1" x14ac:dyDescent="0.35">
      <c r="A17" s="13"/>
      <c r="B17" s="12" t="s">
        <v>26</v>
      </c>
      <c r="C17" s="12">
        <v>0</v>
      </c>
      <c r="D17" s="12">
        <f>+C17</f>
        <v>0</v>
      </c>
    </row>
    <row r="18" spans="1:4" ht="15" thickBot="1" x14ac:dyDescent="0.35">
      <c r="A18" s="13"/>
      <c r="B18" s="12" t="s">
        <v>27</v>
      </c>
      <c r="C18" s="12">
        <v>0</v>
      </c>
      <c r="D18" s="12">
        <f>+C18</f>
        <v>0</v>
      </c>
    </row>
    <row r="19" spans="1:4" ht="15" thickBot="1" x14ac:dyDescent="0.35">
      <c r="A19" s="47" t="s">
        <v>34</v>
      </c>
      <c r="B19" s="48"/>
      <c r="C19" s="48"/>
      <c r="D19" s="9">
        <f>SUM(D17:D18)</f>
        <v>0</v>
      </c>
    </row>
    <row r="20" spans="1:4" ht="15" thickBot="1" x14ac:dyDescent="0.35">
      <c r="A20" s="11" t="str">
        <f>'PI skaičiuoklė'!C13</f>
        <v>Veiksmas B2</v>
      </c>
      <c r="B20" s="9"/>
      <c r="C20" s="9"/>
      <c r="D20" s="9"/>
    </row>
    <row r="21" spans="1:4" ht="15" thickBot="1" x14ac:dyDescent="0.35">
      <c r="A21" s="13"/>
      <c r="B21" s="12" t="s">
        <v>28</v>
      </c>
      <c r="C21" s="12">
        <v>0</v>
      </c>
      <c r="D21" s="12">
        <f>+C21</f>
        <v>0</v>
      </c>
    </row>
    <row r="22" spans="1:4" ht="15" thickBot="1" x14ac:dyDescent="0.35">
      <c r="A22" s="13"/>
      <c r="B22" s="12" t="s">
        <v>29</v>
      </c>
      <c r="C22" s="12">
        <v>0</v>
      </c>
      <c r="D22" s="12">
        <f>+C22</f>
        <v>0</v>
      </c>
    </row>
    <row r="23" spans="1:4" ht="15" thickBot="1" x14ac:dyDescent="0.35">
      <c r="A23" s="47" t="s">
        <v>35</v>
      </c>
      <c r="B23" s="48"/>
      <c r="C23" s="48"/>
      <c r="D23" s="9">
        <f>SUM(D21:D22)</f>
        <v>0</v>
      </c>
    </row>
    <row r="24" spans="1:4" ht="15" thickBot="1" x14ac:dyDescent="0.35">
      <c r="A24" s="13"/>
      <c r="B24" s="12" t="s">
        <v>11</v>
      </c>
      <c r="C24" s="12"/>
      <c r="D24" s="12" t="s">
        <v>17</v>
      </c>
    </row>
    <row r="25" spans="1:4" ht="15" thickBot="1" x14ac:dyDescent="0.35">
      <c r="A25" s="50" t="s">
        <v>36</v>
      </c>
      <c r="B25" s="51"/>
      <c r="C25" s="51"/>
      <c r="D25" s="9">
        <f>SUM(D19,D23)</f>
        <v>0</v>
      </c>
    </row>
    <row r="29" spans="1:4" ht="15" thickBot="1" x14ac:dyDescent="0.35"/>
    <row r="30" spans="1:4" ht="15" thickBot="1" x14ac:dyDescent="0.35">
      <c r="A30" s="66" t="s">
        <v>63</v>
      </c>
      <c r="B30" s="67"/>
      <c r="C30" s="67"/>
      <c r="D30" s="68"/>
    </row>
    <row r="31" spans="1:4" ht="31.2" thickBot="1" x14ac:dyDescent="0.35">
      <c r="A31" s="4" t="s">
        <v>89</v>
      </c>
      <c r="B31" s="59" t="s">
        <v>30</v>
      </c>
      <c r="C31" s="60"/>
      <c r="D31" s="5" t="s">
        <v>3</v>
      </c>
    </row>
    <row r="32" spans="1:4" ht="15" thickBot="1" x14ac:dyDescent="0.35">
      <c r="A32" s="6">
        <v>1</v>
      </c>
      <c r="B32" s="61">
        <v>2</v>
      </c>
      <c r="C32" s="62"/>
      <c r="D32" s="6">
        <v>3</v>
      </c>
    </row>
    <row r="33" spans="1:4" ht="225" thickBot="1" x14ac:dyDescent="0.35">
      <c r="A33"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3" s="9"/>
      <c r="C33" s="9"/>
      <c r="D33" s="9"/>
    </row>
    <row r="34" spans="1:4" ht="51.6" thickBot="1" x14ac:dyDescent="0.35">
      <c r="A34" s="11" t="str">
        <f>'PI skaičiuoklė'!C20</f>
        <v>Apdrausti civilinės atsakomybės privalomuoju draudimu nuomojamas motorines transporto priemones</v>
      </c>
      <c r="B34" s="9"/>
      <c r="C34" s="9"/>
      <c r="D34" s="9"/>
    </row>
    <row r="35" spans="1:4" ht="15" thickBot="1" x14ac:dyDescent="0.35">
      <c r="A35" s="13"/>
      <c r="B35" s="12" t="s">
        <v>22</v>
      </c>
      <c r="C35" s="12">
        <v>0</v>
      </c>
      <c r="D35" s="12">
        <f>+C35</f>
        <v>0</v>
      </c>
    </row>
    <row r="36" spans="1:4" ht="15" thickBot="1" x14ac:dyDescent="0.35">
      <c r="A36" s="13"/>
      <c r="B36" s="12" t="s">
        <v>23</v>
      </c>
      <c r="C36" s="12">
        <v>0</v>
      </c>
      <c r="D36" s="12">
        <f>+C36</f>
        <v>0</v>
      </c>
    </row>
    <row r="37" spans="1:4" ht="15" thickBot="1" x14ac:dyDescent="0.35">
      <c r="A37" s="47" t="s">
        <v>31</v>
      </c>
      <c r="B37" s="48"/>
      <c r="C37" s="48"/>
      <c r="D37" s="9">
        <f>SUM(D35:D36)</f>
        <v>0</v>
      </c>
    </row>
    <row r="38" spans="1:4" ht="31.2" thickBot="1" x14ac:dyDescent="0.35">
      <c r="A38" s="11" t="str">
        <f>'PI skaičiuoklė'!C21</f>
        <v>Pateikti prašymą atleisti nuo draudimo įmokų mokėjimo</v>
      </c>
      <c r="B38" s="9"/>
      <c r="C38" s="9"/>
      <c r="D38" s="9"/>
    </row>
    <row r="39" spans="1:4" ht="15" thickBot="1" x14ac:dyDescent="0.35">
      <c r="A39" s="13"/>
      <c r="B39" s="12" t="s">
        <v>24</v>
      </c>
      <c r="C39" s="12">
        <v>0</v>
      </c>
      <c r="D39" s="12">
        <f>+C39</f>
        <v>0</v>
      </c>
    </row>
    <row r="40" spans="1:4" ht="15" thickBot="1" x14ac:dyDescent="0.35">
      <c r="A40" s="13"/>
      <c r="B40" s="12" t="s">
        <v>25</v>
      </c>
      <c r="C40" s="12">
        <v>0</v>
      </c>
      <c r="D40" s="12">
        <f>+C40</f>
        <v>0</v>
      </c>
    </row>
    <row r="41" spans="1:4" ht="15" thickBot="1" x14ac:dyDescent="0.35">
      <c r="A41" s="47" t="s">
        <v>32</v>
      </c>
      <c r="B41" s="48"/>
      <c r="C41" s="48"/>
      <c r="D41" s="9">
        <f>SUM(D39:D40)</f>
        <v>0</v>
      </c>
    </row>
    <row r="42" spans="1:4" ht="15" thickBot="1" x14ac:dyDescent="0.35">
      <c r="A42" s="11" t="s">
        <v>11</v>
      </c>
      <c r="B42" s="12"/>
      <c r="C42" s="12"/>
      <c r="D42" s="12" t="s">
        <v>11</v>
      </c>
    </row>
    <row r="43" spans="1:4" ht="15" thickBot="1" x14ac:dyDescent="0.35">
      <c r="A43" s="50" t="s">
        <v>33</v>
      </c>
      <c r="B43" s="51"/>
      <c r="C43" s="51"/>
      <c r="D43" s="9">
        <f>SUM(D37,D41)</f>
        <v>0</v>
      </c>
    </row>
    <row r="44" spans="1:4" ht="21" thickBot="1" x14ac:dyDescent="0.35">
      <c r="A44" s="8" t="str">
        <f>'PI skaičiuoklė'!B24</f>
        <v>Straipsnis (-iai), punktas (-ai) ir įpareigojimas</v>
      </c>
      <c r="B44" s="12"/>
      <c r="C44" s="12"/>
      <c r="D44" s="12"/>
    </row>
    <row r="45" spans="1:4" ht="15" thickBot="1" x14ac:dyDescent="0.35">
      <c r="A45" s="11" t="str">
        <f>'PI skaičiuoklė'!C25</f>
        <v>Veiksmas B1</v>
      </c>
      <c r="B45" s="9"/>
      <c r="C45" s="9"/>
      <c r="D45" s="9"/>
    </row>
    <row r="46" spans="1:4" ht="15" thickBot="1" x14ac:dyDescent="0.35">
      <c r="A46" s="13"/>
      <c r="B46" s="12" t="s">
        <v>26</v>
      </c>
      <c r="C46" s="12">
        <v>0</v>
      </c>
      <c r="D46" s="12">
        <f>+C46</f>
        <v>0</v>
      </c>
    </row>
    <row r="47" spans="1:4" ht="15" thickBot="1" x14ac:dyDescent="0.35">
      <c r="A47" s="13"/>
      <c r="B47" s="12" t="s">
        <v>27</v>
      </c>
      <c r="C47" s="12">
        <v>0</v>
      </c>
      <c r="D47" s="12">
        <f>+C47</f>
        <v>0</v>
      </c>
    </row>
    <row r="48" spans="1:4" ht="15" thickBot="1" x14ac:dyDescent="0.35">
      <c r="A48" s="47" t="s">
        <v>34</v>
      </c>
      <c r="B48" s="48"/>
      <c r="C48" s="48"/>
      <c r="D48" s="9">
        <f>SUM(D46:D47)</f>
        <v>0</v>
      </c>
    </row>
    <row r="49" spans="1:4" ht="15" thickBot="1" x14ac:dyDescent="0.35">
      <c r="A49" s="11" t="str">
        <f>'PI skaičiuoklė'!C26</f>
        <v>Veiksmas B2</v>
      </c>
      <c r="B49" s="9"/>
      <c r="C49" s="9"/>
      <c r="D49" s="9"/>
    </row>
    <row r="50" spans="1:4" ht="15" thickBot="1" x14ac:dyDescent="0.35">
      <c r="A50" s="13"/>
      <c r="B50" s="12" t="s">
        <v>28</v>
      </c>
      <c r="C50" s="12">
        <v>0</v>
      </c>
      <c r="D50" s="12">
        <f>+C50</f>
        <v>0</v>
      </c>
    </row>
    <row r="51" spans="1:4" ht="15" thickBot="1" x14ac:dyDescent="0.35">
      <c r="A51" s="13"/>
      <c r="B51" s="12" t="s">
        <v>29</v>
      </c>
      <c r="C51" s="12">
        <v>0</v>
      </c>
      <c r="D51" s="12">
        <f>+C51</f>
        <v>0</v>
      </c>
    </row>
    <row r="52" spans="1:4" ht="15" thickBot="1" x14ac:dyDescent="0.35">
      <c r="A52" s="47" t="s">
        <v>35</v>
      </c>
      <c r="B52" s="48"/>
      <c r="C52" s="48"/>
      <c r="D52" s="9">
        <f>SUM(D50:D51)</f>
        <v>0</v>
      </c>
    </row>
    <row r="53" spans="1:4" ht="15" thickBot="1" x14ac:dyDescent="0.35">
      <c r="A53" s="13"/>
      <c r="B53" s="12" t="s">
        <v>11</v>
      </c>
      <c r="C53" s="12"/>
      <c r="D53" s="12" t="s">
        <v>17</v>
      </c>
    </row>
    <row r="54" spans="1:4" ht="15" thickBot="1" x14ac:dyDescent="0.35">
      <c r="A54" s="50" t="s">
        <v>36</v>
      </c>
      <c r="B54" s="51"/>
      <c r="C54" s="51"/>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43" workbookViewId="0">
      <selection activeCell="B66" sqref="B66"/>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3" t="s">
        <v>64</v>
      </c>
      <c r="B1" s="64"/>
      <c r="C1" s="64"/>
      <c r="D1" s="64"/>
      <c r="E1" s="65"/>
    </row>
    <row r="2" spans="1:5" ht="36.75" customHeight="1" thickBot="1" x14ac:dyDescent="0.35">
      <c r="A2" s="4" t="s">
        <v>88</v>
      </c>
      <c r="B2" s="5" t="s">
        <v>90</v>
      </c>
      <c r="C2" s="5" t="s">
        <v>61</v>
      </c>
      <c r="D2" s="5" t="s">
        <v>91</v>
      </c>
      <c r="E2" s="5" t="s">
        <v>4</v>
      </c>
    </row>
    <row r="3" spans="1:5" ht="11.25" customHeight="1" thickBot="1" x14ac:dyDescent="0.35">
      <c r="A3" s="32">
        <v>1</v>
      </c>
      <c r="B3" s="16">
        <v>2</v>
      </c>
      <c r="C3" s="16">
        <v>3</v>
      </c>
      <c r="D3" s="16">
        <v>4</v>
      </c>
      <c r="E3" s="16">
        <v>5</v>
      </c>
    </row>
    <row r="4" spans="1:5" ht="10.8" thickBot="1" x14ac:dyDescent="0.35">
      <c r="A4" s="8" t="str">
        <f>'PI skaičiuoklė'!B6</f>
        <v>Straipsnis (-iai), punktas (-ai) ir įpareigojimas</v>
      </c>
      <c r="B4" s="9"/>
      <c r="C4" s="9"/>
      <c r="D4" s="9"/>
      <c r="E4" s="9"/>
    </row>
    <row r="5" spans="1:5" ht="10.8" thickBot="1" x14ac:dyDescent="0.35">
      <c r="A5" s="11" t="str">
        <f>'PI skaičiuoklė'!C7</f>
        <v>Veiksmas A1</v>
      </c>
      <c r="B5" s="9"/>
      <c r="C5" s="9"/>
      <c r="D5" s="9"/>
      <c r="E5" s="9"/>
    </row>
    <row r="6" spans="1:5" ht="10.8" thickBot="1" x14ac:dyDescent="0.35">
      <c r="A6" s="13"/>
      <c r="B6" s="12" t="s">
        <v>22</v>
      </c>
      <c r="C6" s="12">
        <v>0</v>
      </c>
      <c r="D6" s="12">
        <v>0</v>
      </c>
      <c r="E6" s="12">
        <f>+C6*D6</f>
        <v>0</v>
      </c>
    </row>
    <row r="7" spans="1:5" ht="10.8" thickBot="1" x14ac:dyDescent="0.35">
      <c r="A7" s="13"/>
      <c r="B7" s="12" t="s">
        <v>23</v>
      </c>
      <c r="C7" s="12">
        <v>0</v>
      </c>
      <c r="D7" s="12">
        <v>0</v>
      </c>
      <c r="E7" s="12">
        <f>+C7*D7</f>
        <v>0</v>
      </c>
    </row>
    <row r="8" spans="1:5" ht="14.1" customHeight="1" thickBot="1" x14ac:dyDescent="0.35">
      <c r="A8" s="47" t="s">
        <v>37</v>
      </c>
      <c r="B8" s="48"/>
      <c r="C8" s="48"/>
      <c r="D8" s="49"/>
      <c r="E8" s="12">
        <f>SUM(E6:E7)</f>
        <v>0</v>
      </c>
    </row>
    <row r="9" spans="1:5" ht="10.8" thickBot="1" x14ac:dyDescent="0.35">
      <c r="A9" s="11" t="str">
        <f>'PI skaičiuoklė'!C8</f>
        <v>Veiksmas A2</v>
      </c>
      <c r="B9" s="9"/>
      <c r="C9" s="9"/>
      <c r="D9" s="9"/>
      <c r="E9" s="9"/>
    </row>
    <row r="10" spans="1:5" ht="10.8" thickBot="1" x14ac:dyDescent="0.35">
      <c r="A10" s="13"/>
      <c r="B10" s="12" t="s">
        <v>24</v>
      </c>
      <c r="C10" s="12">
        <v>0</v>
      </c>
      <c r="D10" s="12">
        <v>0</v>
      </c>
      <c r="E10" s="12">
        <f t="shared" ref="E10:E11" si="0">+C10*D10</f>
        <v>0</v>
      </c>
    </row>
    <row r="11" spans="1:5" ht="10.8" thickBot="1" x14ac:dyDescent="0.35">
      <c r="A11" s="13"/>
      <c r="B11" s="12" t="s">
        <v>25</v>
      </c>
      <c r="C11" s="12">
        <v>0</v>
      </c>
      <c r="D11" s="12">
        <v>0</v>
      </c>
      <c r="E11" s="12">
        <f t="shared" si="0"/>
        <v>0</v>
      </c>
    </row>
    <row r="12" spans="1:5" ht="10.8" thickBot="1" x14ac:dyDescent="0.35">
      <c r="A12" s="47" t="s">
        <v>38</v>
      </c>
      <c r="B12" s="48"/>
      <c r="C12" s="48"/>
      <c r="D12" s="49"/>
      <c r="E12" s="12">
        <f>SUM(E10:E11)</f>
        <v>0</v>
      </c>
    </row>
    <row r="13" spans="1:5" ht="10.8" thickBot="1" x14ac:dyDescent="0.35">
      <c r="A13" s="13"/>
      <c r="B13" s="12" t="s">
        <v>11</v>
      </c>
      <c r="C13" s="12">
        <v>0</v>
      </c>
      <c r="D13" s="12"/>
      <c r="E13" s="12" t="s">
        <v>92</v>
      </c>
    </row>
    <row r="14" spans="1:5" ht="10.8" thickBot="1" x14ac:dyDescent="0.35">
      <c r="A14" s="50" t="s">
        <v>39</v>
      </c>
      <c r="B14" s="51"/>
      <c r="C14" s="51"/>
      <c r="D14" s="52"/>
      <c r="E14" s="9">
        <f>SUM(E8,E12)</f>
        <v>0</v>
      </c>
    </row>
    <row r="15" spans="1:5" ht="10.8" thickBot="1" x14ac:dyDescent="0.35">
      <c r="A15" s="8" t="str">
        <f>'PI skaičiuoklė'!B11</f>
        <v>Straipsnis (-iai), punktas (-ai) ir įpareigojimas</v>
      </c>
      <c r="B15" s="9"/>
      <c r="C15" s="9"/>
      <c r="D15" s="9"/>
      <c r="E15" s="9"/>
    </row>
    <row r="16" spans="1:5" ht="10.8" thickBot="1" x14ac:dyDescent="0.35">
      <c r="A16" s="11" t="str">
        <f>'PI skaičiuoklė'!C12</f>
        <v>Veiksmas B1</v>
      </c>
      <c r="B16" s="9"/>
      <c r="C16" s="9"/>
      <c r="D16" s="9"/>
      <c r="E16" s="9"/>
    </row>
    <row r="17" spans="1:5" ht="10.8" thickBot="1" x14ac:dyDescent="0.35">
      <c r="A17" s="13"/>
      <c r="B17" s="12" t="s">
        <v>26</v>
      </c>
      <c r="C17" s="12">
        <v>0</v>
      </c>
      <c r="D17" s="12">
        <v>0</v>
      </c>
      <c r="E17" s="12">
        <f t="shared" ref="E17:E18" si="1">+C17*D17</f>
        <v>0</v>
      </c>
    </row>
    <row r="18" spans="1:5" ht="10.8" thickBot="1" x14ac:dyDescent="0.35">
      <c r="A18" s="13"/>
      <c r="B18" s="12" t="s">
        <v>27</v>
      </c>
      <c r="C18" s="12">
        <v>0</v>
      </c>
      <c r="D18" s="12">
        <v>0</v>
      </c>
      <c r="E18" s="12">
        <f t="shared" si="1"/>
        <v>0</v>
      </c>
    </row>
    <row r="19" spans="1:5" ht="10.8" thickBot="1" x14ac:dyDescent="0.35">
      <c r="A19" s="47" t="s">
        <v>40</v>
      </c>
      <c r="B19" s="48"/>
      <c r="C19" s="48"/>
      <c r="D19" s="49"/>
      <c r="E19" s="12">
        <f>SUM(E17:E18)</f>
        <v>0</v>
      </c>
    </row>
    <row r="20" spans="1:5" ht="10.8" thickBot="1" x14ac:dyDescent="0.35">
      <c r="A20" s="11" t="str">
        <f>'PI skaičiuoklė'!C13</f>
        <v>Veiksmas B2</v>
      </c>
      <c r="B20" s="9"/>
      <c r="C20" s="9"/>
      <c r="D20" s="9"/>
      <c r="E20" s="9"/>
    </row>
    <row r="21" spans="1:5" ht="10.8" thickBot="1" x14ac:dyDescent="0.35">
      <c r="A21" s="13"/>
      <c r="B21" s="12" t="s">
        <v>28</v>
      </c>
      <c r="C21" s="12">
        <v>0</v>
      </c>
      <c r="D21" s="12">
        <v>0</v>
      </c>
      <c r="E21" s="12">
        <f t="shared" ref="E21:E22" si="2">+C21*D21</f>
        <v>0</v>
      </c>
    </row>
    <row r="22" spans="1:5" ht="10.8" thickBot="1" x14ac:dyDescent="0.35">
      <c r="A22" s="13"/>
      <c r="B22" s="12" t="s">
        <v>29</v>
      </c>
      <c r="C22" s="12">
        <v>0</v>
      </c>
      <c r="D22" s="12">
        <v>0</v>
      </c>
      <c r="E22" s="12">
        <f t="shared" si="2"/>
        <v>0</v>
      </c>
    </row>
    <row r="23" spans="1:5" ht="10.8" thickBot="1" x14ac:dyDescent="0.35">
      <c r="A23" s="47" t="s">
        <v>42</v>
      </c>
      <c r="B23" s="48"/>
      <c r="C23" s="48"/>
      <c r="D23" s="49"/>
      <c r="E23" s="12">
        <f>SUM(E21:E22)</f>
        <v>0</v>
      </c>
    </row>
    <row r="24" spans="1:5" ht="10.8" thickBot="1" x14ac:dyDescent="0.35">
      <c r="A24" s="13"/>
      <c r="B24" s="12" t="s">
        <v>11</v>
      </c>
      <c r="C24" s="12"/>
      <c r="D24" s="12"/>
      <c r="E24" s="12" t="s">
        <v>17</v>
      </c>
    </row>
    <row r="25" spans="1:5" ht="10.8" thickBot="1" x14ac:dyDescent="0.35">
      <c r="A25" s="50" t="s">
        <v>41</v>
      </c>
      <c r="B25" s="51"/>
      <c r="C25" s="51"/>
      <c r="D25" s="52"/>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6" t="s">
        <v>65</v>
      </c>
      <c r="B33" s="67"/>
      <c r="C33" s="67"/>
      <c r="D33" s="67"/>
      <c r="E33" s="68"/>
    </row>
    <row r="34" spans="1:5" ht="21" thickBot="1" x14ac:dyDescent="0.35">
      <c r="A34" s="4" t="s">
        <v>89</v>
      </c>
      <c r="B34" s="5" t="s">
        <v>90</v>
      </c>
      <c r="C34" s="5" t="s">
        <v>61</v>
      </c>
      <c r="D34" s="5" t="s">
        <v>91</v>
      </c>
      <c r="E34" s="5" t="s">
        <v>4</v>
      </c>
    </row>
    <row r="35" spans="1:5" ht="10.8" thickBot="1" x14ac:dyDescent="0.35">
      <c r="A35" s="32">
        <v>1</v>
      </c>
      <c r="B35" s="16">
        <v>2</v>
      </c>
      <c r="C35" s="16">
        <v>3</v>
      </c>
      <c r="D35" s="16">
        <v>4</v>
      </c>
      <c r="E35" s="16">
        <v>5</v>
      </c>
    </row>
    <row r="36" spans="1:5" ht="123" thickBot="1" x14ac:dyDescent="0.35">
      <c r="A36"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6" s="9"/>
      <c r="C36" s="9"/>
      <c r="D36" s="9"/>
      <c r="E36" s="9"/>
    </row>
    <row r="37" spans="1:5" ht="31.2" thickBot="1" x14ac:dyDescent="0.35">
      <c r="A37" s="11" t="str">
        <f>'PI skaičiuoklė'!C20</f>
        <v>Apdrausti civilinės atsakomybės privalomuoju draudimu nuomojamas motorines transporto priemones</v>
      </c>
      <c r="B37" s="9"/>
      <c r="C37" s="9"/>
      <c r="D37" s="9"/>
      <c r="E37" s="9"/>
    </row>
    <row r="38" spans="1:5" ht="10.8" thickBot="1" x14ac:dyDescent="0.35">
      <c r="A38" s="13"/>
      <c r="B38" s="12" t="s">
        <v>22</v>
      </c>
      <c r="C38" s="12">
        <v>0</v>
      </c>
      <c r="D38" s="12">
        <v>0</v>
      </c>
      <c r="E38" s="12">
        <f>+C38*D38</f>
        <v>0</v>
      </c>
    </row>
    <row r="39" spans="1:5" ht="10.8" thickBot="1" x14ac:dyDescent="0.35">
      <c r="A39" s="13"/>
      <c r="B39" s="12" t="s">
        <v>23</v>
      </c>
      <c r="C39" s="12">
        <v>0</v>
      </c>
      <c r="D39" s="12">
        <v>0</v>
      </c>
      <c r="E39" s="12">
        <f>+C39*D39</f>
        <v>0</v>
      </c>
    </row>
    <row r="40" spans="1:5" ht="10.8" thickBot="1" x14ac:dyDescent="0.35">
      <c r="A40" s="47" t="s">
        <v>37</v>
      </c>
      <c r="B40" s="48"/>
      <c r="C40" s="48"/>
      <c r="D40" s="49"/>
      <c r="E40" s="12">
        <f>SUM(E38:E39)</f>
        <v>0</v>
      </c>
    </row>
    <row r="41" spans="1:5" ht="21" thickBot="1" x14ac:dyDescent="0.35">
      <c r="A41" s="11" t="str">
        <f>'PI skaičiuoklė'!C21</f>
        <v>Pateikti prašymą atleisti nuo draudimo įmokų mokėjimo</v>
      </c>
      <c r="B41" s="9"/>
      <c r="C41" s="9"/>
      <c r="D41" s="9"/>
      <c r="E41" s="9"/>
    </row>
    <row r="42" spans="1:5" ht="10.8" thickBot="1" x14ac:dyDescent="0.35">
      <c r="A42" s="13"/>
      <c r="B42" s="12" t="s">
        <v>24</v>
      </c>
      <c r="C42" s="12">
        <v>0</v>
      </c>
      <c r="D42" s="12">
        <v>0</v>
      </c>
      <c r="E42" s="12">
        <f t="shared" ref="E42:E43" si="3">+C42*D42</f>
        <v>0</v>
      </c>
    </row>
    <row r="43" spans="1:5" ht="10.8" thickBot="1" x14ac:dyDescent="0.35">
      <c r="A43" s="13"/>
      <c r="B43" s="12" t="s">
        <v>25</v>
      </c>
      <c r="C43" s="12">
        <v>0</v>
      </c>
      <c r="D43" s="12">
        <v>0</v>
      </c>
      <c r="E43" s="12">
        <f t="shared" si="3"/>
        <v>0</v>
      </c>
    </row>
    <row r="44" spans="1:5" ht="10.8" thickBot="1" x14ac:dyDescent="0.35">
      <c r="A44" s="47" t="s">
        <v>38</v>
      </c>
      <c r="B44" s="48"/>
      <c r="C44" s="48"/>
      <c r="D44" s="49"/>
      <c r="E44" s="12">
        <f>SUM(E42:E43)</f>
        <v>0</v>
      </c>
    </row>
    <row r="45" spans="1:5" ht="10.8" thickBot="1" x14ac:dyDescent="0.35">
      <c r="A45" s="13"/>
      <c r="B45" s="12" t="s">
        <v>11</v>
      </c>
      <c r="C45" s="12"/>
      <c r="D45" s="12"/>
      <c r="E45" s="12" t="s">
        <v>92</v>
      </c>
    </row>
    <row r="46" spans="1:5" ht="10.8" thickBot="1" x14ac:dyDescent="0.35">
      <c r="A46" s="50" t="s">
        <v>39</v>
      </c>
      <c r="B46" s="51"/>
      <c r="C46" s="51"/>
      <c r="D46" s="52"/>
      <c r="E46" s="9">
        <f>SUM(E40,E44)</f>
        <v>0</v>
      </c>
    </row>
    <row r="47" spans="1:5" ht="10.8" thickBot="1" x14ac:dyDescent="0.35">
      <c r="A47" s="8" t="str">
        <f>'PI skaičiuoklė'!B24</f>
        <v>Straipsnis (-iai), punktas (-ai) ir įpareigojimas</v>
      </c>
      <c r="B47" s="9"/>
      <c r="C47" s="9"/>
      <c r="D47" s="9"/>
      <c r="E47" s="9"/>
    </row>
    <row r="48" spans="1:5" ht="10.8" thickBot="1" x14ac:dyDescent="0.35">
      <c r="A48" s="11" t="str">
        <f>'PI skaičiuoklė'!C25</f>
        <v>Veiksmas B1</v>
      </c>
      <c r="B48" s="9"/>
      <c r="C48" s="9"/>
      <c r="D48" s="9"/>
      <c r="E48" s="9"/>
    </row>
    <row r="49" spans="1:5" ht="10.8" thickBot="1" x14ac:dyDescent="0.35">
      <c r="A49" s="13"/>
      <c r="B49" s="12" t="s">
        <v>26</v>
      </c>
      <c r="C49" s="12">
        <v>0</v>
      </c>
      <c r="D49" s="12">
        <v>0</v>
      </c>
      <c r="E49" s="12">
        <f t="shared" ref="E49:E50" si="4">+C49*D49</f>
        <v>0</v>
      </c>
    </row>
    <row r="50" spans="1:5" ht="10.8" thickBot="1" x14ac:dyDescent="0.35">
      <c r="A50" s="13"/>
      <c r="B50" s="12" t="s">
        <v>27</v>
      </c>
      <c r="C50" s="12">
        <v>0</v>
      </c>
      <c r="D50" s="12">
        <v>0</v>
      </c>
      <c r="E50" s="12">
        <f t="shared" si="4"/>
        <v>0</v>
      </c>
    </row>
    <row r="51" spans="1:5" ht="10.8" thickBot="1" x14ac:dyDescent="0.35">
      <c r="A51" s="47" t="s">
        <v>40</v>
      </c>
      <c r="B51" s="48"/>
      <c r="C51" s="48"/>
      <c r="D51" s="49"/>
      <c r="E51" s="12">
        <f>SUM(E49:E50)</f>
        <v>0</v>
      </c>
    </row>
    <row r="52" spans="1:5" ht="10.8" thickBot="1" x14ac:dyDescent="0.35">
      <c r="A52" s="11" t="str">
        <f>'PI skaičiuoklė'!C26</f>
        <v>Veiksmas B2</v>
      </c>
      <c r="B52" s="9"/>
      <c r="C52" s="9"/>
      <c r="D52" s="9"/>
      <c r="E52" s="9"/>
    </row>
    <row r="53" spans="1:5" ht="10.8" thickBot="1" x14ac:dyDescent="0.35">
      <c r="A53" s="13"/>
      <c r="B53" s="12" t="s">
        <v>28</v>
      </c>
      <c r="C53" s="12">
        <v>0</v>
      </c>
      <c r="D53" s="12">
        <v>0</v>
      </c>
      <c r="E53" s="12">
        <f t="shared" ref="E53:E54" si="5">+C53*D53</f>
        <v>0</v>
      </c>
    </row>
    <row r="54" spans="1:5" ht="10.8" thickBot="1" x14ac:dyDescent="0.35">
      <c r="A54" s="13"/>
      <c r="B54" s="12" t="s">
        <v>29</v>
      </c>
      <c r="C54" s="12">
        <v>0</v>
      </c>
      <c r="D54" s="12">
        <v>0</v>
      </c>
      <c r="E54" s="12">
        <f t="shared" si="5"/>
        <v>0</v>
      </c>
    </row>
    <row r="55" spans="1:5" ht="10.8" thickBot="1" x14ac:dyDescent="0.35">
      <c r="A55" s="47" t="s">
        <v>42</v>
      </c>
      <c r="B55" s="48"/>
      <c r="C55" s="48"/>
      <c r="D55" s="49"/>
      <c r="E55" s="12">
        <f>SUM(E53:E54)</f>
        <v>0</v>
      </c>
    </row>
    <row r="56" spans="1:5" ht="10.8" thickBot="1" x14ac:dyDescent="0.35">
      <c r="A56" s="13"/>
      <c r="B56" s="12" t="s">
        <v>11</v>
      </c>
      <c r="C56" s="12"/>
      <c r="D56" s="12"/>
      <c r="E56" s="12" t="s">
        <v>17</v>
      </c>
    </row>
    <row r="57" spans="1:5" ht="10.8" thickBot="1" x14ac:dyDescent="0.35">
      <c r="A57" s="50" t="s">
        <v>41</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tabSelected="1" topLeftCell="B37" workbookViewId="0">
      <selection activeCell="G69" sqref="G69"/>
    </sheetView>
  </sheetViews>
  <sheetFormatPr defaultColWidth="8.6640625" defaultRowHeight="10.199999999999999" x14ac:dyDescent="0.3"/>
  <cols>
    <col min="1" max="1" width="42.44140625" style="2" customWidth="1"/>
    <col min="2" max="2" width="27" style="2" customWidth="1"/>
    <col min="3" max="3" width="13.44140625" style="2" customWidth="1"/>
    <col min="4" max="16384" width="8.6640625" style="2"/>
  </cols>
  <sheetData>
    <row r="1" spans="1:3" ht="30.75" customHeight="1" thickBot="1" x14ac:dyDescent="0.35">
      <c r="A1" s="53" t="s">
        <v>93</v>
      </c>
      <c r="B1" s="54"/>
      <c r="C1" s="55"/>
    </row>
    <row r="2" spans="1:3" ht="26.4" customHeight="1" thickBot="1" x14ac:dyDescent="0.35">
      <c r="A2" s="4" t="s">
        <v>88</v>
      </c>
      <c r="B2" s="5" t="s">
        <v>43</v>
      </c>
      <c r="C2" s="5" t="s">
        <v>44</v>
      </c>
    </row>
    <row r="3" spans="1:3" ht="11.25" customHeight="1" thickBot="1" x14ac:dyDescent="0.35">
      <c r="A3" s="32">
        <v>1</v>
      </c>
      <c r="B3" s="16">
        <v>2</v>
      </c>
      <c r="C3" s="16">
        <v>3</v>
      </c>
    </row>
    <row r="4" spans="1:3" ht="16.5" customHeight="1" thickBot="1" x14ac:dyDescent="0.35">
      <c r="A4" s="8" t="str">
        <f>'PI skaičiuoklė'!B6</f>
        <v>Straipsnis (-iai), punktas (-ai) ir įpareigojimas</v>
      </c>
      <c r="B4" s="9"/>
      <c r="C4" s="9"/>
    </row>
    <row r="5" spans="1:3" ht="10.8" thickBot="1" x14ac:dyDescent="0.35">
      <c r="A5" s="11" t="str">
        <f>'PI skaičiuoklė'!C7</f>
        <v>Veiksmas A1</v>
      </c>
      <c r="B5" s="9"/>
      <c r="C5" s="9"/>
    </row>
    <row r="6" spans="1:3" ht="10.8" thickBot="1" x14ac:dyDescent="0.35">
      <c r="A6" s="13"/>
      <c r="B6" s="12" t="s">
        <v>22</v>
      </c>
      <c r="C6" s="12">
        <v>0</v>
      </c>
    </row>
    <row r="7" spans="1:3" ht="10.8" thickBot="1" x14ac:dyDescent="0.35">
      <c r="A7" s="13"/>
      <c r="B7" s="12" t="s">
        <v>23</v>
      </c>
      <c r="C7" s="12">
        <v>0</v>
      </c>
    </row>
    <row r="8" spans="1:3" ht="12" customHeight="1" thickBot="1" x14ac:dyDescent="0.35">
      <c r="A8" s="47" t="s">
        <v>45</v>
      </c>
      <c r="B8" s="49"/>
      <c r="C8" s="12">
        <f>SUM(C6:C7)</f>
        <v>0</v>
      </c>
    </row>
    <row r="9" spans="1:3" ht="10.8" thickBot="1" x14ac:dyDescent="0.35">
      <c r="A9" s="11" t="str">
        <f>'PI skaičiuoklė'!C8</f>
        <v>Veiksmas A2</v>
      </c>
      <c r="B9" s="9"/>
      <c r="C9" s="9"/>
    </row>
    <row r="10" spans="1:3" ht="10.8" thickBot="1" x14ac:dyDescent="0.35">
      <c r="A10" s="13"/>
      <c r="B10" s="12" t="s">
        <v>24</v>
      </c>
      <c r="C10" s="12">
        <v>0</v>
      </c>
    </row>
    <row r="11" spans="1:3" ht="10.8" thickBot="1" x14ac:dyDescent="0.35">
      <c r="A11" s="13"/>
      <c r="B11" s="12" t="s">
        <v>25</v>
      </c>
      <c r="C11" s="12">
        <v>0</v>
      </c>
    </row>
    <row r="12" spans="1:3" ht="18.899999999999999" customHeight="1" thickBot="1" x14ac:dyDescent="0.35">
      <c r="A12" s="47" t="s">
        <v>46</v>
      </c>
      <c r="B12" s="49"/>
      <c r="C12" s="12">
        <f>SUM(C10:C11)</f>
        <v>0</v>
      </c>
    </row>
    <row r="13" spans="1:3" ht="10.8" thickBot="1" x14ac:dyDescent="0.35">
      <c r="A13" s="13"/>
      <c r="B13" s="12" t="s">
        <v>11</v>
      </c>
      <c r="C13" s="12"/>
    </row>
    <row r="14" spans="1:3" ht="15" customHeight="1" thickBot="1" x14ac:dyDescent="0.35">
      <c r="A14" s="50" t="s">
        <v>47</v>
      </c>
      <c r="B14" s="52"/>
      <c r="C14" s="18">
        <f>SUM(C8,C12)</f>
        <v>0</v>
      </c>
    </row>
    <row r="15" spans="1:3" ht="11.4" customHeight="1" thickBot="1" x14ac:dyDescent="0.35">
      <c r="A15" s="8" t="str">
        <f>'PI skaičiuoklė'!B11</f>
        <v>Straipsnis (-iai), punktas (-ai) ir įpareigojimas</v>
      </c>
      <c r="B15" s="9"/>
      <c r="C15" s="9"/>
    </row>
    <row r="16" spans="1:3" ht="10.8" thickBot="1" x14ac:dyDescent="0.35">
      <c r="A16" s="11" t="str">
        <f>'PI skaičiuoklė'!C12</f>
        <v>Veiksmas B1</v>
      </c>
      <c r="B16" s="9"/>
      <c r="C16" s="9"/>
    </row>
    <row r="17" spans="1:3" ht="10.8" thickBot="1" x14ac:dyDescent="0.35">
      <c r="A17" s="20"/>
      <c r="B17" s="12" t="s">
        <v>26</v>
      </c>
      <c r="C17" s="12">
        <v>0</v>
      </c>
    </row>
    <row r="18" spans="1:3" ht="10.8" thickBot="1" x14ac:dyDescent="0.35">
      <c r="A18" s="13"/>
      <c r="B18" s="12" t="s">
        <v>27</v>
      </c>
      <c r="C18" s="12">
        <v>0</v>
      </c>
    </row>
    <row r="19" spans="1:3" ht="15" customHeight="1" thickBot="1" x14ac:dyDescent="0.35">
      <c r="A19" s="47" t="s">
        <v>48</v>
      </c>
      <c r="B19" s="49"/>
      <c r="C19" s="12">
        <f>SUM(C17:C18)</f>
        <v>0</v>
      </c>
    </row>
    <row r="20" spans="1:3" ht="10.8" thickBot="1" x14ac:dyDescent="0.35">
      <c r="A20" s="11" t="str">
        <f>'PI skaičiuoklė'!C13</f>
        <v>Veiksmas B2</v>
      </c>
      <c r="B20" s="9"/>
      <c r="C20" s="9"/>
    </row>
    <row r="21" spans="1:3" ht="10.8" thickBot="1" x14ac:dyDescent="0.35">
      <c r="A21" s="13"/>
      <c r="B21" s="12" t="s">
        <v>28</v>
      </c>
      <c r="C21" s="12">
        <v>0</v>
      </c>
    </row>
    <row r="22" spans="1:3" ht="10.8" thickBot="1" x14ac:dyDescent="0.35">
      <c r="A22" s="13"/>
      <c r="B22" s="12" t="s">
        <v>29</v>
      </c>
      <c r="C22" s="12">
        <v>0</v>
      </c>
    </row>
    <row r="23" spans="1:3" ht="16.5" customHeight="1" thickBot="1" x14ac:dyDescent="0.35">
      <c r="A23" s="47" t="s">
        <v>49</v>
      </c>
      <c r="B23" s="49"/>
      <c r="C23" s="12">
        <f>SUM(C21:C22)</f>
        <v>0</v>
      </c>
    </row>
    <row r="24" spans="1:3" ht="10.8" thickBot="1" x14ac:dyDescent="0.35">
      <c r="A24" s="13"/>
      <c r="B24" s="12" t="s">
        <v>11</v>
      </c>
      <c r="C24" s="12" t="s">
        <v>11</v>
      </c>
    </row>
    <row r="25" spans="1:3" ht="15" customHeight="1" thickBot="1" x14ac:dyDescent="0.35">
      <c r="A25" s="50" t="s">
        <v>50</v>
      </c>
      <c r="B25" s="52"/>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56" t="s">
        <v>94</v>
      </c>
      <c r="B32" s="57"/>
      <c r="C32" s="58"/>
    </row>
    <row r="33" spans="1:3" ht="21" thickBot="1" x14ac:dyDescent="0.35">
      <c r="A33" s="4" t="s">
        <v>89</v>
      </c>
      <c r="B33" s="5" t="s">
        <v>43</v>
      </c>
      <c r="C33" s="5" t="s">
        <v>44</v>
      </c>
    </row>
    <row r="34" spans="1:3" ht="10.8" thickBot="1" x14ac:dyDescent="0.35">
      <c r="A34" s="32">
        <v>1</v>
      </c>
      <c r="B34" s="16">
        <v>2</v>
      </c>
      <c r="C34" s="16">
        <v>3</v>
      </c>
    </row>
    <row r="35" spans="1:3" ht="107.25" customHeight="1" thickBot="1" x14ac:dyDescent="0.35">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9"/>
    </row>
    <row r="36" spans="1:3" ht="27.75" customHeight="1" thickBot="1" x14ac:dyDescent="0.35">
      <c r="A36" s="11" t="str">
        <f>'PI skaičiuoklė'!C20</f>
        <v>Apdrausti civilinės atsakomybės privalomuoju draudimu nuomojamas motorines transporto priemones</v>
      </c>
      <c r="B36" s="9"/>
      <c r="C36" s="9"/>
    </row>
    <row r="37" spans="1:3" ht="31.2" thickBot="1" x14ac:dyDescent="0.35">
      <c r="A37" s="13"/>
      <c r="B37" s="12" t="s">
        <v>102</v>
      </c>
      <c r="C37" s="12">
        <v>500</v>
      </c>
    </row>
    <row r="38" spans="1:3" ht="10.8" thickBot="1" x14ac:dyDescent="0.35">
      <c r="A38" s="13"/>
      <c r="B38" s="12" t="s">
        <v>23</v>
      </c>
      <c r="C38" s="12">
        <v>0</v>
      </c>
    </row>
    <row r="39" spans="1:3" ht="10.8" thickBot="1" x14ac:dyDescent="0.35">
      <c r="A39" s="47" t="s">
        <v>45</v>
      </c>
      <c r="B39" s="49"/>
      <c r="C39" s="12">
        <f>SUM(C37:C38)</f>
        <v>500</v>
      </c>
    </row>
    <row r="40" spans="1:3" ht="10.8" thickBot="1" x14ac:dyDescent="0.35">
      <c r="A40" s="11" t="str">
        <f>'PI skaičiuoklė'!C21</f>
        <v>Pateikti prašymą atleisti nuo draudimo įmokų mokėjimo</v>
      </c>
      <c r="B40" s="9"/>
      <c r="C40" s="9"/>
    </row>
    <row r="41" spans="1:3" ht="10.8" thickBot="1" x14ac:dyDescent="0.35">
      <c r="A41" s="13"/>
      <c r="B41" s="12" t="s">
        <v>24</v>
      </c>
      <c r="C41" s="12">
        <v>0</v>
      </c>
    </row>
    <row r="42" spans="1:3" ht="10.8" thickBot="1" x14ac:dyDescent="0.35">
      <c r="A42" s="13"/>
      <c r="B42" s="12" t="s">
        <v>25</v>
      </c>
      <c r="C42" s="12">
        <v>0</v>
      </c>
    </row>
    <row r="43" spans="1:3" ht="10.8" thickBot="1" x14ac:dyDescent="0.35">
      <c r="A43" s="47" t="s">
        <v>46</v>
      </c>
      <c r="B43" s="49"/>
      <c r="C43" s="12">
        <f>SUM(C41:C42)</f>
        <v>0</v>
      </c>
    </row>
    <row r="44" spans="1:3" ht="10.8" thickBot="1" x14ac:dyDescent="0.35">
      <c r="A44" s="13"/>
      <c r="B44" s="12" t="s">
        <v>11</v>
      </c>
      <c r="C44" s="12"/>
    </row>
    <row r="45" spans="1:3" ht="10.8" thickBot="1" x14ac:dyDescent="0.35">
      <c r="A45" s="50" t="s">
        <v>47</v>
      </c>
      <c r="B45" s="52"/>
      <c r="C45" s="18">
        <f>SUM(C39,C43)</f>
        <v>500</v>
      </c>
    </row>
    <row r="46" spans="1:3" ht="10.8" thickBot="1" x14ac:dyDescent="0.35">
      <c r="A46" s="8" t="str">
        <f>'PI skaičiuoklė'!B24</f>
        <v>Straipsnis (-iai), punktas (-ai) ir įpareigojimas</v>
      </c>
      <c r="B46" s="9"/>
      <c r="C46" s="9"/>
    </row>
    <row r="47" spans="1:3" ht="10.8" thickBot="1" x14ac:dyDescent="0.35">
      <c r="A47" s="11" t="str">
        <f>'PI skaičiuoklė'!C25</f>
        <v>Veiksmas B1</v>
      </c>
      <c r="B47" s="9"/>
      <c r="C47" s="9"/>
    </row>
    <row r="48" spans="1:3" ht="10.8" thickBot="1" x14ac:dyDescent="0.35">
      <c r="A48" s="20"/>
      <c r="B48" s="12" t="s">
        <v>26</v>
      </c>
      <c r="C48" s="12">
        <v>0</v>
      </c>
    </row>
    <row r="49" spans="1:3" ht="10.8" thickBot="1" x14ac:dyDescent="0.35">
      <c r="A49" s="13"/>
      <c r="B49" s="12" t="s">
        <v>27</v>
      </c>
      <c r="C49" s="12">
        <v>0</v>
      </c>
    </row>
    <row r="50" spans="1:3" ht="10.8" thickBot="1" x14ac:dyDescent="0.35">
      <c r="A50" s="47" t="s">
        <v>48</v>
      </c>
      <c r="B50" s="49"/>
      <c r="C50" s="12">
        <f>SUM(C48:C49)</f>
        <v>0</v>
      </c>
    </row>
    <row r="51" spans="1:3" ht="10.8" thickBot="1" x14ac:dyDescent="0.35">
      <c r="A51" s="11" t="str">
        <f>'PI skaičiuoklė'!C26</f>
        <v>Veiksmas B2</v>
      </c>
      <c r="B51" s="9"/>
      <c r="C51" s="9"/>
    </row>
    <row r="52" spans="1:3" ht="10.8" thickBot="1" x14ac:dyDescent="0.35">
      <c r="A52" s="13"/>
      <c r="B52" s="12" t="s">
        <v>28</v>
      </c>
      <c r="C52" s="12">
        <v>0</v>
      </c>
    </row>
    <row r="53" spans="1:3" ht="10.8" thickBot="1" x14ac:dyDescent="0.35">
      <c r="A53" s="13"/>
      <c r="B53" s="12" t="s">
        <v>29</v>
      </c>
      <c r="C53" s="12">
        <v>0</v>
      </c>
    </row>
    <row r="54" spans="1:3" ht="10.8" thickBot="1" x14ac:dyDescent="0.35">
      <c r="A54" s="47" t="s">
        <v>49</v>
      </c>
      <c r="B54" s="49"/>
      <c r="C54" s="12">
        <f>SUM(C52:C53)</f>
        <v>0</v>
      </c>
    </row>
    <row r="55" spans="1:3" ht="10.8" thickBot="1" x14ac:dyDescent="0.35">
      <c r="A55" s="13"/>
      <c r="B55" s="12" t="s">
        <v>11</v>
      </c>
      <c r="C55" s="12" t="s">
        <v>11</v>
      </c>
    </row>
    <row r="56" spans="1:3" ht="10.8" thickBot="1" x14ac:dyDescent="0.35">
      <c r="A56" s="50" t="s">
        <v>50</v>
      </c>
      <c r="B56" s="52"/>
      <c r="C56" s="18">
        <f>SUM(C50,C54)</f>
        <v>0</v>
      </c>
    </row>
    <row r="59" spans="1:3" x14ac:dyDescent="0.3">
      <c r="A59" s="2" t="s">
        <v>104</v>
      </c>
    </row>
    <row r="60" spans="1:3" x14ac:dyDescent="0.3">
      <c r="A60" s="2" t="s">
        <v>105</v>
      </c>
    </row>
    <row r="61" spans="1:3" x14ac:dyDescent="0.3">
      <c r="A61" s="2" t="s">
        <v>111</v>
      </c>
    </row>
    <row r="62" spans="1:3" x14ac:dyDescent="0.3">
      <c r="A62" s="2" t="s">
        <v>112</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2023-11-08T08:06:18Z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