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https://lrsumin-my.sharepoint.com/personal/jurgita_kebliene_sumin_lt/Documents/Darbalaukis/Nutarimas 1434/i Avili 20231212/"/>
    </mc:Choice>
  </mc:AlternateContent>
  <xr:revisionPtr revIDLastSave="339" documentId="8_{6A13DD35-37D5-4406-A28F-C0200155D6FF}" xr6:coauthVersionLast="47" xr6:coauthVersionMax="47" xr10:uidLastSave="{EB17FB00-2507-48EC-8831-2A3B1246110A}"/>
  <bookViews>
    <workbookView xWindow="-110" yWindow="-110" windowWidth="19420" windowHeight="1030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3" i="10" l="1"/>
  <c r="G6" i="15"/>
  <c r="C56" i="11" l="1"/>
  <c r="C54" i="11"/>
  <c r="C50" i="11"/>
  <c r="C45" i="11"/>
  <c r="C43" i="11"/>
  <c r="C39" i="11"/>
  <c r="C25" i="11"/>
  <c r="C23" i="11"/>
  <c r="C19" i="11"/>
  <c r="C14" i="11"/>
  <c r="C12" i="11"/>
  <c r="C8" i="11"/>
  <c r="E57" i="12"/>
  <c r="E55" i="12"/>
  <c r="E51" i="12"/>
  <c r="E46" i="12"/>
  <c r="E44" i="12"/>
  <c r="E40" i="12"/>
  <c r="E25" i="12"/>
  <c r="E23" i="12"/>
  <c r="E19" i="12"/>
  <c r="I12" i="10" s="1"/>
  <c r="E14" i="12"/>
  <c r="E12" i="12"/>
  <c r="E8" i="12"/>
  <c r="D54" i="14"/>
  <c r="D52" i="14"/>
  <c r="D48" i="14"/>
  <c r="D43" i="14"/>
  <c r="D41" i="14"/>
  <c r="D37" i="14"/>
  <c r="D25" i="14"/>
  <c r="D23" i="14"/>
  <c r="G13" i="10" s="1"/>
  <c r="D19" i="14"/>
  <c r="G12" i="10" s="1"/>
  <c r="D14" i="14"/>
  <c r="D12" i="14"/>
  <c r="D8" i="14"/>
  <c r="G57" i="15"/>
  <c r="G45" i="15"/>
  <c r="G27" i="15"/>
  <c r="G26" i="15"/>
  <c r="G21" i="15"/>
  <c r="F12" i="10" s="1"/>
  <c r="G14" i="15"/>
  <c r="H12" i="10"/>
  <c r="F13" i="10"/>
  <c r="H13" i="10"/>
  <c r="I13" i="10"/>
  <c r="D51" i="14"/>
  <c r="D50" i="14"/>
  <c r="D47" i="14"/>
  <c r="D46" i="14"/>
  <c r="D40" i="14"/>
  <c r="D39" i="14"/>
  <c r="D36" i="14"/>
  <c r="D35" i="14"/>
  <c r="D22" i="14"/>
  <c r="D21" i="14"/>
  <c r="D18" i="14"/>
  <c r="D17" i="14"/>
  <c r="D11" i="14"/>
  <c r="D10" i="14"/>
  <c r="D7" i="14"/>
  <c r="D6" i="14"/>
  <c r="J13" i="10" l="1"/>
  <c r="K13" i="10" s="1"/>
  <c r="J12" i="10"/>
  <c r="K12" i="10" s="1"/>
  <c r="I21" i="10"/>
  <c r="I20" i="10"/>
  <c r="H8"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41" i="15"/>
  <c r="A36" i="15"/>
  <c r="A35" i="15"/>
  <c r="A22" i="15"/>
  <c r="A17" i="15"/>
  <c r="A16" i="15"/>
  <c r="A4" i="15"/>
  <c r="A15" i="14"/>
  <c r="A4" i="14"/>
  <c r="A20" i="14"/>
  <c r="A16" i="14"/>
  <c r="A9" i="14"/>
  <c r="A5" i="14"/>
  <c r="A10" i="15"/>
  <c r="A5" i="15"/>
  <c r="I26" i="10"/>
  <c r="E54" i="12"/>
  <c r="E53" i="12"/>
  <c r="H26" i="10" s="1"/>
  <c r="E50" i="12"/>
  <c r="E49" i="12"/>
  <c r="E43" i="12"/>
  <c r="E42" i="12"/>
  <c r="H21" i="10" s="1"/>
  <c r="E39" i="12"/>
  <c r="E38" i="12"/>
  <c r="H20" i="10" s="1"/>
  <c r="G55" i="15"/>
  <c r="G54" i="15"/>
  <c r="G50" i="15"/>
  <c r="G49" i="15"/>
  <c r="G52" i="15" s="1"/>
  <c r="G58" i="15" s="1"/>
  <c r="G43" i="15"/>
  <c r="G42" i="15"/>
  <c r="G38" i="15"/>
  <c r="G37" i="15"/>
  <c r="G40" i="15" s="1"/>
  <c r="G46" i="15" s="1"/>
  <c r="L15" i="10" l="1"/>
  <c r="G21" i="10"/>
  <c r="G20" i="10"/>
  <c r="I25" i="10"/>
  <c r="F20" i="10"/>
  <c r="F26" i="10"/>
  <c r="G26" i="10"/>
  <c r="F25" i="10"/>
  <c r="G24" i="15"/>
  <c r="G23" i="15"/>
  <c r="G19" i="15"/>
  <c r="G18" i="15"/>
  <c r="G12" i="15"/>
  <c r="G11" i="15"/>
  <c r="G7" i="15"/>
  <c r="G9" i="15"/>
  <c r="G15" i="15" s="1"/>
  <c r="E22" i="12"/>
  <c r="E21" i="12"/>
  <c r="E18" i="12"/>
  <c r="E17" i="12"/>
  <c r="E11" i="12"/>
  <c r="E10" i="12"/>
  <c r="E7" i="12"/>
  <c r="E6" i="12"/>
  <c r="I8" i="10"/>
  <c r="J26" i="10" l="1"/>
  <c r="K26" i="10" s="1"/>
  <c r="J20" i="10"/>
  <c r="K20" i="10" s="1"/>
  <c r="H25" i="10"/>
  <c r="J25" i="10" s="1"/>
  <c r="G25" i="10"/>
  <c r="F21" i="10"/>
  <c r="I7" i="10"/>
  <c r="F8" i="10"/>
  <c r="F7" i="10"/>
  <c r="J21" i="10" l="1"/>
  <c r="K21" i="10" s="1"/>
  <c r="K25" i="10"/>
  <c r="H7" i="10"/>
  <c r="G7" i="10"/>
  <c r="G8" i="10"/>
  <c r="J7" i="10" l="1"/>
  <c r="K7" i="10" s="1"/>
  <c r="J8" i="10"/>
  <c r="K8" i="10" s="1"/>
  <c r="L28" i="10"/>
  <c r="L30" i="10" s="1"/>
  <c r="L10" i="10" l="1"/>
  <c r="L17" i="10" s="1"/>
  <c r="L31" i="10" l="1"/>
</calcChain>
</file>

<file path=xl/sharedStrings.xml><?xml version="1.0" encoding="utf-8"?>
<sst xmlns="http://schemas.openxmlformats.org/spreadsheetml/2006/main" count="251" uniqueCount="109">
  <si>
    <t>Eil. Nr. </t>
  </si>
  <si>
    <t>Tikslinė grupė (T) (ūkio subjektų skaičius, vnt.)</t>
  </si>
  <si>
    <t>Išlaidos darbuotojams (D), Eur</t>
  </si>
  <si>
    <t>Išlaidos investicijoms (I), Eur</t>
  </si>
  <si>
    <t>Išlaidos medžiagoms (M), Eur</t>
  </si>
  <si>
    <t>1.</t>
  </si>
  <si>
    <t>1.1. </t>
  </si>
  <si>
    <t>1.1.1.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</si>
  <si>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</si>
  <si>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</si>
  <si>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</si>
  <si>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</si>
  <si>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</si>
  <si>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</si>
  <si>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</si>
  <si>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</si>
  <si>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</si>
  <si>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</si>
  <si>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</si>
  <si>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</si>
  <si>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</si>
  <si>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</si>
  <si>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</si>
  <si>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</si>
  <si>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</si>
  <si>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</si>
  <si>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</si>
  <si>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</si>
  <si>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</si>
  <si>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</si>
  <si>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</si>
  <si>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</si>
  <si>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</si>
  <si>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</si>
  <si>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</si>
  <si>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</si>
  <si>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</si>
  <si>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</si>
  <si>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</si>
  <si>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</si>
  <si>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</si>
  <si>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</si>
  <si>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</si>
  <si>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</si>
  <si>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</si>
  <si>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</si>
  <si>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</si>
  <si>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</si>
  <si>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</si>
  <si>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</si>
  <si>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</si>
  <si>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</si>
  <si>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</si>
  <si>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</si>
  <si>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</si>
  <si>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</si>
  <si>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</si>
  <si>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</si>
  <si>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</si>
  <si>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</si>
  <si>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</si>
  <si>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</si>
  <si>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</si>
  <si>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</si>
  <si>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</si>
  <si>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</si>
  <si>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</si>
  <si>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</si>
  <si>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</si>
  <si>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</si>
  <si>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</si>
  <si>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</si>
  <si>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</si>
  <si>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</si>
  <si>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</si>
  <si>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</si>
  <si>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</si>
  <si>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</si>
  <si>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</si>
  <si>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</si>
  <si>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</si>
  <si>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</si>
  <si>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</si>
  <si>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</si>
  <si>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</si>
  <si>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</si>
  <si>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</si>
  <si>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</si>
  <si>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</si>
  <si>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</si>
  <si>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</si>
  <si>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</si>
  <si>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</si>
  <si>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</si>
  <si>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</si>
  <si>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Nutarimo "Dėl Lietuvos Respublikos Vyriausybės 2011 m. gruodžio 7 d. nutarimo Nr. 1434 "Dėl Kelių transporto veiklos licencijavimo taisyklių patvirtinimo" pakeitimo projekto</t>
  </si>
  <si>
    <t>pateikti laisvos formos prašymą, transporto priemonės registracijos dokumentą ir transporto priemonės nuomos sutartį arba vežėjo patvirtintas dokumentų kopijas</t>
  </si>
  <si>
    <t>Kvalifikuotas darbininkas</t>
  </si>
  <si>
    <t>Parengė Susisiekimo ministerijos Kelių ir oro transporto politikos grupės vyriausioji specialistė Jurgita Keblienė (tel. +370 661 69176, el. p. jurgita.kebliene@sumin.lt)</t>
  </si>
  <si>
    <t>Netaikoma</t>
  </si>
  <si>
    <t>Veiksmas A1</t>
  </si>
  <si>
    <t>Iš viso Lietuvoje yra 7371 vežėjas ir 70 262 vilkikai. Vežėjas gali išsinuomoti iš kitų ES valstybių teritorijose įsisteigusių įmonių ne daugiau nei 25 procentus savo turimo vilkikų parko. Todėl didžiausias galimas išsinuomotų be vairuotojo transporto priemonių skaičius Lietuvoje galėtų būti 17 566.</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</si>
  <si>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</si>
  <si>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ES</t>
  </si>
  <si>
    <t>23(1) p. daroma prielaida, kad pateikti prašymą ir dokumentus ar jų kopijas užtrunkama 15 min., o nuomos sutartis sudaroma 2 metams.</t>
  </si>
  <si>
    <t>31 p. Lietuvos kelių transporto sektoriuje 2023 m. gruodžio 1 d. dirbo 7371 vežėjas, turintis Bendrijos ir (ar) nacionalines licencijas vykdyti krovinių vežimus, o didžiausias galimas išsinuomotų be vairuotojo transporto priemonių skaičius Lietuvoje galėtų būti 17 566. Atsižvelgiant į tai, veiksmo atlikimo dažnis vienam vežėjui būtų 17566/7371=2,38</t>
  </si>
  <si>
    <t>23(1) punktas „Kai vežėjas licencijos kopija ketina naudotis Kodekso 8 straipsnio 7 dalyje nustatytomis sąlygomis, licencijos kopiją su konkrečia transporto priemone susieja Administracija. Vežėjas Administracijai turi pateikti laisvos formos prašymą, transporto priemonės registracijos dokumentą ir transporto priemonės nuomos sutartį arba vežėjo patvirtintas dokumentų kopijas. Administracija, įvertinusi vežėjo turimų ir su licencijos kopijomis susietų transporto priemonių skaičių ir nustačiusi, kad vežėjas atitinka Kodekso 8 straipsnio 7 dalies 5 punkto nuostatas, susieja licencijos kopiją su konkrečia transporto priemone.“</t>
  </si>
  <si>
    <t>31 punktas. „Vežėjas, perleidęs kitam asmeniui kelių transporto priemonę ar pasibaigus transporto priemonės nuomai pagal Kodekso 8 straipsnio 7 dalyje nustatytas sąlygas, privalo ne vėliau kaip per 5 darbo dienas nuo kelių transporto priemonės perleidimo dienos ar transporto priemonės nuomos pagal Kodekso 8 straipsnio 7 dalyje nustatytas sąlygas pabaigos, prisijungęs prie paslaugų svetainės, panaikinti perleistos ar išnuomotos kitam asmeniui konkrečios kelių transporto priemonės sąsają su licencijos kopija.“</t>
  </si>
  <si>
    <t>panaikinti perleistos ar išnuomotos kitam asmeniui konkrečios kelių transporto priemonės sąsają su licencijos kopija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</si>
</sst>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12"/>
      <color theme="1"/>
      <name val="Verdana"/>
      <family val="2"/>
      <charset val="186"/>
    </font>
    <font>
      <b/>
      <sz val="8"/>
      <color theme="1"/>
      <name val="Verdana"/>
      <family val="2"/>
      <charset val="186"/>
    </font>
    <font>
      <b/>
      <sz val="8"/>
      <color theme="0"/>
      <name val="Verdana"/>
      <family val="2"/>
      <charset val="186"/>
    </font>
    <font>
      <sz val="12"/>
      <color theme="1"/>
      <name val="Times New Roman"/>
      <family val="1"/>
    </font>
    <font>
      <sz val="11"/>
      <color theme="1"/>
      <name val="Calibri"/>
      <family val="2"/>
      <scheme val="minor"/>
    </font>
  </fonts>
  <fills count="10">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s>
  <cellStyleXfs count="1">
    <xf numFmtId="0" fontId="0" fillId="0" borderId="0"/>
  </cellStyleXfs>
  <cellXfs count="79">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2" borderId="5" xfId="0" applyFont="1" applyFill="1" applyBorder="1" applyAlignment="1">
      <alignment vertical="top" wrapText="1"/>
    </xf>
    <xf numFmtId="0" fontId="3" fillId="0" borderId="5" xfId="0" applyFont="1" applyBorder="1" applyAlignment="1">
      <alignment vertical="top" wrapText="1"/>
    </xf>
    <xf numFmtId="0" fontId="3" fillId="3"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2" xfId="0" applyFont="1" applyBorder="1" applyAlignment="1">
      <alignment horizontal="right" vertical="top" wrapText="1"/>
    </xf>
    <xf numFmtId="0" fontId="3" fillId="4"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8" fillId="6" borderId="8" xfId="0" applyFont="1" applyFill="1" applyBorder="1" applyAlignment="1">
      <alignment horizontal="left" vertical="top"/>
    </xf>
    <xf numFmtId="0" fontId="8" fillId="6" borderId="1" xfId="0" applyFont="1" applyFill="1" applyBorder="1" applyAlignment="1">
      <alignment vertical="top" wrapText="1"/>
    </xf>
    <xf numFmtId="0" fontId="8" fillId="6" borderId="1" xfId="0" applyFont="1" applyFill="1" applyBorder="1" applyAlignment="1">
      <alignment horizontal="center" vertical="top" wrapText="1"/>
    </xf>
    <xf numFmtId="0" fontId="8" fillId="6" borderId="4" xfId="0" applyFont="1" applyFill="1" applyBorder="1" applyAlignment="1">
      <alignment vertical="top" wrapText="1"/>
    </xf>
    <xf numFmtId="0" fontId="8" fillId="7" borderId="1" xfId="0" applyFont="1" applyFill="1" applyBorder="1" applyAlignment="1">
      <alignment horizontal="center" vertical="top" wrapText="1"/>
    </xf>
    <xf numFmtId="0" fontId="2" fillId="8" borderId="8" xfId="0" applyFont="1" applyFill="1" applyBorder="1" applyAlignment="1">
      <alignment vertical="top" wrapText="1"/>
    </xf>
    <xf numFmtId="0" fontId="8" fillId="9" borderId="2" xfId="0" applyFont="1" applyFill="1" applyBorder="1" applyAlignment="1">
      <alignment vertical="top" wrapText="1"/>
    </xf>
    <xf numFmtId="0" fontId="7" fillId="0" borderId="0" xfId="0" applyFont="1" applyAlignment="1">
      <alignment vertical="top"/>
    </xf>
    <xf numFmtId="0" fontId="8" fillId="7" borderId="10" xfId="0" applyFont="1" applyFill="1" applyBorder="1" applyAlignment="1">
      <alignment horizontal="center" vertical="top"/>
    </xf>
    <xf numFmtId="0" fontId="2" fillId="8" borderId="5" xfId="0" applyFont="1" applyFill="1" applyBorder="1" applyAlignment="1">
      <alignment horizontal="center" vertical="top" wrapText="1"/>
    </xf>
    <xf numFmtId="0" fontId="4" fillId="0" borderId="2" xfId="0" applyFont="1" applyBorder="1" applyAlignment="1">
      <alignment vertical="top" wrapText="1"/>
    </xf>
    <xf numFmtId="0" fontId="3" fillId="2"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5" borderId="8"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5" xfId="0" applyFont="1" applyFill="1" applyBorder="1" applyAlignment="1">
      <alignment horizontal="center" vertical="top" wrapText="1"/>
    </xf>
    <xf numFmtId="0" fontId="3" fillId="4" borderId="0" xfId="0" applyFont="1" applyFill="1" applyAlignment="1">
      <alignment vertical="top" wrapText="1"/>
    </xf>
    <xf numFmtId="0" fontId="2" fillId="2" borderId="5" xfId="0" applyFont="1" applyFill="1" applyBorder="1" applyAlignment="1">
      <alignment vertical="top" wrapText="1"/>
    </xf>
    <xf numFmtId="0" fontId="2" fillId="0" borderId="2" xfId="0" applyFont="1" applyBorder="1" applyAlignment="1">
      <alignment vertical="top" wrapText="1"/>
    </xf>
    <xf numFmtId="0" fontId="2" fillId="4" borderId="0" xfId="0" applyFont="1" applyFill="1" applyAlignment="1">
      <alignment vertical="top" wrapText="1"/>
    </xf>
    <xf numFmtId="0" fontId="3" fillId="5" borderId="5" xfId="0" applyFont="1" applyFill="1" applyBorder="1" applyAlignment="1">
      <alignment vertical="top" wrapText="1"/>
    </xf>
    <xf numFmtId="0" fontId="3" fillId="5" borderId="5" xfId="0" applyFont="1" applyFill="1" applyBorder="1" applyAlignment="1">
      <alignment horizontal="right" vertical="top" wrapText="1"/>
    </xf>
    <xf numFmtId="0" fontId="5" fillId="5" borderId="5" xfId="0" applyFont="1" applyFill="1" applyBorder="1" applyAlignment="1">
      <alignment vertical="top" wrapText="1"/>
    </xf>
    <xf numFmtId="0" fontId="3" fillId="5" borderId="5" xfId="0" applyFont="1" applyFill="1" applyBorder="1" applyAlignment="1">
      <alignment horizontal="center" vertical="top" wrapText="1"/>
    </xf>
    <xf numFmtId="0" fontId="9" fillId="0" borderId="0" xfId="0" applyFont="1"/>
    <xf numFmtId="0" fontId="3" fillId="0" borderId="2" xfId="0" applyFont="1" applyBorder="1" applyAlignment="1">
      <alignment horizontal="left" vertical="top" wrapText="1"/>
    </xf>
    <xf numFmtId="0" fontId="10" fillId="0" borderId="0" xfId="0" applyFont="1" applyAlignment="1">
      <alignment vertical="center"/>
    </xf>
    <xf numFmtId="0" fontId="6" fillId="5" borderId="11" xfId="0" applyFont="1" applyFill="1" applyBorder="1" applyAlignment="1">
      <alignment horizontal="left" vertical="top"/>
    </xf>
    <xf numFmtId="0" fontId="6" fillId="5" borderId="12" xfId="0" applyFont="1" applyFill="1" applyBorder="1" applyAlignment="1">
      <alignment horizontal="left" vertical="top"/>
    </xf>
    <xf numFmtId="0" fontId="6" fillId="5" borderId="4" xfId="0" applyFont="1" applyFill="1" applyBorder="1" applyAlignment="1">
      <alignment horizontal="left" vertical="top"/>
    </xf>
    <xf numFmtId="0" fontId="6" fillId="5" borderId="13" xfId="0" applyFont="1" applyFill="1" applyBorder="1" applyAlignment="1">
      <alignment horizontal="left" vertical="top"/>
    </xf>
    <xf numFmtId="0" fontId="6" fillId="5" borderId="9" xfId="0" applyFont="1" applyFill="1" applyBorder="1" applyAlignment="1">
      <alignment horizontal="left" vertical="top"/>
    </xf>
    <xf numFmtId="0" fontId="6" fillId="5" borderId="5" xfId="0" applyFont="1" applyFill="1" applyBorder="1" applyAlignment="1">
      <alignment horizontal="left" vertical="top"/>
    </xf>
    <xf numFmtId="0" fontId="2" fillId="8" borderId="6" xfId="0" applyFont="1" applyFill="1" applyBorder="1" applyAlignment="1">
      <alignment vertical="top" wrapText="1"/>
    </xf>
    <xf numFmtId="0" fontId="2" fillId="8" borderId="7" xfId="0" applyFont="1" applyFill="1" applyBorder="1" applyAlignment="1">
      <alignment vertical="top" wrapText="1"/>
    </xf>
    <xf numFmtId="0" fontId="2" fillId="8" borderId="3" xfId="0" applyFont="1" applyFill="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9" borderId="6" xfId="0" applyFont="1" applyFill="1" applyBorder="1" applyAlignment="1">
      <alignment vertical="top" wrapText="1"/>
    </xf>
    <xf numFmtId="0" fontId="8" fillId="9" borderId="7" xfId="0" applyFont="1" applyFill="1" applyBorder="1" applyAlignment="1">
      <alignment vertical="top" wrapText="1"/>
    </xf>
    <xf numFmtId="0" fontId="8" fillId="9" borderId="3" xfId="0" applyFont="1" applyFill="1" applyBorder="1" applyAlignment="1">
      <alignment vertical="top" wrapText="1"/>
    </xf>
    <xf numFmtId="0" fontId="1" fillId="0" borderId="0" xfId="0" applyFont="1" applyAlignment="1">
      <alignment horizontal="left" vertical="top" wrapText="1"/>
    </xf>
    <xf numFmtId="0" fontId="7" fillId="8" borderId="6" xfId="0" applyFont="1" applyFill="1" applyBorder="1" applyAlignment="1">
      <alignment horizontal="center" vertical="top" wrapText="1"/>
    </xf>
    <xf numFmtId="0" fontId="7" fillId="8" borderId="7" xfId="0" applyFont="1" applyFill="1" applyBorder="1" applyAlignment="1">
      <alignment horizontal="center" vertical="top" wrapText="1"/>
    </xf>
    <xf numFmtId="0" fontId="7" fillId="8" borderId="3" xfId="0" applyFont="1" applyFill="1" applyBorder="1" applyAlignment="1">
      <alignment horizontal="center" vertical="top" wrapText="1"/>
    </xf>
    <xf numFmtId="0" fontId="8" fillId="9" borderId="6" xfId="0" applyFont="1" applyFill="1" applyBorder="1" applyAlignment="1">
      <alignment horizontal="center" vertical="top" wrapText="1"/>
    </xf>
    <xf numFmtId="0" fontId="8" fillId="9" borderId="7" xfId="0" applyFont="1" applyFill="1" applyBorder="1" applyAlignment="1">
      <alignment horizontal="center" vertical="top" wrapText="1"/>
    </xf>
    <xf numFmtId="0" fontId="8" fillId="9" borderId="3" xfId="0" applyFont="1" applyFill="1" applyBorder="1" applyAlignment="1">
      <alignment horizontal="center" vertical="top" wrapText="1"/>
    </xf>
    <xf numFmtId="0" fontId="2" fillId="5" borderId="6"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3" xfId="0" applyFont="1" applyFill="1" applyBorder="1" applyAlignment="1">
      <alignment horizontal="center" vertical="top" wrapText="1"/>
    </xf>
    <xf numFmtId="0" fontId="7" fillId="8" borderId="6" xfId="0" applyFont="1" applyFill="1" applyBorder="1" applyAlignment="1">
      <alignment horizontal="center" vertical="top"/>
    </xf>
    <xf numFmtId="0" fontId="7" fillId="8" borderId="7" xfId="0" applyFont="1" applyFill="1" applyBorder="1" applyAlignment="1">
      <alignment horizontal="center" vertical="top"/>
    </xf>
    <xf numFmtId="0" fontId="7" fillId="8" borderId="3" xfId="0" applyFont="1" applyFill="1" applyBorder="1" applyAlignment="1">
      <alignment horizontal="center" vertical="top"/>
    </xf>
    <xf numFmtId="0" fontId="8" fillId="9" borderId="6" xfId="0" applyFont="1" applyFill="1" applyBorder="1" applyAlignment="1">
      <alignment horizontal="center" vertical="top"/>
    </xf>
    <xf numFmtId="0" fontId="8" fillId="9" borderId="7" xfId="0" applyFont="1" applyFill="1" applyBorder="1" applyAlignment="1">
      <alignment horizontal="center" vertical="top"/>
    </xf>
    <xf numFmtId="0" fontId="8" fillId="9" borderId="3" xfId="0" applyFont="1" applyFill="1" applyBorder="1" applyAlignment="1">
      <alignment horizontal="center" vertical="top"/>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L35"/>
  <sheetViews>
    <sheetView tabSelected="1" zoomScale="70" zoomScaleNormal="70" workbookViewId="0">
      <pane ySplit="4" topLeftCell="A24" activePane="bottomLeft" state="frozen"/>
      <selection activeCell="B1" sqref="B1"/>
      <selection pane="bottomLeft" activeCell="B19" sqref="B19"/>
    </sheetView>
  </sheetViews>
  <sheetFormatPr defaultColWidth="8.7265625" defaultRowHeight="10" x14ac:dyDescent="0.35"/>
  <cols>
    <col min="1" max="1" width="6.81640625" style="1" customWidth="1"/>
    <col min="2" max="2" width="23.7265625" style="1" customWidth="1"/>
    <col min="3" max="3" width="13" style="1" customWidth="1"/>
    <col min="4" max="4" width="19" style="1" customWidth="1"/>
    <col min="5" max="5" width="14.1796875" style="1" customWidth="1"/>
    <col min="6" max="6" width="11.81640625" style="1" customWidth="1"/>
    <col min="7" max="7" width="12.453125" style="1" customWidth="1"/>
    <col min="8" max="8" width="11.81640625" style="1" customWidth="1"/>
    <col min="9" max="9" width="13.54296875" style="1" customWidth="1"/>
    <col min="10" max="10" width="18.1796875" style="1" customWidth="1"/>
    <col min="11" max="11" width="36.26953125" style="1" customWidth="1"/>
    <col min="12" max="12" width="24.54296875" style="1" customWidth="1"/>
    <col min="13" max="16384" width="8.7265625" style="1"/>
  </cols>
  <sheetData>
    <row r="1" spans="1:12" ht="12" customHeight="1" x14ac:dyDescent="0.35">
      <c r="A1" s="44" t="s">
        <v>93</v>
      </c>
      <c r="B1" s="45"/>
      <c r="C1" s="45"/>
      <c r="D1" s="45"/>
      <c r="E1" s="45"/>
      <c r="F1" s="45"/>
      <c r="G1" s="45"/>
      <c r="H1" s="45"/>
      <c r="I1" s="45"/>
      <c r="J1" s="45"/>
      <c r="K1" s="45"/>
      <c r="L1" s="46"/>
    </row>
    <row r="2" spans="1:12" ht="7.5" customHeight="1" thickBot="1" x14ac:dyDescent="0.4">
      <c r="A2" s="47"/>
      <c r="B2" s="48"/>
      <c r="C2" s="48"/>
      <c r="D2" s="48"/>
      <c r="E2" s="48"/>
      <c r="F2" s="48"/>
      <c r="G2" s="48"/>
      <c r="H2" s="48"/>
      <c r="I2" s="48"/>
      <c r="J2" s="48"/>
      <c r="K2" s="48"/>
      <c r="L2" s="49"/>
    </row>
    <row r="3" spans="1:12" ht="104.25" customHeight="1" thickBot="1" x14ac:dyDescent="0.4">
      <c r="A3" s="13" t="s">
        <v>0</v>
      </c>
      <c r="B3" s="14" t="s">
        <v>65</v>
      </c>
      <c r="C3" s="14" t="s">
        <v>66</v>
      </c>
      <c r="D3" s="14" t="s">
        <v>67</v>
      </c>
      <c r="E3" s="14" t="s">
        <v>1</v>
      </c>
      <c r="F3" s="15" t="s">
        <v>2</v>
      </c>
      <c r="G3" s="15" t="s">
        <v>3</v>
      </c>
      <c r="H3" s="15" t="s">
        <v>4</v>
      </c>
      <c r="I3" s="15" t="s">
        <v>58</v>
      </c>
      <c r="J3" s="16" t="s">
        <v>94</v>
      </c>
      <c r="K3" s="14" t="s">
        <v>102</v>
      </c>
      <c r="L3" s="16" t="s">
        <v>59</v>
      </c>
    </row>
    <row r="4" spans="1:12" ht="15.75" customHeight="1" thickBot="1" x14ac:dyDescent="0.4">
      <c r="A4" s="21">
        <v>1</v>
      </c>
      <c r="B4" s="17">
        <v>2</v>
      </c>
      <c r="C4" s="17">
        <v>3</v>
      </c>
      <c r="D4" s="17">
        <v>4</v>
      </c>
      <c r="E4" s="17">
        <v>5</v>
      </c>
      <c r="F4" s="17">
        <v>6</v>
      </c>
      <c r="G4" s="17">
        <v>7</v>
      </c>
      <c r="H4" s="17">
        <v>8</v>
      </c>
      <c r="I4" s="17">
        <v>9</v>
      </c>
      <c r="J4" s="17">
        <v>10</v>
      </c>
      <c r="K4" s="17">
        <v>11</v>
      </c>
      <c r="L4" s="17">
        <v>12</v>
      </c>
    </row>
    <row r="5" spans="1:12" ht="18" customHeight="1" thickBot="1" x14ac:dyDescent="0.4">
      <c r="A5" s="18" t="s">
        <v>5</v>
      </c>
      <c r="B5" s="50" t="s">
        <v>99</v>
      </c>
      <c r="C5" s="51"/>
      <c r="D5" s="51"/>
      <c r="E5" s="51"/>
      <c r="F5" s="51"/>
      <c r="G5" s="51"/>
      <c r="H5" s="51"/>
      <c r="I5" s="51"/>
      <c r="J5" s="51"/>
      <c r="K5" s="51"/>
      <c r="L5" s="52"/>
    </row>
    <row r="6" spans="1:12" ht="25" customHeight="1" thickBot="1" x14ac:dyDescent="0.4">
      <c r="A6" s="2" t="s">
        <v>6</v>
      </c>
      <c r="B6" s="3" t="s">
        <v>17</v>
      </c>
      <c r="C6" s="37"/>
      <c r="D6" s="5"/>
      <c r="E6" s="6">
        <v>0</v>
      </c>
      <c r="F6" s="37"/>
      <c r="G6" s="37"/>
      <c r="H6" s="37"/>
      <c r="I6" s="37"/>
      <c r="J6" s="37"/>
      <c r="K6" s="37"/>
      <c r="L6" s="37"/>
    </row>
    <row r="7" spans="1:12" ht="13" customHeight="1" thickBot="1" x14ac:dyDescent="0.4">
      <c r="A7" s="2" t="s">
        <v>7</v>
      </c>
      <c r="B7" s="38"/>
      <c r="C7" s="6" t="s">
        <v>100</v>
      </c>
      <c r="D7" s="37"/>
      <c r="E7" s="4"/>
      <c r="F7" s="5">
        <f>'Išlaidos darbuotojams'!G9</f>
        <v>0</v>
      </c>
      <c r="G7" s="5">
        <f>'Išlaidos investicijoms'!D8</f>
        <v>0</v>
      </c>
      <c r="H7" s="5">
        <f>'Išlaidos medžiagoms'!E8</f>
        <v>0</v>
      </c>
      <c r="I7" s="5">
        <f>'Išlaidos paslaugoms'!C8</f>
        <v>0</v>
      </c>
      <c r="J7" s="5">
        <f>0.05*(F7+G7+H7+I7)</f>
        <v>0</v>
      </c>
      <c r="K7" s="5">
        <f>SUM(F7:J7)</f>
        <v>0</v>
      </c>
      <c r="L7" s="39"/>
    </row>
    <row r="8" spans="1:12" ht="10.5" thickBot="1" x14ac:dyDescent="0.4">
      <c r="A8" s="2" t="s">
        <v>8</v>
      </c>
      <c r="B8" s="38"/>
      <c r="C8" s="42" t="s">
        <v>9</v>
      </c>
      <c r="D8" s="37"/>
      <c r="E8" s="4"/>
      <c r="F8" s="5">
        <f>'Išlaidos darbuotojams'!G14</f>
        <v>0</v>
      </c>
      <c r="G8" s="5">
        <f>'Išlaidos investicijoms'!D12</f>
        <v>0</v>
      </c>
      <c r="H8" s="5">
        <f>'Išlaidos medžiagoms'!E12</f>
        <v>0</v>
      </c>
      <c r="I8" s="5">
        <f>'Išlaidos paslaugoms'!C12</f>
        <v>0</v>
      </c>
      <c r="J8" s="5">
        <f>0.05*(F8+G8+H8+I8)</f>
        <v>0</v>
      </c>
      <c r="K8" s="5">
        <f>SUM(F8:J8)</f>
        <v>0</v>
      </c>
      <c r="L8" s="39"/>
    </row>
    <row r="9" spans="1:12" ht="10.5" thickBot="1" x14ac:dyDescent="0.4">
      <c r="A9" s="2" t="s">
        <v>10</v>
      </c>
      <c r="B9" s="38"/>
      <c r="C9" s="5" t="s">
        <v>10</v>
      </c>
      <c r="D9" s="37"/>
      <c r="E9" s="4"/>
      <c r="F9" s="9"/>
      <c r="G9" s="5"/>
      <c r="H9" s="5"/>
      <c r="I9" s="5"/>
      <c r="J9" s="5"/>
      <c r="K9" s="5"/>
      <c r="L9" s="39"/>
    </row>
    <row r="10" spans="1:12" ht="12.65" customHeight="1" thickBot="1" x14ac:dyDescent="0.4">
      <c r="A10" s="2"/>
      <c r="B10" s="53" t="s">
        <v>68</v>
      </c>
      <c r="C10" s="54"/>
      <c r="D10" s="54"/>
      <c r="E10" s="54"/>
      <c r="F10" s="54"/>
      <c r="G10" s="54"/>
      <c r="H10" s="54"/>
      <c r="I10" s="54"/>
      <c r="J10" s="54"/>
      <c r="K10" s="55"/>
      <c r="L10" s="5">
        <f>SUM(K7:K8)*E6</f>
        <v>0</v>
      </c>
    </row>
    <row r="11" spans="1:12" ht="23.5" customHeight="1" thickBot="1" x14ac:dyDescent="0.4">
      <c r="A11" s="2" t="s">
        <v>11</v>
      </c>
      <c r="B11" s="3" t="s">
        <v>17</v>
      </c>
      <c r="C11" s="4"/>
      <c r="D11" s="5"/>
      <c r="E11" s="6">
        <v>0</v>
      </c>
      <c r="F11" s="4"/>
      <c r="G11" s="4"/>
      <c r="H11" s="4"/>
      <c r="I11" s="4"/>
      <c r="J11" s="4"/>
      <c r="K11" s="4"/>
      <c r="L11" s="37"/>
    </row>
    <row r="12" spans="1:12" ht="23.25" customHeight="1" thickBot="1" x14ac:dyDescent="0.4">
      <c r="A12" s="2" t="s">
        <v>12</v>
      </c>
      <c r="B12" s="7"/>
      <c r="C12" s="6" t="s">
        <v>13</v>
      </c>
      <c r="D12" s="4"/>
      <c r="E12" s="4"/>
      <c r="F12" s="5">
        <f>'Išlaidos darbuotojams'!G21</f>
        <v>0</v>
      </c>
      <c r="G12" s="5">
        <f>'Išlaidos investicijoms'!D19</f>
        <v>0</v>
      </c>
      <c r="H12" s="5">
        <f>'Išlaidos medžiagoms'!E19</f>
        <v>0</v>
      </c>
      <c r="I12" s="5">
        <f>'Išlaidos medžiagoms'!E19</f>
        <v>0</v>
      </c>
      <c r="J12" s="5">
        <f>0.05*(F12+G12+H12+I12)</f>
        <v>0</v>
      </c>
      <c r="K12" s="5">
        <f>SUM(F12:J12)</f>
        <v>0</v>
      </c>
      <c r="L12" s="39"/>
    </row>
    <row r="13" spans="1:12" ht="10.5" thickBot="1" x14ac:dyDescent="0.4">
      <c r="A13" s="2" t="s">
        <v>14</v>
      </c>
      <c r="B13" s="7"/>
      <c r="C13" s="6" t="s">
        <v>15</v>
      </c>
      <c r="D13" s="4"/>
      <c r="E13" s="4"/>
      <c r="F13" s="5">
        <f>'Išlaidos darbuotojams'!G26</f>
        <v>0</v>
      </c>
      <c r="G13" s="5">
        <f>'Išlaidos investicijoms'!D23</f>
        <v>0</v>
      </c>
      <c r="H13" s="5">
        <f>'Išlaidos medžiagoms'!E23</f>
        <v>0</v>
      </c>
      <c r="I13" s="5">
        <f>'Išlaidos medžiagoms'!E23</f>
        <v>0</v>
      </c>
      <c r="J13" s="5">
        <f>0.05*(F13+G13+H13+I13)</f>
        <v>0</v>
      </c>
      <c r="K13" s="5">
        <f>SUM(F13:J13)</f>
        <v>0</v>
      </c>
      <c r="L13" s="39"/>
    </row>
    <row r="14" spans="1:12" ht="10.5" thickBot="1" x14ac:dyDescent="0.4">
      <c r="A14" s="2" t="s">
        <v>10</v>
      </c>
      <c r="B14" s="7"/>
      <c r="C14" s="6" t="s">
        <v>50</v>
      </c>
      <c r="D14" s="4"/>
      <c r="E14" s="4"/>
      <c r="F14" s="9"/>
      <c r="G14" s="5"/>
      <c r="H14" s="5"/>
      <c r="I14" s="5"/>
      <c r="J14" s="5"/>
      <c r="K14" s="5"/>
      <c r="L14" s="37"/>
    </row>
    <row r="15" spans="1:12" ht="10.5" thickBot="1" x14ac:dyDescent="0.4">
      <c r="A15" s="2"/>
      <c r="B15" s="53" t="s">
        <v>69</v>
      </c>
      <c r="C15" s="54"/>
      <c r="D15" s="54"/>
      <c r="E15" s="54"/>
      <c r="F15" s="54"/>
      <c r="G15" s="54"/>
      <c r="H15" s="54"/>
      <c r="I15" s="54"/>
      <c r="J15" s="54"/>
      <c r="K15" s="55"/>
      <c r="L15" s="10">
        <f>SUM(K12:K13)*E11</f>
        <v>0</v>
      </c>
    </row>
    <row r="16" spans="1:12" ht="10.5" thickBot="1" x14ac:dyDescent="0.4">
      <c r="A16" s="2"/>
      <c r="B16" s="5" t="s">
        <v>10</v>
      </c>
      <c r="C16" s="5"/>
      <c r="D16" s="5"/>
      <c r="E16" s="5"/>
      <c r="F16" s="5"/>
      <c r="G16" s="5"/>
      <c r="H16" s="5"/>
      <c r="I16" s="5"/>
      <c r="J16" s="5"/>
      <c r="K16" s="5"/>
      <c r="L16" s="5" t="s">
        <v>10</v>
      </c>
    </row>
    <row r="17" spans="1:12" ht="12" customHeight="1" thickBot="1" x14ac:dyDescent="0.4">
      <c r="A17" s="2"/>
      <c r="B17" s="56" t="s">
        <v>70</v>
      </c>
      <c r="C17" s="57"/>
      <c r="D17" s="57"/>
      <c r="E17" s="57"/>
      <c r="F17" s="57"/>
      <c r="G17" s="57"/>
      <c r="H17" s="57"/>
      <c r="I17" s="57"/>
      <c r="J17" s="57"/>
      <c r="K17" s="58"/>
      <c r="L17" s="11">
        <f>SUM(L10,L15)</f>
        <v>0</v>
      </c>
    </row>
    <row r="18" spans="1:12" s="20" customFormat="1" ht="12.5" customHeight="1" thickBot="1" x14ac:dyDescent="0.4">
      <c r="A18" s="19" t="s">
        <v>51</v>
      </c>
      <c r="B18" s="59" t="s">
        <v>95</v>
      </c>
      <c r="C18" s="60"/>
      <c r="D18" s="60"/>
      <c r="E18" s="60"/>
      <c r="F18" s="60"/>
      <c r="G18" s="60"/>
      <c r="H18" s="60"/>
      <c r="I18" s="60"/>
      <c r="J18" s="60"/>
      <c r="K18" s="60"/>
      <c r="L18" s="61"/>
    </row>
    <row r="19" spans="1:12" ht="244" customHeight="1" thickBot="1" x14ac:dyDescent="0.4">
      <c r="A19" s="2" t="s">
        <v>52</v>
      </c>
      <c r="B19" s="3" t="s">
        <v>106</v>
      </c>
      <c r="C19" s="37"/>
      <c r="D19" s="5" t="s">
        <v>103</v>
      </c>
      <c r="E19" s="6">
        <v>17566</v>
      </c>
      <c r="F19" s="4"/>
      <c r="G19" s="4"/>
      <c r="H19" s="4"/>
      <c r="I19" s="4"/>
      <c r="J19" s="4"/>
      <c r="K19" s="4"/>
      <c r="L19" s="4"/>
    </row>
    <row r="20" spans="1:12" ht="140.5" thickBot="1" x14ac:dyDescent="0.4">
      <c r="A20" s="2" t="s">
        <v>53</v>
      </c>
      <c r="B20" s="7"/>
      <c r="C20" s="6" t="s">
        <v>96</v>
      </c>
      <c r="D20" s="4"/>
      <c r="E20" s="4"/>
      <c r="F20" s="5">
        <f>'Išlaidos darbuotojams'!G40</f>
        <v>0.76124999999999998</v>
      </c>
      <c r="G20" s="5">
        <f>'Išlaidos investicijoms'!D37</f>
        <v>0</v>
      </c>
      <c r="H20" s="5">
        <f>'Išlaidos medžiagoms'!E40</f>
        <v>0</v>
      </c>
      <c r="I20" s="5">
        <f>'Išlaidos paslaugoms'!C39</f>
        <v>0</v>
      </c>
      <c r="J20" s="5">
        <f>0.05*(F20+G20+H20+I20)</f>
        <v>3.8062499999999999E-2</v>
      </c>
      <c r="K20" s="5">
        <f>SUM(F20:J20)</f>
        <v>0.79931249999999998</v>
      </c>
      <c r="L20" s="4"/>
    </row>
    <row r="21" spans="1:12" ht="10.5" thickBot="1" x14ac:dyDescent="0.4">
      <c r="A21" s="2" t="s">
        <v>54</v>
      </c>
      <c r="B21" s="7"/>
      <c r="C21" s="6" t="s">
        <v>9</v>
      </c>
      <c r="D21" s="4"/>
      <c r="E21" s="4"/>
      <c r="F21" s="5">
        <f>'Išlaidos darbuotojams'!G45</f>
        <v>0</v>
      </c>
      <c r="G21" s="5">
        <f>'Išlaidos investicijoms'!D41</f>
        <v>0</v>
      </c>
      <c r="H21" s="5">
        <f>'Išlaidos medžiagoms'!E44</f>
        <v>0</v>
      </c>
      <c r="I21" s="5">
        <f>'Išlaidos paslaugoms'!C43</f>
        <v>0</v>
      </c>
      <c r="J21" s="5">
        <f>0.05*(F21+G21+H21+I21)</f>
        <v>0</v>
      </c>
      <c r="K21" s="5">
        <f>SUM(F21:J21)</f>
        <v>0</v>
      </c>
      <c r="L21" s="4"/>
    </row>
    <row r="22" spans="1:12" ht="10.5" thickBot="1" x14ac:dyDescent="0.4">
      <c r="A22" s="2" t="s">
        <v>10</v>
      </c>
      <c r="B22" s="7"/>
      <c r="C22" s="6" t="s">
        <v>10</v>
      </c>
      <c r="D22" s="4"/>
      <c r="E22" s="4"/>
      <c r="F22" s="9"/>
      <c r="G22" s="5"/>
      <c r="H22" s="5"/>
      <c r="I22" s="5"/>
      <c r="J22" s="5"/>
      <c r="K22" s="5"/>
      <c r="L22" s="4"/>
    </row>
    <row r="23" spans="1:12" ht="19" customHeight="1" thickBot="1" x14ac:dyDescent="0.4">
      <c r="A23" s="2"/>
      <c r="B23" s="53" t="s">
        <v>68</v>
      </c>
      <c r="C23" s="54"/>
      <c r="D23" s="54"/>
      <c r="E23" s="54"/>
      <c r="F23" s="54"/>
      <c r="G23" s="54"/>
      <c r="H23" s="54"/>
      <c r="I23" s="54"/>
      <c r="J23" s="54"/>
      <c r="K23" s="55"/>
      <c r="L23" s="10">
        <f>SUM(K20:K21)*E19</f>
        <v>14040.723375</v>
      </c>
    </row>
    <row r="24" spans="1:12" ht="201.5" customHeight="1" thickBot="1" x14ac:dyDescent="0.4">
      <c r="A24" s="2" t="s">
        <v>55</v>
      </c>
      <c r="B24" s="3" t="s">
        <v>107</v>
      </c>
      <c r="C24" s="37"/>
      <c r="D24" s="5" t="s">
        <v>103</v>
      </c>
      <c r="E24" s="6">
        <v>7371</v>
      </c>
      <c r="F24" s="37"/>
      <c r="G24" s="37"/>
      <c r="H24" s="37"/>
      <c r="I24" s="37"/>
      <c r="J24" s="37"/>
      <c r="K24" s="37"/>
      <c r="L24" s="37"/>
    </row>
    <row r="25" spans="1:12" ht="90.5" thickBot="1" x14ac:dyDescent="0.4">
      <c r="A25" s="2" t="s">
        <v>56</v>
      </c>
      <c r="B25" s="38"/>
      <c r="C25" s="42" t="s">
        <v>108</v>
      </c>
      <c r="D25" s="37"/>
      <c r="E25" s="37"/>
      <c r="F25" s="5">
        <f>'Išlaidos darbuotojams'!G52</f>
        <v>1.4513219373219375</v>
      </c>
      <c r="G25" s="5">
        <f>'Išlaidos investicijoms'!D48</f>
        <v>0</v>
      </c>
      <c r="H25" s="5">
        <f>'Išlaidos medžiagoms'!E51</f>
        <v>0</v>
      </c>
      <c r="I25" s="5">
        <f>'Išlaidos paslaugoms'!C50</f>
        <v>0</v>
      </c>
      <c r="J25" s="5">
        <f>0.05*(F25+G25+H25+I25)</f>
        <v>7.2566096866096871E-2</v>
      </c>
      <c r="K25" s="5">
        <f>SUM(F25:J25)</f>
        <v>1.5238880341880343</v>
      </c>
      <c r="L25" s="37"/>
    </row>
    <row r="26" spans="1:12" ht="10.5" thickBot="1" x14ac:dyDescent="0.4">
      <c r="A26" s="2" t="s">
        <v>57</v>
      </c>
      <c r="B26" s="38"/>
      <c r="C26" s="6" t="s">
        <v>15</v>
      </c>
      <c r="D26" s="37"/>
      <c r="E26" s="37"/>
      <c r="F26" s="5">
        <f>'Išlaidos darbuotojams'!G57</f>
        <v>0</v>
      </c>
      <c r="G26" s="5">
        <f>'Išlaidos investicijoms'!D52</f>
        <v>0</v>
      </c>
      <c r="H26" s="5">
        <f>'Išlaidos medžiagoms'!E55</f>
        <v>0</v>
      </c>
      <c r="I26" s="5">
        <f>'Išlaidos paslaugoms'!C54</f>
        <v>0</v>
      </c>
      <c r="J26" s="5">
        <f>0.05*(F26+G26+H26+I26)</f>
        <v>0</v>
      </c>
      <c r="K26" s="5">
        <f>SUM(F26:J26)</f>
        <v>0</v>
      </c>
      <c r="L26" s="37"/>
    </row>
    <row r="27" spans="1:12" ht="10.5" thickBot="1" x14ac:dyDescent="0.4">
      <c r="A27" s="2" t="s">
        <v>10</v>
      </c>
      <c r="B27" s="38"/>
      <c r="C27" s="6" t="s">
        <v>10</v>
      </c>
      <c r="D27" s="37"/>
      <c r="E27" s="37"/>
      <c r="F27" s="9"/>
      <c r="G27" s="5"/>
      <c r="H27" s="5"/>
      <c r="I27" s="5"/>
      <c r="J27" s="5"/>
      <c r="K27" s="5"/>
      <c r="L27" s="37"/>
    </row>
    <row r="28" spans="1:12" ht="10.5" thickBot="1" x14ac:dyDescent="0.4">
      <c r="A28" s="2"/>
      <c r="B28" s="53" t="s">
        <v>69</v>
      </c>
      <c r="C28" s="54"/>
      <c r="D28" s="54"/>
      <c r="E28" s="54"/>
      <c r="F28" s="54"/>
      <c r="G28" s="54"/>
      <c r="H28" s="54"/>
      <c r="I28" s="54"/>
      <c r="J28" s="54"/>
      <c r="K28" s="55"/>
      <c r="L28" s="10">
        <f>SUM(K25:K26)*E24</f>
        <v>11232.5787</v>
      </c>
    </row>
    <row r="29" spans="1:12" ht="12" customHeight="1" thickBot="1" x14ac:dyDescent="0.4">
      <c r="A29" s="2"/>
      <c r="B29" s="5" t="s">
        <v>10</v>
      </c>
      <c r="C29" s="5"/>
      <c r="D29" s="5"/>
      <c r="E29" s="5"/>
      <c r="F29" s="5"/>
      <c r="G29" s="5"/>
      <c r="H29" s="5"/>
      <c r="I29" s="5"/>
      <c r="J29" s="5"/>
      <c r="K29" s="5"/>
      <c r="L29" s="5"/>
    </row>
    <row r="30" spans="1:12" ht="12" customHeight="1" thickBot="1" x14ac:dyDescent="0.4">
      <c r="A30" s="2"/>
      <c r="B30" s="56" t="s">
        <v>71</v>
      </c>
      <c r="C30" s="57"/>
      <c r="D30" s="57"/>
      <c r="E30" s="57"/>
      <c r="F30" s="57"/>
      <c r="G30" s="57"/>
      <c r="H30" s="57"/>
      <c r="I30" s="57"/>
      <c r="J30" s="57"/>
      <c r="K30" s="58"/>
      <c r="L30" s="11">
        <f>SUM(L23,L28)</f>
        <v>25273.302075</v>
      </c>
    </row>
    <row r="31" spans="1:12" ht="10.5" thickBot="1" x14ac:dyDescent="0.4">
      <c r="A31" s="2"/>
      <c r="B31" s="56" t="s">
        <v>72</v>
      </c>
      <c r="C31" s="57"/>
      <c r="D31" s="57"/>
      <c r="E31" s="57"/>
      <c r="F31" s="57"/>
      <c r="G31" s="57"/>
      <c r="H31" s="57"/>
      <c r="I31" s="57"/>
      <c r="J31" s="57"/>
      <c r="K31" s="58"/>
      <c r="L31" s="22">
        <f>+L30-L17</f>
        <v>25273.302075</v>
      </c>
    </row>
    <row r="33" spans="1:1" ht="14.5" x14ac:dyDescent="0.35">
      <c r="A33" s="43" t="s">
        <v>101</v>
      </c>
    </row>
    <row r="35" spans="1:1" x14ac:dyDescent="0.35">
      <c r="A35" s="1" t="s">
        <v>98</v>
      </c>
    </row>
  </sheetData>
  <mergeCells count="10">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ignoredErrors>
    <ignoredError sqref="A5 A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H64"/>
  <sheetViews>
    <sheetView topLeftCell="A43" zoomScale="85" zoomScaleNormal="85" workbookViewId="0">
      <selection activeCell="L63" sqref="L63"/>
    </sheetView>
  </sheetViews>
  <sheetFormatPr defaultColWidth="8.7265625" defaultRowHeight="10" x14ac:dyDescent="0.35"/>
  <cols>
    <col min="1" max="1" width="30.7265625" style="1" customWidth="1"/>
    <col min="2" max="2" width="12.81640625" style="1" customWidth="1"/>
    <col min="3" max="3" width="11.1796875" style="1" customWidth="1"/>
    <col min="4" max="4" width="26.54296875" style="1" customWidth="1"/>
    <col min="5" max="5" width="25" style="1" customWidth="1"/>
    <col min="6" max="6" width="10.7265625" style="1" bestFit="1" customWidth="1"/>
    <col min="7" max="7" width="13.81640625" style="1" customWidth="1"/>
    <col min="8" max="16384" width="8.7265625" style="1"/>
  </cols>
  <sheetData>
    <row r="1" spans="1:8" ht="18" customHeight="1" thickBot="1" x14ac:dyDescent="0.4">
      <c r="A1" s="63" t="s">
        <v>73</v>
      </c>
      <c r="B1" s="64"/>
      <c r="C1" s="64"/>
      <c r="D1" s="64"/>
      <c r="E1" s="64"/>
      <c r="F1" s="64"/>
      <c r="G1" s="65"/>
    </row>
    <row r="2" spans="1:8" ht="57.75" customHeight="1" thickBot="1" x14ac:dyDescent="0.4">
      <c r="A2" s="29" t="s">
        <v>84</v>
      </c>
      <c r="B2" s="30" t="s">
        <v>18</v>
      </c>
      <c r="C2" s="30" t="s">
        <v>19</v>
      </c>
      <c r="D2" s="30" t="s">
        <v>75</v>
      </c>
      <c r="E2" s="30" t="s">
        <v>76</v>
      </c>
      <c r="F2" s="30" t="s">
        <v>20</v>
      </c>
      <c r="G2" s="30" t="s">
        <v>77</v>
      </c>
    </row>
    <row r="3" spans="1:8" ht="10.5" thickBot="1" x14ac:dyDescent="0.4">
      <c r="A3" s="31">
        <v>1</v>
      </c>
      <c r="B3" s="32">
        <v>2</v>
      </c>
      <c r="C3" s="31">
        <v>3</v>
      </c>
      <c r="D3" s="32">
        <v>4</v>
      </c>
      <c r="E3" s="31">
        <v>5</v>
      </c>
      <c r="F3" s="32">
        <v>6</v>
      </c>
      <c r="G3" s="31">
        <v>7</v>
      </c>
    </row>
    <row r="4" spans="1:8" ht="24" customHeight="1" thickBot="1" x14ac:dyDescent="0.4">
      <c r="A4" s="23" t="str">
        <f>'PI skaičiuoklė'!B6</f>
        <v>Straipsnis (-iai), punktas (-ai) ir įpareigojimas</v>
      </c>
      <c r="B4" s="37"/>
      <c r="C4" s="40"/>
      <c r="D4" s="40"/>
      <c r="E4" s="40"/>
      <c r="F4" s="40"/>
      <c r="G4" s="40"/>
    </row>
    <row r="5" spans="1:8" ht="25" customHeight="1" thickBot="1" x14ac:dyDescent="0.4">
      <c r="A5" s="8" t="str">
        <f>'PI skaičiuoklė'!C7</f>
        <v>Veiksmas A1</v>
      </c>
      <c r="B5" s="4"/>
      <c r="C5" s="24"/>
      <c r="D5" s="24"/>
      <c r="E5" s="24"/>
      <c r="F5" s="24"/>
      <c r="G5" s="24"/>
    </row>
    <row r="6" spans="1:8" ht="13" customHeight="1" thickBot="1" x14ac:dyDescent="0.4">
      <c r="A6" s="25"/>
      <c r="B6" s="5" t="s">
        <v>21</v>
      </c>
      <c r="C6" s="5">
        <v>0</v>
      </c>
      <c r="D6" s="5">
        <v>0</v>
      </c>
      <c r="E6" s="5">
        <v>0</v>
      </c>
      <c r="F6" s="5">
        <v>0</v>
      </c>
      <c r="G6" s="5">
        <f>+C6*D6*E6*F6</f>
        <v>0</v>
      </c>
      <c r="H6" s="41"/>
    </row>
    <row r="7" spans="1:8" ht="11.5" customHeight="1" thickBot="1" x14ac:dyDescent="0.4">
      <c r="A7" s="12"/>
      <c r="B7" s="5" t="s">
        <v>22</v>
      </c>
      <c r="C7" s="5">
        <v>0</v>
      </c>
      <c r="D7" s="5">
        <v>0</v>
      </c>
      <c r="E7" s="5">
        <v>0</v>
      </c>
      <c r="F7" s="5">
        <v>0</v>
      </c>
      <c r="G7" s="5">
        <f t="shared" ref="G7" si="0">+C7*D7*E7*F7</f>
        <v>0</v>
      </c>
    </row>
    <row r="8" spans="1:8" ht="10.5" thickBot="1" x14ac:dyDescent="0.4">
      <c r="A8" s="12"/>
      <c r="B8" s="5" t="s">
        <v>10</v>
      </c>
      <c r="C8" s="5"/>
      <c r="D8" s="5"/>
      <c r="E8" s="5"/>
      <c r="F8" s="5"/>
      <c r="G8" s="5"/>
    </row>
    <row r="9" spans="1:8" ht="14.15" customHeight="1" thickBot="1" x14ac:dyDescent="0.4">
      <c r="A9" s="53" t="s">
        <v>78</v>
      </c>
      <c r="B9" s="54"/>
      <c r="C9" s="54"/>
      <c r="D9" s="54"/>
      <c r="E9" s="54"/>
      <c r="F9" s="55"/>
      <c r="G9" s="5">
        <f>SUM(G6:G8)</f>
        <v>0</v>
      </c>
    </row>
    <row r="10" spans="1:8" ht="10.5" thickBot="1" x14ac:dyDescent="0.4">
      <c r="A10" s="8" t="str">
        <f>'PI skaičiuoklė'!C8</f>
        <v>Veiksmas A2</v>
      </c>
      <c r="B10" s="37"/>
      <c r="C10" s="37"/>
      <c r="D10" s="37"/>
      <c r="E10" s="37"/>
      <c r="F10" s="37"/>
      <c r="G10" s="37"/>
    </row>
    <row r="11" spans="1:8" ht="10.5" thickBot="1" x14ac:dyDescent="0.4">
      <c r="A11" s="25"/>
      <c r="B11" s="5" t="s">
        <v>23</v>
      </c>
      <c r="C11" s="5">
        <v>0</v>
      </c>
      <c r="D11" s="5">
        <v>0</v>
      </c>
      <c r="E11" s="5">
        <v>0</v>
      </c>
      <c r="F11" s="5">
        <v>0</v>
      </c>
      <c r="G11" s="5">
        <f>+C11*D11*E11*F11</f>
        <v>0</v>
      </c>
    </row>
    <row r="12" spans="1:8" ht="10.5" thickBot="1" x14ac:dyDescent="0.4">
      <c r="A12" s="12"/>
      <c r="B12" s="5" t="s">
        <v>24</v>
      </c>
      <c r="C12" s="5">
        <v>0</v>
      </c>
      <c r="D12" s="5">
        <v>0</v>
      </c>
      <c r="E12" s="5">
        <v>0</v>
      </c>
      <c r="F12" s="5">
        <v>0</v>
      </c>
      <c r="G12" s="5">
        <f t="shared" ref="G12" si="1">+C12*D12*E12*F12</f>
        <v>0</v>
      </c>
    </row>
    <row r="13" spans="1:8" ht="10.5" thickBot="1" x14ac:dyDescent="0.4">
      <c r="A13" s="12"/>
      <c r="B13" s="5" t="s">
        <v>10</v>
      </c>
      <c r="C13" s="5"/>
      <c r="D13" s="5"/>
      <c r="E13" s="5"/>
      <c r="F13" s="5"/>
      <c r="G13" s="5"/>
    </row>
    <row r="14" spans="1:8" ht="10.5" thickBot="1" x14ac:dyDescent="0.4">
      <c r="A14" s="53" t="s">
        <v>79</v>
      </c>
      <c r="B14" s="54"/>
      <c r="C14" s="54"/>
      <c r="D14" s="54"/>
      <c r="E14" s="54"/>
      <c r="F14" s="55"/>
      <c r="G14" s="5">
        <f>SUM(G11:G13)</f>
        <v>0</v>
      </c>
    </row>
    <row r="15" spans="1:8" ht="10.5" thickBot="1" x14ac:dyDescent="0.4">
      <c r="A15" s="56" t="s">
        <v>80</v>
      </c>
      <c r="B15" s="57"/>
      <c r="C15" s="57"/>
      <c r="D15" s="57"/>
      <c r="E15" s="57"/>
      <c r="F15" s="58"/>
      <c r="G15" s="26">
        <f>SUM(G9,G14)</f>
        <v>0</v>
      </c>
    </row>
    <row r="16" spans="1:8" ht="30" customHeight="1" thickBot="1" x14ac:dyDescent="0.4">
      <c r="A16" s="23" t="str">
        <f>'PI skaičiuoklė'!B11</f>
        <v>Straipsnis (-iai), punktas (-ai) ir įpareigojimas</v>
      </c>
      <c r="B16" s="37"/>
      <c r="C16" s="37"/>
      <c r="D16" s="37"/>
      <c r="E16" s="37"/>
      <c r="F16" s="37"/>
      <c r="G16" s="37"/>
    </row>
    <row r="17" spans="1:7" ht="10.5" thickBot="1" x14ac:dyDescent="0.4">
      <c r="A17" s="8" t="str">
        <f>'PI skaičiuoklė'!C12</f>
        <v>Veiksmas B1</v>
      </c>
      <c r="B17" s="37"/>
      <c r="C17" s="37"/>
      <c r="D17" s="37"/>
      <c r="E17" s="37"/>
      <c r="F17" s="37"/>
      <c r="G17" s="37"/>
    </row>
    <row r="18" spans="1:7" ht="10.5" thickBot="1" x14ac:dyDescent="0.4">
      <c r="A18" s="25"/>
      <c r="B18" s="5" t="s">
        <v>25</v>
      </c>
      <c r="C18" s="5">
        <v>0</v>
      </c>
      <c r="D18" s="5">
        <v>0</v>
      </c>
      <c r="E18" s="5">
        <v>0</v>
      </c>
      <c r="F18" s="5">
        <v>0</v>
      </c>
      <c r="G18" s="5">
        <f t="shared" ref="G18:G19" si="2">+C18*D18*E18*F18</f>
        <v>0</v>
      </c>
    </row>
    <row r="19" spans="1:7" ht="10.5" thickBot="1" x14ac:dyDescent="0.4">
      <c r="A19" s="12"/>
      <c r="B19" s="5" t="s">
        <v>26</v>
      </c>
      <c r="C19" s="5">
        <v>0</v>
      </c>
      <c r="D19" s="5">
        <v>0</v>
      </c>
      <c r="E19" s="5">
        <v>0</v>
      </c>
      <c r="F19" s="5">
        <v>0</v>
      </c>
      <c r="G19" s="5">
        <f t="shared" si="2"/>
        <v>0</v>
      </c>
    </row>
    <row r="20" spans="1:7" ht="10.5" thickBot="1" x14ac:dyDescent="0.4">
      <c r="A20" s="12"/>
      <c r="B20" s="5" t="s">
        <v>10</v>
      </c>
      <c r="C20" s="5"/>
      <c r="D20" s="5"/>
      <c r="E20" s="5"/>
      <c r="F20" s="5"/>
      <c r="G20" s="5"/>
    </row>
    <row r="21" spans="1:7" ht="10.5" thickBot="1" x14ac:dyDescent="0.4">
      <c r="A21" s="53" t="s">
        <v>81</v>
      </c>
      <c r="B21" s="54"/>
      <c r="C21" s="54"/>
      <c r="D21" s="54"/>
      <c r="E21" s="54"/>
      <c r="F21" s="55"/>
      <c r="G21" s="5">
        <f>SUM(G18:G20)</f>
        <v>0</v>
      </c>
    </row>
    <row r="22" spans="1:7" ht="10.5" thickBot="1" x14ac:dyDescent="0.4">
      <c r="A22" s="8" t="str">
        <f>'PI skaičiuoklė'!C13</f>
        <v>Veiksmas B2</v>
      </c>
      <c r="B22" s="37"/>
      <c r="C22" s="37"/>
      <c r="D22" s="37"/>
      <c r="E22" s="37"/>
      <c r="F22" s="37"/>
      <c r="G22" s="37"/>
    </row>
    <row r="23" spans="1:7" ht="10.5" thickBot="1" x14ac:dyDescent="0.4">
      <c r="A23" s="25"/>
      <c r="B23" s="5" t="s">
        <v>27</v>
      </c>
      <c r="C23" s="5">
        <v>0</v>
      </c>
      <c r="D23" s="5">
        <v>0</v>
      </c>
      <c r="E23" s="5">
        <v>0</v>
      </c>
      <c r="F23" s="5">
        <v>0</v>
      </c>
      <c r="G23" s="5">
        <f t="shared" ref="G23:G24" si="3">+C23*D23*E23*F23</f>
        <v>0</v>
      </c>
    </row>
    <row r="24" spans="1:7" ht="10.5" thickBot="1" x14ac:dyDescent="0.4">
      <c r="A24" s="12"/>
      <c r="B24" s="5" t="s">
        <v>28</v>
      </c>
      <c r="C24" s="5">
        <v>0</v>
      </c>
      <c r="D24" s="5">
        <v>0</v>
      </c>
      <c r="E24" s="5">
        <v>0</v>
      </c>
      <c r="F24" s="5">
        <v>0</v>
      </c>
      <c r="G24" s="5">
        <f t="shared" si="3"/>
        <v>0</v>
      </c>
    </row>
    <row r="25" spans="1:7" ht="10.5" thickBot="1" x14ac:dyDescent="0.4">
      <c r="A25" s="12"/>
      <c r="B25" s="5" t="s">
        <v>10</v>
      </c>
      <c r="C25" s="5"/>
      <c r="D25" s="5"/>
      <c r="E25" s="5"/>
      <c r="F25" s="5"/>
      <c r="G25" s="5"/>
    </row>
    <row r="26" spans="1:7" ht="10.5" thickBot="1" x14ac:dyDescent="0.4">
      <c r="A26" s="53" t="s">
        <v>82</v>
      </c>
      <c r="B26" s="54"/>
      <c r="C26" s="54"/>
      <c r="D26" s="54"/>
      <c r="E26" s="54"/>
      <c r="F26" s="55"/>
      <c r="G26" s="5">
        <f>SUM(G23:G25)</f>
        <v>0</v>
      </c>
    </row>
    <row r="27" spans="1:7" ht="10.5" thickBot="1" x14ac:dyDescent="0.4">
      <c r="A27" s="56" t="s">
        <v>83</v>
      </c>
      <c r="B27" s="57"/>
      <c r="C27" s="57"/>
      <c r="D27" s="57"/>
      <c r="E27" s="57"/>
      <c r="F27" s="58"/>
      <c r="G27" s="26">
        <f>SUM(G21,G26)</f>
        <v>0</v>
      </c>
    </row>
    <row r="28" spans="1:7" x14ac:dyDescent="0.35">
      <c r="A28" s="27"/>
      <c r="B28" s="27"/>
      <c r="C28" s="27"/>
      <c r="D28" s="27"/>
      <c r="E28" s="27"/>
      <c r="F28" s="27"/>
      <c r="G28" s="28"/>
    </row>
    <row r="29" spans="1:7" x14ac:dyDescent="0.35">
      <c r="A29" s="27"/>
      <c r="B29" s="27"/>
      <c r="C29" s="27"/>
      <c r="D29" s="27"/>
      <c r="E29" s="27"/>
      <c r="F29" s="27"/>
      <c r="G29" s="28"/>
    </row>
    <row r="31" spans="1:7" ht="10.5" thickBot="1" x14ac:dyDescent="0.4"/>
    <row r="32" spans="1:7" ht="16.5" customHeight="1" thickBot="1" x14ac:dyDescent="0.4">
      <c r="A32" s="66" t="s">
        <v>74</v>
      </c>
      <c r="B32" s="67"/>
      <c r="C32" s="67"/>
      <c r="D32" s="67"/>
      <c r="E32" s="67"/>
      <c r="F32" s="67"/>
      <c r="G32" s="68"/>
    </row>
    <row r="33" spans="1:7" ht="59.25" customHeight="1" thickBot="1" x14ac:dyDescent="0.4">
      <c r="A33" s="29" t="s">
        <v>85</v>
      </c>
      <c r="B33" s="30" t="s">
        <v>18</v>
      </c>
      <c r="C33" s="30" t="s">
        <v>19</v>
      </c>
      <c r="D33" s="30" t="s">
        <v>75</v>
      </c>
      <c r="E33" s="30" t="s">
        <v>76</v>
      </c>
      <c r="F33" s="30" t="s">
        <v>20</v>
      </c>
      <c r="G33" s="30" t="s">
        <v>77</v>
      </c>
    </row>
    <row r="34" spans="1:7" ht="10.5" thickBot="1" x14ac:dyDescent="0.4">
      <c r="A34" s="31">
        <v>1</v>
      </c>
      <c r="B34" s="32">
        <v>2</v>
      </c>
      <c r="C34" s="31">
        <v>3</v>
      </c>
      <c r="D34" s="32">
        <v>4</v>
      </c>
      <c r="E34" s="31">
        <v>5</v>
      </c>
      <c r="F34" s="32">
        <v>6</v>
      </c>
      <c r="G34" s="31">
        <v>7</v>
      </c>
    </row>
    <row r="35" spans="1:7" ht="181.5" customHeight="1" thickBot="1" x14ac:dyDescent="0.4">
      <c r="A35" s="23" t="str">
        <f>'PI skaičiuoklė'!B19</f>
        <v>23(1) punktas „Kai vežėjas licencijos kopija ketina naudotis Kodekso 8 straipsnio 7 dalyje nustatytomis sąlygomis, licencijos kopiją su konkrečia transporto priemone susieja Administracija. Vežėjas Administracijai turi pateikti laisvos formos prašymą, transporto priemonės registracijos dokumentą ir transporto priemonės nuomos sutartį arba vežėjo patvirtintas dokumentų kopijas. Administracija, įvertinusi vežėjo turimų ir su licencijos kopijomis susietų transporto priemonių skaičių ir nustačiusi, kad vežėjas atitinka Kodekso 8 straipsnio 7 dalies 5 punkto nuostatas, susieja licencijos kopiją su konkrečia transporto priemone.“</v>
      </c>
      <c r="B35" s="4"/>
      <c r="C35" s="24"/>
      <c r="D35" s="24"/>
      <c r="E35" s="24"/>
      <c r="F35" s="24"/>
      <c r="G35" s="24"/>
    </row>
    <row r="36" spans="1:7" ht="53.5" customHeight="1" thickBot="1" x14ac:dyDescent="0.4">
      <c r="A36" s="8" t="str">
        <f>'PI skaičiuoklė'!C20</f>
        <v>pateikti laisvos formos prašymą, transporto priemonės registracijos dokumentą ir transporto priemonės nuomos sutartį arba vežėjo patvirtintas dokumentų kopijas</v>
      </c>
      <c r="B36" s="4"/>
      <c r="C36" s="24"/>
      <c r="D36" s="24"/>
      <c r="E36" s="24"/>
      <c r="F36" s="24"/>
      <c r="G36" s="24"/>
    </row>
    <row r="37" spans="1:7" ht="20.5" thickBot="1" x14ac:dyDescent="0.4">
      <c r="A37" s="25"/>
      <c r="B37" s="5" t="s">
        <v>97</v>
      </c>
      <c r="C37" s="5">
        <v>1</v>
      </c>
      <c r="D37" s="5">
        <v>6.09</v>
      </c>
      <c r="E37" s="5">
        <v>0.25</v>
      </c>
      <c r="F37" s="5">
        <v>0.5</v>
      </c>
      <c r="G37" s="5">
        <f>+C37*D37*E37*F37</f>
        <v>0.76124999999999998</v>
      </c>
    </row>
    <row r="38" spans="1:7" ht="10.5" thickBot="1" x14ac:dyDescent="0.4">
      <c r="A38" s="12"/>
      <c r="B38" s="5" t="s">
        <v>22</v>
      </c>
      <c r="C38" s="5"/>
      <c r="D38" s="5"/>
      <c r="E38" s="5"/>
      <c r="F38" s="5"/>
      <c r="G38" s="5">
        <f t="shared" ref="G38" si="4">+C38*D38*E38*F38</f>
        <v>0</v>
      </c>
    </row>
    <row r="39" spans="1:7" ht="10.5" thickBot="1" x14ac:dyDescent="0.4">
      <c r="A39" s="12"/>
      <c r="B39" s="5" t="s">
        <v>10</v>
      </c>
      <c r="C39" s="5"/>
      <c r="D39" s="5"/>
      <c r="E39" s="5"/>
      <c r="F39" s="5"/>
      <c r="G39" s="5"/>
    </row>
    <row r="40" spans="1:7" ht="10.5" thickBot="1" x14ac:dyDescent="0.4">
      <c r="A40" s="53" t="s">
        <v>78</v>
      </c>
      <c r="B40" s="54"/>
      <c r="C40" s="54"/>
      <c r="D40" s="54"/>
      <c r="E40" s="54"/>
      <c r="F40" s="55"/>
      <c r="G40" s="5">
        <f>SUM(G37:G39)</f>
        <v>0.76124999999999998</v>
      </c>
    </row>
    <row r="41" spans="1:7" ht="10.5" thickBot="1" x14ac:dyDescent="0.4">
      <c r="A41" s="8" t="str">
        <f>'PI skaičiuoklė'!C21</f>
        <v>Veiksmas A2</v>
      </c>
      <c r="B41" s="37"/>
      <c r="C41" s="37"/>
      <c r="D41" s="37"/>
      <c r="E41" s="37"/>
      <c r="F41" s="37"/>
      <c r="G41" s="37"/>
    </row>
    <row r="42" spans="1:7" ht="10.5" thickBot="1" x14ac:dyDescent="0.4">
      <c r="A42" s="25"/>
      <c r="B42" s="5" t="s">
        <v>23</v>
      </c>
      <c r="C42" s="5">
        <v>0</v>
      </c>
      <c r="D42" s="5">
        <v>0</v>
      </c>
      <c r="E42" s="5">
        <v>0</v>
      </c>
      <c r="F42" s="5">
        <v>0</v>
      </c>
      <c r="G42" s="5">
        <f>+C42*D42*E42*F42</f>
        <v>0</v>
      </c>
    </row>
    <row r="43" spans="1:7" ht="10.5" thickBot="1" x14ac:dyDescent="0.4">
      <c r="A43" s="12"/>
      <c r="B43" s="5" t="s">
        <v>24</v>
      </c>
      <c r="C43" s="5">
        <v>0</v>
      </c>
      <c r="D43" s="5">
        <v>0</v>
      </c>
      <c r="E43" s="5">
        <v>0</v>
      </c>
      <c r="F43" s="5">
        <v>0</v>
      </c>
      <c r="G43" s="5">
        <f t="shared" ref="G43" si="5">+C43*D43*E43*F43</f>
        <v>0</v>
      </c>
    </row>
    <row r="44" spans="1:7" ht="10.5" thickBot="1" x14ac:dyDescent="0.4">
      <c r="A44" s="12"/>
      <c r="B44" s="5" t="s">
        <v>10</v>
      </c>
      <c r="C44" s="5"/>
      <c r="D44" s="5"/>
      <c r="E44" s="5"/>
      <c r="F44" s="5"/>
      <c r="G44" s="5"/>
    </row>
    <row r="45" spans="1:7" ht="10.5" thickBot="1" x14ac:dyDescent="0.4">
      <c r="A45" s="53" t="s">
        <v>79</v>
      </c>
      <c r="B45" s="54"/>
      <c r="C45" s="54"/>
      <c r="D45" s="54"/>
      <c r="E45" s="54"/>
      <c r="F45" s="55"/>
      <c r="G45" s="5">
        <f>SUM(G42:G44)</f>
        <v>0</v>
      </c>
    </row>
    <row r="46" spans="1:7" ht="10.5" thickBot="1" x14ac:dyDescent="0.4">
      <c r="A46" s="56" t="s">
        <v>80</v>
      </c>
      <c r="B46" s="57"/>
      <c r="C46" s="57"/>
      <c r="D46" s="57"/>
      <c r="E46" s="57"/>
      <c r="F46" s="58"/>
      <c r="G46" s="26">
        <f>SUM(G40,G45)</f>
        <v>0.76124999999999998</v>
      </c>
    </row>
    <row r="47" spans="1:7" ht="175.5" customHeight="1" thickBot="1" x14ac:dyDescent="0.4">
      <c r="A47" s="23" t="str">
        <f>'PI skaičiuoklė'!B24</f>
        <v>31 punktas. „Vežėjas, perleidęs kitam asmeniui kelių transporto priemonę ar pasibaigus transporto priemonės nuomai pagal Kodekso 8 straipsnio 7 dalyje nustatytas sąlygas, privalo ne vėliau kaip per 5 darbo dienas nuo kelių transporto priemonės perleidimo dienos ar transporto priemonės nuomos pagal Kodekso 8 straipsnio 7 dalyje nustatytas sąlygas pabaigos, prisijungęs prie paslaugų svetainės, panaikinti perleistos ar išnuomotos kitam asmeniui konkrečios kelių transporto priemonės sąsają su licencijos kopija.“</v>
      </c>
      <c r="B47" s="37"/>
      <c r="C47" s="37"/>
      <c r="D47" s="37"/>
      <c r="E47" s="37"/>
      <c r="F47" s="37"/>
      <c r="G47" s="37"/>
    </row>
    <row r="48" spans="1:7" ht="43.5" customHeight="1" thickBot="1" x14ac:dyDescent="0.4">
      <c r="A48" s="8" t="str">
        <f>'PI skaičiuoklė'!C25</f>
        <v>panaikinti perleistos ar išnuomotos kitam asmeniui konkrečios kelių transporto priemonės sąsają su licencijos kopija</v>
      </c>
      <c r="B48" s="37"/>
      <c r="C48" s="37"/>
      <c r="D48" s="37"/>
      <c r="E48" s="37"/>
      <c r="F48" s="37"/>
      <c r="G48" s="37"/>
    </row>
    <row r="49" spans="1:8" ht="20.5" thickBot="1" x14ac:dyDescent="0.4">
      <c r="A49" s="25"/>
      <c r="B49" s="5" t="s">
        <v>97</v>
      </c>
      <c r="C49" s="5">
        <v>1</v>
      </c>
      <c r="D49" s="5">
        <v>6.09</v>
      </c>
      <c r="E49" s="5">
        <v>0.1</v>
      </c>
      <c r="F49" s="5">
        <v>2.3831230497897167</v>
      </c>
      <c r="G49" s="5">
        <f t="shared" ref="G49:G50" si="6">+C49*D49*E49*F49</f>
        <v>1.4513219373219375</v>
      </c>
    </row>
    <row r="50" spans="1:8" ht="16" thickBot="1" x14ac:dyDescent="0.4">
      <c r="A50" s="12"/>
      <c r="B50" s="5" t="s">
        <v>26</v>
      </c>
      <c r="C50" s="5">
        <v>0</v>
      </c>
      <c r="D50" s="5">
        <v>0</v>
      </c>
      <c r="E50" s="5">
        <v>0</v>
      </c>
      <c r="F50" s="5">
        <v>0</v>
      </c>
      <c r="G50" s="5">
        <f t="shared" si="6"/>
        <v>0</v>
      </c>
      <c r="H50" s="41"/>
    </row>
    <row r="51" spans="1:8" ht="10.5" thickBot="1" x14ac:dyDescent="0.4">
      <c r="A51" s="12"/>
      <c r="B51" s="5" t="s">
        <v>10</v>
      </c>
      <c r="C51" s="5"/>
      <c r="D51" s="5"/>
      <c r="E51" s="5"/>
      <c r="F51" s="5"/>
      <c r="G51" s="5"/>
    </row>
    <row r="52" spans="1:8" ht="10.5" thickBot="1" x14ac:dyDescent="0.4">
      <c r="A52" s="53" t="s">
        <v>81</v>
      </c>
      <c r="B52" s="54"/>
      <c r="C52" s="54"/>
      <c r="D52" s="54"/>
      <c r="E52" s="54"/>
      <c r="F52" s="55"/>
      <c r="G52" s="5">
        <f>SUM(G49:G51)</f>
        <v>1.4513219373219375</v>
      </c>
    </row>
    <row r="53" spans="1:8" ht="10.5" thickBot="1" x14ac:dyDescent="0.4">
      <c r="A53" s="8" t="str">
        <f>'PI skaičiuoklė'!C26</f>
        <v>Veiksmas B2</v>
      </c>
      <c r="B53" s="37"/>
      <c r="C53" s="37"/>
      <c r="D53" s="37"/>
      <c r="E53" s="37"/>
      <c r="F53" s="37"/>
      <c r="G53" s="37"/>
    </row>
    <row r="54" spans="1:8" ht="10.5" thickBot="1" x14ac:dyDescent="0.4">
      <c r="A54" s="25"/>
      <c r="B54" s="5" t="s">
        <v>27</v>
      </c>
      <c r="C54" s="5">
        <v>0</v>
      </c>
      <c r="D54" s="5">
        <v>0</v>
      </c>
      <c r="E54" s="5">
        <v>0</v>
      </c>
      <c r="F54" s="5">
        <v>0</v>
      </c>
      <c r="G54" s="5">
        <f t="shared" ref="G54:G55" si="7">+C54*D54*E54*F54</f>
        <v>0</v>
      </c>
    </row>
    <row r="55" spans="1:8" ht="10.5" thickBot="1" x14ac:dyDescent="0.4">
      <c r="A55" s="12"/>
      <c r="B55" s="5" t="s">
        <v>28</v>
      </c>
      <c r="C55" s="5">
        <v>0</v>
      </c>
      <c r="D55" s="5">
        <v>0</v>
      </c>
      <c r="E55" s="5">
        <v>0</v>
      </c>
      <c r="F55" s="5">
        <v>0</v>
      </c>
      <c r="G55" s="5">
        <f t="shared" si="7"/>
        <v>0</v>
      </c>
    </row>
    <row r="56" spans="1:8" ht="10.5" thickBot="1" x14ac:dyDescent="0.4">
      <c r="A56" s="12"/>
      <c r="B56" s="5" t="s">
        <v>10</v>
      </c>
      <c r="C56" s="5"/>
      <c r="D56" s="5"/>
      <c r="E56" s="5"/>
      <c r="F56" s="5"/>
      <c r="G56" s="5"/>
    </row>
    <row r="57" spans="1:8" ht="10.5" thickBot="1" x14ac:dyDescent="0.4">
      <c r="A57" s="53" t="s">
        <v>82</v>
      </c>
      <c r="B57" s="54"/>
      <c r="C57" s="54"/>
      <c r="D57" s="54"/>
      <c r="E57" s="54"/>
      <c r="F57" s="55"/>
      <c r="G57" s="5">
        <f>SUM(G54:G56)</f>
        <v>0</v>
      </c>
    </row>
    <row r="58" spans="1:8" ht="10.5" thickBot="1" x14ac:dyDescent="0.4">
      <c r="A58" s="56" t="s">
        <v>83</v>
      </c>
      <c r="B58" s="57"/>
      <c r="C58" s="57"/>
      <c r="D58" s="57"/>
      <c r="E58" s="57"/>
      <c r="F58" s="58"/>
      <c r="G58" s="26">
        <f>SUM(G52,G57)</f>
        <v>1.4513219373219375</v>
      </c>
    </row>
    <row r="60" spans="1:8" x14ac:dyDescent="0.35">
      <c r="A60" s="1" t="s">
        <v>104</v>
      </c>
    </row>
    <row r="62" spans="1:8" x14ac:dyDescent="0.35">
      <c r="A62" s="62" t="s">
        <v>105</v>
      </c>
      <c r="B62" s="62"/>
      <c r="C62" s="62"/>
      <c r="D62" s="62"/>
      <c r="E62" s="62"/>
      <c r="F62" s="62"/>
      <c r="G62" s="62"/>
    </row>
    <row r="63" spans="1:8" x14ac:dyDescent="0.35">
      <c r="A63" s="62"/>
      <c r="B63" s="62"/>
      <c r="C63" s="62"/>
      <c r="D63" s="62"/>
      <c r="E63" s="62"/>
      <c r="F63" s="62"/>
      <c r="G63" s="62"/>
    </row>
    <row r="64" spans="1:8" x14ac:dyDescent="0.35">
      <c r="A64" s="62"/>
      <c r="B64" s="62"/>
      <c r="C64" s="62"/>
      <c r="D64" s="62"/>
      <c r="E64" s="62"/>
      <c r="F64" s="62"/>
      <c r="G64" s="62"/>
    </row>
  </sheetData>
  <mergeCells count="15">
    <mergeCell ref="A62:G6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54"/>
  <sheetViews>
    <sheetView zoomScale="85" zoomScaleNormal="85" workbookViewId="0">
      <selection activeCell="J13" sqref="J13"/>
    </sheetView>
  </sheetViews>
  <sheetFormatPr defaultColWidth="8.7265625" defaultRowHeight="10" x14ac:dyDescent="0.35"/>
  <cols>
    <col min="1" max="1" width="33.453125" style="1" customWidth="1"/>
    <col min="2" max="2" width="16.7265625" style="1" customWidth="1"/>
    <col min="3" max="3" width="15.54296875" style="1" customWidth="1"/>
    <col min="4" max="4" width="36.453125" style="1" customWidth="1"/>
    <col min="5" max="16384" width="8.7265625" style="1"/>
  </cols>
  <sheetData>
    <row r="1" spans="1:4" ht="20.25" customHeight="1" thickBot="1" x14ac:dyDescent="0.4">
      <c r="A1" s="73" t="s">
        <v>61</v>
      </c>
      <c r="B1" s="74"/>
      <c r="C1" s="74"/>
      <c r="D1" s="75"/>
    </row>
    <row r="2" spans="1:4" ht="24.65" customHeight="1" thickBot="1" x14ac:dyDescent="0.4">
      <c r="A2" s="29" t="s">
        <v>86</v>
      </c>
      <c r="B2" s="69" t="s">
        <v>29</v>
      </c>
      <c r="C2" s="70"/>
      <c r="D2" s="30" t="s">
        <v>3</v>
      </c>
    </row>
    <row r="3" spans="1:4" ht="10.5" thickBot="1" x14ac:dyDescent="0.4">
      <c r="A3" s="31">
        <v>1</v>
      </c>
      <c r="B3" s="71">
        <v>2</v>
      </c>
      <c r="C3" s="72"/>
      <c r="D3" s="31">
        <v>3</v>
      </c>
    </row>
    <row r="4" spans="1:4" ht="20.5" thickBot="1" x14ac:dyDescent="0.4">
      <c r="A4" s="23" t="str">
        <f>'PI skaičiuoklė'!B6</f>
        <v>Straipsnis (-iai), punktas (-ai) ir įpareigojimas</v>
      </c>
      <c r="B4" s="4"/>
      <c r="C4" s="4"/>
      <c r="D4" s="4"/>
    </row>
    <row r="5" spans="1:4" ht="20.5" thickBot="1" x14ac:dyDescent="0.4">
      <c r="A5" s="8" t="str">
        <f>'PI skaičiuoklė'!C7</f>
        <v>Veiksmas A1</v>
      </c>
      <c r="B5" s="4"/>
      <c r="C5" s="4"/>
      <c r="D5" s="4"/>
    </row>
    <row r="6" spans="1:4" ht="10.5" thickBot="1" x14ac:dyDescent="0.4">
      <c r="A6" s="12"/>
      <c r="B6" s="5" t="s">
        <v>21</v>
      </c>
      <c r="C6" s="5">
        <v>0</v>
      </c>
      <c r="D6" s="5">
        <f>+C6</f>
        <v>0</v>
      </c>
    </row>
    <row r="7" spans="1:4" ht="10.5" thickBot="1" x14ac:dyDescent="0.4">
      <c r="A7" s="12"/>
      <c r="B7" s="5" t="s">
        <v>22</v>
      </c>
      <c r="C7" s="5">
        <v>0</v>
      </c>
      <c r="D7" s="5">
        <f>+C7</f>
        <v>0</v>
      </c>
    </row>
    <row r="8" spans="1:4" ht="20.149999999999999" customHeight="1" thickBot="1" x14ac:dyDescent="0.4">
      <c r="A8" s="53" t="s">
        <v>30</v>
      </c>
      <c r="B8" s="54"/>
      <c r="C8" s="54"/>
      <c r="D8" s="4">
        <f>SUM(D6:D7)</f>
        <v>0</v>
      </c>
    </row>
    <row r="9" spans="1:4" ht="10.5" thickBot="1" x14ac:dyDescent="0.4">
      <c r="A9" s="8" t="str">
        <f>'PI skaičiuoklė'!C8</f>
        <v>Veiksmas A2</v>
      </c>
      <c r="B9" s="4"/>
      <c r="C9" s="4"/>
      <c r="D9" s="4"/>
    </row>
    <row r="10" spans="1:4" ht="10.5" thickBot="1" x14ac:dyDescent="0.4">
      <c r="A10" s="12"/>
      <c r="B10" s="5" t="s">
        <v>23</v>
      </c>
      <c r="C10" s="5">
        <v>0</v>
      </c>
      <c r="D10" s="5">
        <f>+C10</f>
        <v>0</v>
      </c>
    </row>
    <row r="11" spans="1:4" ht="10.5" thickBot="1" x14ac:dyDescent="0.4">
      <c r="A11" s="12"/>
      <c r="B11" s="5" t="s">
        <v>24</v>
      </c>
      <c r="C11" s="5">
        <v>0</v>
      </c>
      <c r="D11" s="5">
        <f>+C11</f>
        <v>0</v>
      </c>
    </row>
    <row r="12" spans="1:4" ht="10.5" thickBot="1" x14ac:dyDescent="0.4">
      <c r="A12" s="53" t="s">
        <v>31</v>
      </c>
      <c r="B12" s="54"/>
      <c r="C12" s="54"/>
      <c r="D12" s="4">
        <f>SUM(D10:D11)</f>
        <v>0</v>
      </c>
    </row>
    <row r="13" spans="1:4" ht="10.5" thickBot="1" x14ac:dyDescent="0.4">
      <c r="A13" s="8" t="s">
        <v>10</v>
      </c>
      <c r="B13" s="5"/>
      <c r="C13" s="5"/>
      <c r="D13" s="5" t="s">
        <v>10</v>
      </c>
    </row>
    <row r="14" spans="1:4" ht="10.5" thickBot="1" x14ac:dyDescent="0.4">
      <c r="A14" s="56" t="s">
        <v>32</v>
      </c>
      <c r="B14" s="57"/>
      <c r="C14" s="57"/>
      <c r="D14" s="4">
        <f>SUM(D8,D12)</f>
        <v>0</v>
      </c>
    </row>
    <row r="15" spans="1:4" ht="23.5" customHeight="1" thickBot="1" x14ac:dyDescent="0.4">
      <c r="A15" s="23" t="str">
        <f>'PI skaičiuoklė'!B11</f>
        <v>Straipsnis (-iai), punktas (-ai) ir įpareigojimas</v>
      </c>
      <c r="B15" s="5"/>
      <c r="C15" s="5"/>
      <c r="D15" s="5"/>
    </row>
    <row r="16" spans="1:4" ht="10.5" thickBot="1" x14ac:dyDescent="0.4">
      <c r="A16" s="8" t="str">
        <f>'PI skaičiuoklė'!C12</f>
        <v>Veiksmas B1</v>
      </c>
      <c r="B16" s="4"/>
      <c r="C16" s="4"/>
      <c r="D16" s="4"/>
    </row>
    <row r="17" spans="1:4" ht="10.5" thickBot="1" x14ac:dyDescent="0.4">
      <c r="A17" s="12"/>
      <c r="B17" s="5" t="s">
        <v>25</v>
      </c>
      <c r="C17" s="5">
        <v>0</v>
      </c>
      <c r="D17" s="5">
        <f>+C17</f>
        <v>0</v>
      </c>
    </row>
    <row r="18" spans="1:4" ht="10.5" thickBot="1" x14ac:dyDescent="0.4">
      <c r="A18" s="12"/>
      <c r="B18" s="5" t="s">
        <v>26</v>
      </c>
      <c r="C18" s="5">
        <v>0</v>
      </c>
      <c r="D18" s="5">
        <f>+C18</f>
        <v>0</v>
      </c>
    </row>
    <row r="19" spans="1:4" ht="10.5" thickBot="1" x14ac:dyDescent="0.4">
      <c r="A19" s="53" t="s">
        <v>33</v>
      </c>
      <c r="B19" s="54"/>
      <c r="C19" s="54"/>
      <c r="D19" s="4">
        <f>SUM(D17:D18)</f>
        <v>0</v>
      </c>
    </row>
    <row r="20" spans="1:4" ht="10.5" thickBot="1" x14ac:dyDescent="0.4">
      <c r="A20" s="8" t="str">
        <f>'PI skaičiuoklė'!C13</f>
        <v>Veiksmas B2</v>
      </c>
      <c r="B20" s="4"/>
      <c r="C20" s="4"/>
      <c r="D20" s="37"/>
    </row>
    <row r="21" spans="1:4" ht="10.5" thickBot="1" x14ac:dyDescent="0.4">
      <c r="A21" s="12"/>
      <c r="B21" s="5" t="s">
        <v>27</v>
      </c>
      <c r="C21" s="5">
        <v>0</v>
      </c>
      <c r="D21" s="5">
        <f>+C21</f>
        <v>0</v>
      </c>
    </row>
    <row r="22" spans="1:4" ht="10.5" thickBot="1" x14ac:dyDescent="0.4">
      <c r="A22" s="12"/>
      <c r="B22" s="5" t="s">
        <v>28</v>
      </c>
      <c r="C22" s="5">
        <v>0</v>
      </c>
      <c r="D22" s="5">
        <f>+C22</f>
        <v>0</v>
      </c>
    </row>
    <row r="23" spans="1:4" ht="10.5" thickBot="1" x14ac:dyDescent="0.4">
      <c r="A23" s="53" t="s">
        <v>34</v>
      </c>
      <c r="B23" s="54"/>
      <c r="C23" s="54"/>
      <c r="D23" s="4">
        <f>SUM(D21:D22)</f>
        <v>0</v>
      </c>
    </row>
    <row r="24" spans="1:4" ht="10.5" thickBot="1" x14ac:dyDescent="0.4">
      <c r="A24" s="12"/>
      <c r="B24" s="5" t="s">
        <v>10</v>
      </c>
      <c r="C24" s="5"/>
      <c r="D24" s="5" t="s">
        <v>16</v>
      </c>
    </row>
    <row r="25" spans="1:4" ht="10.5" thickBot="1" x14ac:dyDescent="0.4">
      <c r="A25" s="56" t="s">
        <v>35</v>
      </c>
      <c r="B25" s="57"/>
      <c r="C25" s="57"/>
      <c r="D25" s="37">
        <f>SUM(D19,D23)</f>
        <v>0</v>
      </c>
    </row>
    <row r="29" spans="1:4" ht="10.5" thickBot="1" x14ac:dyDescent="0.4"/>
    <row r="30" spans="1:4" ht="10.5" thickBot="1" x14ac:dyDescent="0.4">
      <c r="A30" s="76" t="s">
        <v>62</v>
      </c>
      <c r="B30" s="77"/>
      <c r="C30" s="77"/>
      <c r="D30" s="78"/>
    </row>
    <row r="31" spans="1:4" ht="36.75" customHeight="1" thickBot="1" x14ac:dyDescent="0.4">
      <c r="A31" s="29" t="s">
        <v>87</v>
      </c>
      <c r="B31" s="69" t="s">
        <v>29</v>
      </c>
      <c r="C31" s="70"/>
      <c r="D31" s="30" t="s">
        <v>3</v>
      </c>
    </row>
    <row r="32" spans="1:4" ht="10.5" thickBot="1" x14ac:dyDescent="0.4">
      <c r="A32" s="31">
        <v>1</v>
      </c>
      <c r="B32" s="71">
        <v>2</v>
      </c>
      <c r="C32" s="72"/>
      <c r="D32" s="31">
        <v>3</v>
      </c>
    </row>
    <row r="33" spans="1:4" ht="27.75" customHeight="1" thickBot="1" x14ac:dyDescent="0.4">
      <c r="A33" s="23" t="str">
        <f>'PI skaičiuoklė'!B19</f>
        <v>23(1) punktas „Kai vežėjas licencijos kopija ketina naudotis Kodekso 8 straipsnio 7 dalyje nustatytomis sąlygomis, licencijos kopiją su konkrečia transporto priemone susieja Administracija. Vežėjas Administracijai turi pateikti laisvos formos prašymą, transporto priemonės registracijos dokumentą ir transporto priemonės nuomos sutartį arba vežėjo patvirtintas dokumentų kopijas. Administracija, įvertinusi vežėjo turimų ir su licencijos kopijomis susietų transporto priemonių skaičių ir nustačiusi, kad vežėjas atitinka Kodekso 8 straipsnio 7 dalies 5 punkto nuostatas, susieja licencijos kopiją su konkrečia transporto priemone.“</v>
      </c>
      <c r="B33" s="4"/>
      <c r="C33" s="4"/>
      <c r="D33" s="4"/>
    </row>
    <row r="34" spans="1:4" ht="50.5" thickBot="1" x14ac:dyDescent="0.4">
      <c r="A34" s="8" t="str">
        <f>'PI skaičiuoklė'!C20</f>
        <v>pateikti laisvos formos prašymą, transporto priemonės registracijos dokumentą ir transporto priemonės nuomos sutartį arba vežėjo patvirtintas dokumentų kopijas</v>
      </c>
      <c r="B34" s="4"/>
      <c r="C34" s="4"/>
      <c r="D34" s="4"/>
    </row>
    <row r="35" spans="1:4" ht="10.5" thickBot="1" x14ac:dyDescent="0.4">
      <c r="A35" s="12"/>
      <c r="B35" s="5" t="s">
        <v>21</v>
      </c>
      <c r="C35" s="5">
        <v>0</v>
      </c>
      <c r="D35" s="5">
        <f>+C35</f>
        <v>0</v>
      </c>
    </row>
    <row r="36" spans="1:4" ht="10.5" thickBot="1" x14ac:dyDescent="0.4">
      <c r="A36" s="12"/>
      <c r="B36" s="5" t="s">
        <v>22</v>
      </c>
      <c r="C36" s="5">
        <v>0</v>
      </c>
      <c r="D36" s="5">
        <f>+C36</f>
        <v>0</v>
      </c>
    </row>
    <row r="37" spans="1:4" ht="10.5" thickBot="1" x14ac:dyDescent="0.4">
      <c r="A37" s="53" t="s">
        <v>30</v>
      </c>
      <c r="B37" s="54"/>
      <c r="C37" s="54"/>
      <c r="D37" s="4">
        <f>SUM(D35:D36)</f>
        <v>0</v>
      </c>
    </row>
    <row r="38" spans="1:4" ht="10.5" thickBot="1" x14ac:dyDescent="0.4">
      <c r="A38" s="8" t="str">
        <f>'PI skaičiuoklė'!C21</f>
        <v>Veiksmas A2</v>
      </c>
      <c r="B38" s="4"/>
      <c r="C38" s="4"/>
      <c r="D38" s="4"/>
    </row>
    <row r="39" spans="1:4" ht="10.5" thickBot="1" x14ac:dyDescent="0.4">
      <c r="A39" s="12"/>
      <c r="B39" s="5" t="s">
        <v>23</v>
      </c>
      <c r="C39" s="5">
        <v>0</v>
      </c>
      <c r="D39" s="5">
        <f>+C39</f>
        <v>0</v>
      </c>
    </row>
    <row r="40" spans="1:4" ht="10.5" thickBot="1" x14ac:dyDescent="0.4">
      <c r="A40" s="12"/>
      <c r="B40" s="5" t="s">
        <v>24</v>
      </c>
      <c r="C40" s="5">
        <v>0</v>
      </c>
      <c r="D40" s="5">
        <f>+C40</f>
        <v>0</v>
      </c>
    </row>
    <row r="41" spans="1:4" ht="10.5" thickBot="1" x14ac:dyDescent="0.4">
      <c r="A41" s="53" t="s">
        <v>31</v>
      </c>
      <c r="B41" s="54"/>
      <c r="C41" s="54"/>
      <c r="D41" s="4">
        <f>SUM(D39:D40)</f>
        <v>0</v>
      </c>
    </row>
    <row r="42" spans="1:4" ht="10.5" thickBot="1" x14ac:dyDescent="0.4">
      <c r="A42" s="8" t="s">
        <v>10</v>
      </c>
      <c r="B42" s="5"/>
      <c r="C42" s="5"/>
      <c r="D42" s="5" t="s">
        <v>10</v>
      </c>
    </row>
    <row r="43" spans="1:4" ht="10.5" thickBot="1" x14ac:dyDescent="0.4">
      <c r="A43" s="56" t="s">
        <v>32</v>
      </c>
      <c r="B43" s="57"/>
      <c r="C43" s="57"/>
      <c r="D43" s="4">
        <f>SUM(D37,D41)</f>
        <v>0</v>
      </c>
    </row>
    <row r="44" spans="1:4" ht="140.5" thickBot="1" x14ac:dyDescent="0.4">
      <c r="A44" s="23" t="str">
        <f>'PI skaičiuoklė'!B24</f>
        <v>31 punktas. „Vežėjas, perleidęs kitam asmeniui kelių transporto priemonę ar pasibaigus transporto priemonės nuomai pagal Kodekso 8 straipsnio 7 dalyje nustatytas sąlygas, privalo ne vėliau kaip per 5 darbo dienas nuo kelių transporto priemonės perleidimo dienos ar transporto priemonės nuomos pagal Kodekso 8 straipsnio 7 dalyje nustatytas sąlygas pabaigos, prisijungęs prie paslaugų svetainės, panaikinti perleistos ar išnuomotos kitam asmeniui konkrečios kelių transporto priemonės sąsają su licencijos kopija.“</v>
      </c>
      <c r="B44" s="5"/>
      <c r="C44" s="5"/>
      <c r="D44" s="5"/>
    </row>
    <row r="45" spans="1:4" ht="30.5" thickBot="1" x14ac:dyDescent="0.4">
      <c r="A45" s="8" t="str">
        <f>'PI skaičiuoklė'!C25</f>
        <v>panaikinti perleistos ar išnuomotos kitam asmeniui konkrečios kelių transporto priemonės sąsają su licencijos kopija</v>
      </c>
      <c r="B45" s="4"/>
      <c r="C45" s="4"/>
      <c r="D45" s="4"/>
    </row>
    <row r="46" spans="1:4" ht="10.5" thickBot="1" x14ac:dyDescent="0.4">
      <c r="A46" s="12"/>
      <c r="B46" s="5" t="s">
        <v>25</v>
      </c>
      <c r="C46" s="5">
        <v>0</v>
      </c>
      <c r="D46" s="5">
        <f>+C46</f>
        <v>0</v>
      </c>
    </row>
    <row r="47" spans="1:4" ht="10.5" thickBot="1" x14ac:dyDescent="0.4">
      <c r="A47" s="12"/>
      <c r="B47" s="5" t="s">
        <v>26</v>
      </c>
      <c r="C47" s="5">
        <v>0</v>
      </c>
      <c r="D47" s="5">
        <f>+C47</f>
        <v>0</v>
      </c>
    </row>
    <row r="48" spans="1:4" ht="10.5" thickBot="1" x14ac:dyDescent="0.4">
      <c r="A48" s="53" t="s">
        <v>33</v>
      </c>
      <c r="B48" s="54"/>
      <c r="C48" s="54"/>
      <c r="D48" s="4">
        <f>SUM(D46:D47)</f>
        <v>0</v>
      </c>
    </row>
    <row r="49" spans="1:4" ht="10.5" thickBot="1" x14ac:dyDescent="0.4">
      <c r="A49" s="8" t="str">
        <f>'PI skaičiuoklė'!C26</f>
        <v>Veiksmas B2</v>
      </c>
      <c r="B49" s="4"/>
      <c r="C49" s="4"/>
      <c r="D49" s="4"/>
    </row>
    <row r="50" spans="1:4" ht="10.5" thickBot="1" x14ac:dyDescent="0.4">
      <c r="A50" s="12"/>
      <c r="B50" s="5" t="s">
        <v>27</v>
      </c>
      <c r="C50" s="5">
        <v>0</v>
      </c>
      <c r="D50" s="5">
        <f>+C50</f>
        <v>0</v>
      </c>
    </row>
    <row r="51" spans="1:4" ht="10.5" thickBot="1" x14ac:dyDescent="0.4">
      <c r="A51" s="12"/>
      <c r="B51" s="5" t="s">
        <v>28</v>
      </c>
      <c r="C51" s="5">
        <v>0</v>
      </c>
      <c r="D51" s="5">
        <f>+C51</f>
        <v>0</v>
      </c>
    </row>
    <row r="52" spans="1:4" ht="10.5" thickBot="1" x14ac:dyDescent="0.4">
      <c r="A52" s="53" t="s">
        <v>34</v>
      </c>
      <c r="B52" s="54"/>
      <c r="C52" s="54"/>
      <c r="D52" s="4">
        <f>SUM(D50:D51)</f>
        <v>0</v>
      </c>
    </row>
    <row r="53" spans="1:4" ht="10.5" thickBot="1" x14ac:dyDescent="0.4">
      <c r="A53" s="12"/>
      <c r="B53" s="5" t="s">
        <v>10</v>
      </c>
      <c r="C53" s="5"/>
      <c r="D53" s="5" t="s">
        <v>16</v>
      </c>
    </row>
    <row r="54" spans="1:4" ht="10.5" thickBot="1" x14ac:dyDescent="0.4">
      <c r="A54" s="56" t="s">
        <v>35</v>
      </c>
      <c r="B54" s="57"/>
      <c r="C54" s="57"/>
      <c r="D54" s="4">
        <f>SUM(D48,D52)</f>
        <v>0</v>
      </c>
    </row>
  </sheetData>
  <mergeCells count="18">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 ref="A48:C48"/>
    <mergeCell ref="A52:C52"/>
    <mergeCell ref="A54:C5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57"/>
  <sheetViews>
    <sheetView zoomScale="85" zoomScaleNormal="85" workbookViewId="0">
      <selection sqref="A1:E1"/>
    </sheetView>
  </sheetViews>
  <sheetFormatPr defaultColWidth="8.7265625" defaultRowHeight="10" x14ac:dyDescent="0.35"/>
  <cols>
    <col min="1" max="1" width="28.54296875" style="1" customWidth="1"/>
    <col min="2" max="2" width="13" style="1" customWidth="1"/>
    <col min="3" max="3" width="22.54296875" style="1" customWidth="1"/>
    <col min="4" max="4" width="37.453125" style="1" customWidth="1"/>
    <col min="5" max="5" width="17.7265625" style="1" customWidth="1"/>
    <col min="6" max="16384" width="8.7265625" style="1"/>
  </cols>
  <sheetData>
    <row r="1" spans="1:5" ht="16.5" customHeight="1" thickBot="1" x14ac:dyDescent="0.4">
      <c r="A1" s="73" t="s">
        <v>63</v>
      </c>
      <c r="B1" s="74"/>
      <c r="C1" s="74"/>
      <c r="D1" s="74"/>
      <c r="E1" s="75"/>
    </row>
    <row r="2" spans="1:5" ht="44.25" customHeight="1" thickBot="1" x14ac:dyDescent="0.4">
      <c r="A2" s="29" t="s">
        <v>86</v>
      </c>
      <c r="B2" s="30" t="s">
        <v>88</v>
      </c>
      <c r="C2" s="30" t="s">
        <v>60</v>
      </c>
      <c r="D2" s="30" t="s">
        <v>89</v>
      </c>
      <c r="E2" s="30" t="s">
        <v>4</v>
      </c>
    </row>
    <row r="3" spans="1:5" ht="13.5" customHeight="1" thickBot="1" x14ac:dyDescent="0.4">
      <c r="A3" s="31">
        <v>1</v>
      </c>
      <c r="B3" s="32">
        <v>2</v>
      </c>
      <c r="C3" s="32">
        <v>3</v>
      </c>
      <c r="D3" s="32">
        <v>4</v>
      </c>
      <c r="E3" s="32">
        <v>5</v>
      </c>
    </row>
    <row r="4" spans="1:5" ht="20.5" thickBot="1" x14ac:dyDescent="0.4">
      <c r="A4" s="23" t="str">
        <f>'PI skaičiuoklė'!B6</f>
        <v>Straipsnis (-iai), punktas (-ai) ir įpareigojimas</v>
      </c>
      <c r="B4" s="4"/>
      <c r="C4" s="4"/>
      <c r="D4" s="4"/>
      <c r="E4" s="4"/>
    </row>
    <row r="5" spans="1:5" ht="20.5" thickBot="1" x14ac:dyDescent="0.4">
      <c r="A5" s="8" t="str">
        <f>'PI skaičiuoklė'!C7</f>
        <v>Veiksmas A1</v>
      </c>
      <c r="B5" s="4"/>
      <c r="C5" s="4"/>
      <c r="D5" s="4"/>
      <c r="E5" s="4"/>
    </row>
    <row r="6" spans="1:5" ht="10.5" thickBot="1" x14ac:dyDescent="0.4">
      <c r="A6" s="12"/>
      <c r="B6" s="5" t="s">
        <v>21</v>
      </c>
      <c r="C6" s="5">
        <v>0</v>
      </c>
      <c r="D6" s="5">
        <v>0</v>
      </c>
      <c r="E6" s="5">
        <f>+C6*D6</f>
        <v>0</v>
      </c>
    </row>
    <row r="7" spans="1:5" ht="10.5" thickBot="1" x14ac:dyDescent="0.4">
      <c r="A7" s="12"/>
      <c r="B7" s="5" t="s">
        <v>22</v>
      </c>
      <c r="C7" s="5">
        <v>0</v>
      </c>
      <c r="D7" s="5">
        <v>0</v>
      </c>
      <c r="E7" s="5">
        <f>+C7*D7</f>
        <v>0</v>
      </c>
    </row>
    <row r="8" spans="1:5" ht="14.15" customHeight="1" thickBot="1" x14ac:dyDescent="0.4">
      <c r="A8" s="53" t="s">
        <v>36</v>
      </c>
      <c r="B8" s="54"/>
      <c r="C8" s="54"/>
      <c r="D8" s="55"/>
      <c r="E8" s="5">
        <f>SUM(E6:E7)</f>
        <v>0</v>
      </c>
    </row>
    <row r="9" spans="1:5" ht="10.5" thickBot="1" x14ac:dyDescent="0.4">
      <c r="A9" s="8" t="str">
        <f>'PI skaičiuoklė'!C8</f>
        <v>Veiksmas A2</v>
      </c>
      <c r="B9" s="4"/>
      <c r="C9" s="4"/>
      <c r="D9" s="4"/>
      <c r="E9" s="4"/>
    </row>
    <row r="10" spans="1:5" ht="10.5" thickBot="1" x14ac:dyDescent="0.4">
      <c r="A10" s="12"/>
      <c r="B10" s="5" t="s">
        <v>23</v>
      </c>
      <c r="C10" s="5">
        <v>0</v>
      </c>
      <c r="D10" s="5">
        <v>0</v>
      </c>
      <c r="E10" s="5">
        <f t="shared" ref="E10:E11" si="0">+C10*D10</f>
        <v>0</v>
      </c>
    </row>
    <row r="11" spans="1:5" ht="10.5" thickBot="1" x14ac:dyDescent="0.4">
      <c r="A11" s="12"/>
      <c r="B11" s="5" t="s">
        <v>24</v>
      </c>
      <c r="C11" s="5">
        <v>0</v>
      </c>
      <c r="D11" s="5">
        <v>0</v>
      </c>
      <c r="E11" s="5">
        <f t="shared" si="0"/>
        <v>0</v>
      </c>
    </row>
    <row r="12" spans="1:5" ht="10.5" thickBot="1" x14ac:dyDescent="0.4">
      <c r="A12" s="53" t="s">
        <v>37</v>
      </c>
      <c r="B12" s="54"/>
      <c r="C12" s="54"/>
      <c r="D12" s="55"/>
      <c r="E12" s="5">
        <f>SUM(E10:E11)</f>
        <v>0</v>
      </c>
    </row>
    <row r="13" spans="1:5" ht="10.5" thickBot="1" x14ac:dyDescent="0.4">
      <c r="A13" s="12"/>
      <c r="B13" s="5" t="s">
        <v>10</v>
      </c>
      <c r="C13" s="5">
        <v>0</v>
      </c>
      <c r="D13" s="5"/>
      <c r="E13" s="5" t="s">
        <v>90</v>
      </c>
    </row>
    <row r="14" spans="1:5" ht="10.5" thickBot="1" x14ac:dyDescent="0.4">
      <c r="A14" s="56" t="s">
        <v>38</v>
      </c>
      <c r="B14" s="57"/>
      <c r="C14" s="57"/>
      <c r="D14" s="58"/>
      <c r="E14" s="4">
        <f>SUM(E8,E12)</f>
        <v>0</v>
      </c>
    </row>
    <row r="15" spans="1:5" ht="20.5" thickBot="1" x14ac:dyDescent="0.4">
      <c r="A15" s="23" t="str">
        <f>'PI skaičiuoklė'!B11</f>
        <v>Straipsnis (-iai), punktas (-ai) ir įpareigojimas</v>
      </c>
      <c r="B15" s="4"/>
      <c r="C15" s="4"/>
      <c r="D15" s="4"/>
      <c r="E15" s="4"/>
    </row>
    <row r="16" spans="1:5" ht="10.5" thickBot="1" x14ac:dyDescent="0.4">
      <c r="A16" s="8" t="str">
        <f>'PI skaičiuoklė'!C12</f>
        <v>Veiksmas B1</v>
      </c>
      <c r="B16" s="4"/>
      <c r="C16" s="4"/>
      <c r="D16" s="4"/>
      <c r="E16" s="4"/>
    </row>
    <row r="17" spans="1:5" ht="10.5" thickBot="1" x14ac:dyDescent="0.4">
      <c r="A17" s="12"/>
      <c r="B17" s="5" t="s">
        <v>25</v>
      </c>
      <c r="C17" s="5">
        <v>0</v>
      </c>
      <c r="D17" s="5">
        <v>0</v>
      </c>
      <c r="E17" s="5">
        <f t="shared" ref="E17:E18" si="1">+C17*D17</f>
        <v>0</v>
      </c>
    </row>
    <row r="18" spans="1:5" ht="10.5" thickBot="1" x14ac:dyDescent="0.4">
      <c r="A18" s="12"/>
      <c r="B18" s="5" t="s">
        <v>26</v>
      </c>
      <c r="C18" s="5">
        <v>0</v>
      </c>
      <c r="D18" s="5">
        <v>0</v>
      </c>
      <c r="E18" s="5">
        <f t="shared" si="1"/>
        <v>0</v>
      </c>
    </row>
    <row r="19" spans="1:5" ht="10.5" thickBot="1" x14ac:dyDescent="0.4">
      <c r="A19" s="53" t="s">
        <v>39</v>
      </c>
      <c r="B19" s="54"/>
      <c r="C19" s="54"/>
      <c r="D19" s="55"/>
      <c r="E19" s="5">
        <f>SUM(E17:E18)</f>
        <v>0</v>
      </c>
    </row>
    <row r="20" spans="1:5" ht="10.5" thickBot="1" x14ac:dyDescent="0.4">
      <c r="A20" s="8" t="str">
        <f>'PI skaičiuoklė'!C13</f>
        <v>Veiksmas B2</v>
      </c>
      <c r="B20" s="4"/>
      <c r="C20" s="4"/>
      <c r="D20" s="4"/>
      <c r="E20" s="4"/>
    </row>
    <row r="21" spans="1:5" ht="10.5" thickBot="1" x14ac:dyDescent="0.4">
      <c r="A21" s="12"/>
      <c r="B21" s="5" t="s">
        <v>27</v>
      </c>
      <c r="C21" s="5">
        <v>0</v>
      </c>
      <c r="D21" s="5">
        <v>0</v>
      </c>
      <c r="E21" s="5">
        <f t="shared" ref="E21:E22" si="2">+C21*D21</f>
        <v>0</v>
      </c>
    </row>
    <row r="22" spans="1:5" ht="10.5" thickBot="1" x14ac:dyDescent="0.4">
      <c r="A22" s="12"/>
      <c r="B22" s="5" t="s">
        <v>28</v>
      </c>
      <c r="C22" s="5">
        <v>0</v>
      </c>
      <c r="D22" s="5">
        <v>0</v>
      </c>
      <c r="E22" s="5">
        <f t="shared" si="2"/>
        <v>0</v>
      </c>
    </row>
    <row r="23" spans="1:5" ht="10.5" thickBot="1" x14ac:dyDescent="0.4">
      <c r="A23" s="53" t="s">
        <v>41</v>
      </c>
      <c r="B23" s="54"/>
      <c r="C23" s="54"/>
      <c r="D23" s="55"/>
      <c r="E23" s="5">
        <f>SUM(E21:E22)</f>
        <v>0</v>
      </c>
    </row>
    <row r="24" spans="1:5" ht="10.5" thickBot="1" x14ac:dyDescent="0.4">
      <c r="A24" s="12"/>
      <c r="B24" s="5" t="s">
        <v>10</v>
      </c>
      <c r="C24" s="5"/>
      <c r="D24" s="5"/>
      <c r="E24" s="5" t="s">
        <v>16</v>
      </c>
    </row>
    <row r="25" spans="1:5" ht="10.5" thickBot="1" x14ac:dyDescent="0.4">
      <c r="A25" s="56" t="s">
        <v>40</v>
      </c>
      <c r="B25" s="57"/>
      <c r="C25" s="57"/>
      <c r="D25" s="58"/>
      <c r="E25" s="4">
        <f>SUM(E19,E23)</f>
        <v>0</v>
      </c>
    </row>
    <row r="26" spans="1:5" x14ac:dyDescent="0.35">
      <c r="A26" s="27"/>
      <c r="B26" s="27"/>
      <c r="C26" s="27"/>
      <c r="D26" s="27"/>
      <c r="E26" s="33"/>
    </row>
    <row r="27" spans="1:5" x14ac:dyDescent="0.35">
      <c r="A27" s="27"/>
      <c r="B27" s="27"/>
      <c r="C27" s="27"/>
      <c r="D27" s="27"/>
      <c r="E27" s="33"/>
    </row>
    <row r="28" spans="1:5" x14ac:dyDescent="0.35">
      <c r="A28" s="27"/>
      <c r="B28" s="27"/>
      <c r="C28" s="27"/>
      <c r="D28" s="27"/>
      <c r="E28" s="33"/>
    </row>
    <row r="29" spans="1:5" x14ac:dyDescent="0.35">
      <c r="A29" s="27"/>
      <c r="B29" s="27"/>
      <c r="C29" s="27"/>
      <c r="D29" s="27"/>
      <c r="E29" s="33"/>
    </row>
    <row r="30" spans="1:5" x14ac:dyDescent="0.35">
      <c r="A30" s="27"/>
      <c r="B30" s="27"/>
      <c r="C30" s="27"/>
      <c r="D30" s="27"/>
      <c r="E30" s="33"/>
    </row>
    <row r="32" spans="1:5" ht="10.5" thickBot="1" x14ac:dyDescent="0.4"/>
    <row r="33" spans="1:5" ht="19.5" customHeight="1" thickBot="1" x14ac:dyDescent="0.4">
      <c r="A33" s="76" t="s">
        <v>64</v>
      </c>
      <c r="B33" s="77"/>
      <c r="C33" s="77"/>
      <c r="D33" s="77"/>
      <c r="E33" s="78"/>
    </row>
    <row r="34" spans="1:5" ht="30.5" thickBot="1" x14ac:dyDescent="0.4">
      <c r="A34" s="29" t="s">
        <v>87</v>
      </c>
      <c r="B34" s="30" t="s">
        <v>88</v>
      </c>
      <c r="C34" s="30" t="s">
        <v>60</v>
      </c>
      <c r="D34" s="30" t="s">
        <v>89</v>
      </c>
      <c r="E34" s="30" t="s">
        <v>4</v>
      </c>
    </row>
    <row r="35" spans="1:5" ht="10.5" thickBot="1" x14ac:dyDescent="0.4">
      <c r="A35" s="31">
        <v>1</v>
      </c>
      <c r="B35" s="32">
        <v>2</v>
      </c>
      <c r="C35" s="32">
        <v>3</v>
      </c>
      <c r="D35" s="32">
        <v>4</v>
      </c>
      <c r="E35" s="32">
        <v>5</v>
      </c>
    </row>
    <row r="36" spans="1:5" ht="200.5" thickBot="1" x14ac:dyDescent="0.4">
      <c r="A36" s="23" t="str">
        <f>'PI skaičiuoklė'!B19</f>
        <v>23(1) punktas „Kai vežėjas licencijos kopija ketina naudotis Kodekso 8 straipsnio 7 dalyje nustatytomis sąlygomis, licencijos kopiją su konkrečia transporto priemone susieja Administracija. Vežėjas Administracijai turi pateikti laisvos formos prašymą, transporto priemonės registracijos dokumentą ir transporto priemonės nuomos sutartį arba vežėjo patvirtintas dokumentų kopijas. Administracija, įvertinusi vežėjo turimų ir su licencijos kopijomis susietų transporto priemonių skaičių ir nustačiusi, kad vežėjas atitinka Kodekso 8 straipsnio 7 dalies 5 punkto nuostatas, susieja licencijos kopiją su konkrečia transporto priemone.“</v>
      </c>
      <c r="B36" s="4"/>
      <c r="C36" s="4"/>
      <c r="D36" s="4"/>
      <c r="E36" s="4"/>
    </row>
    <row r="37" spans="1:5" ht="50.5" thickBot="1" x14ac:dyDescent="0.4">
      <c r="A37" s="8" t="str">
        <f>'PI skaičiuoklė'!C20</f>
        <v>pateikti laisvos formos prašymą, transporto priemonės registracijos dokumentą ir transporto priemonės nuomos sutartį arba vežėjo patvirtintas dokumentų kopijas</v>
      </c>
      <c r="B37" s="4"/>
      <c r="C37" s="4"/>
      <c r="D37" s="4"/>
      <c r="E37" s="4"/>
    </row>
    <row r="38" spans="1:5" ht="10.5" thickBot="1" x14ac:dyDescent="0.4">
      <c r="A38" s="12"/>
      <c r="B38" s="5" t="s">
        <v>21</v>
      </c>
      <c r="C38" s="5">
        <v>0</v>
      </c>
      <c r="D38" s="5">
        <v>0</v>
      </c>
      <c r="E38" s="5">
        <f>+C38*D38</f>
        <v>0</v>
      </c>
    </row>
    <row r="39" spans="1:5" ht="10.5" thickBot="1" x14ac:dyDescent="0.4">
      <c r="A39" s="12"/>
      <c r="B39" s="5" t="s">
        <v>22</v>
      </c>
      <c r="C39" s="5">
        <v>0</v>
      </c>
      <c r="D39" s="5">
        <v>0</v>
      </c>
      <c r="E39" s="5">
        <f>+C39*D39</f>
        <v>0</v>
      </c>
    </row>
    <row r="40" spans="1:5" ht="10.5" thickBot="1" x14ac:dyDescent="0.4">
      <c r="A40" s="53" t="s">
        <v>36</v>
      </c>
      <c r="B40" s="54"/>
      <c r="C40" s="54"/>
      <c r="D40" s="55"/>
      <c r="E40" s="5">
        <f>SUM(E38:E39)</f>
        <v>0</v>
      </c>
    </row>
    <row r="41" spans="1:5" ht="10.5" thickBot="1" x14ac:dyDescent="0.4">
      <c r="A41" s="8" t="str">
        <f>'PI skaičiuoklė'!C21</f>
        <v>Veiksmas A2</v>
      </c>
      <c r="B41" s="4"/>
      <c r="C41" s="4"/>
      <c r="D41" s="4"/>
      <c r="E41" s="4"/>
    </row>
    <row r="42" spans="1:5" ht="10.5" thickBot="1" x14ac:dyDescent="0.4">
      <c r="A42" s="12"/>
      <c r="B42" s="5" t="s">
        <v>23</v>
      </c>
      <c r="C42" s="5">
        <v>0</v>
      </c>
      <c r="D42" s="5">
        <v>0</v>
      </c>
      <c r="E42" s="5">
        <f t="shared" ref="E42:E43" si="3">+C42*D42</f>
        <v>0</v>
      </c>
    </row>
    <row r="43" spans="1:5" ht="10.5" thickBot="1" x14ac:dyDescent="0.4">
      <c r="A43" s="12"/>
      <c r="B43" s="5" t="s">
        <v>24</v>
      </c>
      <c r="C43" s="5">
        <v>0</v>
      </c>
      <c r="D43" s="5">
        <v>0</v>
      </c>
      <c r="E43" s="5">
        <f t="shared" si="3"/>
        <v>0</v>
      </c>
    </row>
    <row r="44" spans="1:5" ht="10.5" thickBot="1" x14ac:dyDescent="0.4">
      <c r="A44" s="53" t="s">
        <v>37</v>
      </c>
      <c r="B44" s="54"/>
      <c r="C44" s="54"/>
      <c r="D44" s="55"/>
      <c r="E44" s="5">
        <f>SUM(E42:E43)</f>
        <v>0</v>
      </c>
    </row>
    <row r="45" spans="1:5" ht="10.5" thickBot="1" x14ac:dyDescent="0.4">
      <c r="A45" s="12"/>
      <c r="B45" s="5" t="s">
        <v>10</v>
      </c>
      <c r="C45" s="5"/>
      <c r="D45" s="5"/>
      <c r="E45" s="5" t="s">
        <v>90</v>
      </c>
    </row>
    <row r="46" spans="1:5" ht="10.5" thickBot="1" x14ac:dyDescent="0.4">
      <c r="A46" s="56" t="s">
        <v>38</v>
      </c>
      <c r="B46" s="57"/>
      <c r="C46" s="57"/>
      <c r="D46" s="58"/>
      <c r="E46" s="4">
        <f>SUM(E40,E44)</f>
        <v>0</v>
      </c>
    </row>
    <row r="47" spans="1:5" ht="160.5" thickBot="1" x14ac:dyDescent="0.4">
      <c r="A47" s="23" t="str">
        <f>'PI skaičiuoklė'!B24</f>
        <v>31 punktas. „Vežėjas, perleidęs kitam asmeniui kelių transporto priemonę ar pasibaigus transporto priemonės nuomai pagal Kodekso 8 straipsnio 7 dalyje nustatytas sąlygas, privalo ne vėliau kaip per 5 darbo dienas nuo kelių transporto priemonės perleidimo dienos ar transporto priemonės nuomos pagal Kodekso 8 straipsnio 7 dalyje nustatytas sąlygas pabaigos, prisijungęs prie paslaugų svetainės, panaikinti perleistos ar išnuomotos kitam asmeniui konkrečios kelių transporto priemonės sąsają su licencijos kopija.“</v>
      </c>
      <c r="B47" s="4"/>
      <c r="C47" s="4"/>
      <c r="D47" s="4"/>
      <c r="E47" s="4"/>
    </row>
    <row r="48" spans="1:5" ht="40.5" thickBot="1" x14ac:dyDescent="0.4">
      <c r="A48" s="8" t="str">
        <f>'PI skaičiuoklė'!C25</f>
        <v>panaikinti perleistos ar išnuomotos kitam asmeniui konkrečios kelių transporto priemonės sąsają su licencijos kopija</v>
      </c>
      <c r="B48" s="4"/>
      <c r="C48" s="4"/>
      <c r="D48" s="4"/>
      <c r="E48" s="4"/>
    </row>
    <row r="49" spans="1:5" ht="10.5" thickBot="1" x14ac:dyDescent="0.4">
      <c r="A49" s="12"/>
      <c r="B49" s="5" t="s">
        <v>25</v>
      </c>
      <c r="C49" s="5">
        <v>0</v>
      </c>
      <c r="D49" s="5">
        <v>0</v>
      </c>
      <c r="E49" s="5">
        <f t="shared" ref="E49:E50" si="4">+C49*D49</f>
        <v>0</v>
      </c>
    </row>
    <row r="50" spans="1:5" ht="10.5" thickBot="1" x14ac:dyDescent="0.4">
      <c r="A50" s="12"/>
      <c r="B50" s="5" t="s">
        <v>26</v>
      </c>
      <c r="C50" s="5">
        <v>0</v>
      </c>
      <c r="D50" s="5">
        <v>0</v>
      </c>
      <c r="E50" s="5">
        <f t="shared" si="4"/>
        <v>0</v>
      </c>
    </row>
    <row r="51" spans="1:5" ht="10.5" thickBot="1" x14ac:dyDescent="0.4">
      <c r="A51" s="53" t="s">
        <v>39</v>
      </c>
      <c r="B51" s="54"/>
      <c r="C51" s="54"/>
      <c r="D51" s="55"/>
      <c r="E51" s="5">
        <f>SUM(E49:E50)</f>
        <v>0</v>
      </c>
    </row>
    <row r="52" spans="1:5" ht="10.5" thickBot="1" x14ac:dyDescent="0.4">
      <c r="A52" s="8" t="str">
        <f>'PI skaičiuoklė'!C26</f>
        <v>Veiksmas B2</v>
      </c>
      <c r="B52" s="4"/>
      <c r="C52" s="4"/>
      <c r="D52" s="4"/>
      <c r="E52" s="4"/>
    </row>
    <row r="53" spans="1:5" ht="10.5" thickBot="1" x14ac:dyDescent="0.4">
      <c r="A53" s="12"/>
      <c r="B53" s="5" t="s">
        <v>27</v>
      </c>
      <c r="C53" s="5">
        <v>0</v>
      </c>
      <c r="D53" s="5">
        <v>0</v>
      </c>
      <c r="E53" s="5">
        <f t="shared" ref="E53:E54" si="5">+C53*D53</f>
        <v>0</v>
      </c>
    </row>
    <row r="54" spans="1:5" ht="10.5" thickBot="1" x14ac:dyDescent="0.4">
      <c r="A54" s="12"/>
      <c r="B54" s="5" t="s">
        <v>28</v>
      </c>
      <c r="C54" s="5">
        <v>0</v>
      </c>
      <c r="D54" s="5">
        <v>0</v>
      </c>
      <c r="E54" s="5">
        <f t="shared" si="5"/>
        <v>0</v>
      </c>
    </row>
    <row r="55" spans="1:5" ht="10.5" thickBot="1" x14ac:dyDescent="0.4">
      <c r="A55" s="53" t="s">
        <v>41</v>
      </c>
      <c r="B55" s="54"/>
      <c r="C55" s="54"/>
      <c r="D55" s="55"/>
      <c r="E55" s="5">
        <f>SUM(E53:E54)</f>
        <v>0</v>
      </c>
    </row>
    <row r="56" spans="1:5" ht="10.5" thickBot="1" x14ac:dyDescent="0.4">
      <c r="A56" s="12"/>
      <c r="B56" s="5" t="s">
        <v>10</v>
      </c>
      <c r="C56" s="5"/>
      <c r="D56" s="5"/>
      <c r="E56" s="5" t="s">
        <v>16</v>
      </c>
    </row>
    <row r="57" spans="1:5" ht="10.5" thickBot="1" x14ac:dyDescent="0.4">
      <c r="A57" s="56" t="s">
        <v>40</v>
      </c>
      <c r="B57" s="57"/>
      <c r="C57" s="57"/>
      <c r="D57" s="58"/>
      <c r="E57" s="4">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56"/>
  <sheetViews>
    <sheetView zoomScale="85" zoomScaleNormal="85" workbookViewId="0">
      <selection sqref="A1:C1"/>
    </sheetView>
  </sheetViews>
  <sheetFormatPr defaultColWidth="8.7265625" defaultRowHeight="10" x14ac:dyDescent="0.35"/>
  <cols>
    <col min="1" max="1" width="39" style="1" customWidth="1"/>
    <col min="2" max="2" width="30.1796875" style="1" customWidth="1"/>
    <col min="3" max="3" width="24.54296875" style="1" customWidth="1"/>
    <col min="4" max="16384" width="8.7265625" style="1"/>
  </cols>
  <sheetData>
    <row r="1" spans="1:3" ht="21" customHeight="1" thickBot="1" x14ac:dyDescent="0.4">
      <c r="A1" s="63" t="s">
        <v>91</v>
      </c>
      <c r="B1" s="64"/>
      <c r="C1" s="65"/>
    </row>
    <row r="2" spans="1:3" ht="26.5" customHeight="1" thickBot="1" x14ac:dyDescent="0.4">
      <c r="A2" s="29" t="s">
        <v>86</v>
      </c>
      <c r="B2" s="30" t="s">
        <v>42</v>
      </c>
      <c r="C2" s="30" t="s">
        <v>43</v>
      </c>
    </row>
    <row r="3" spans="1:3" ht="11.25" customHeight="1" thickBot="1" x14ac:dyDescent="0.4">
      <c r="A3" s="31">
        <v>1</v>
      </c>
      <c r="B3" s="32">
        <v>2</v>
      </c>
      <c r="C3" s="32">
        <v>3</v>
      </c>
    </row>
    <row r="4" spans="1:3" ht="30.75" customHeight="1" thickBot="1" x14ac:dyDescent="0.4">
      <c r="A4" s="23" t="str">
        <f>'PI skaičiuoklė'!B6</f>
        <v>Straipsnis (-iai), punktas (-ai) ir įpareigojimas</v>
      </c>
      <c r="B4" s="4"/>
      <c r="C4" s="4"/>
    </row>
    <row r="5" spans="1:3" ht="20.5" thickBot="1" x14ac:dyDescent="0.4">
      <c r="A5" s="8" t="str">
        <f>'PI skaičiuoklė'!C7</f>
        <v>Veiksmas A1</v>
      </c>
      <c r="B5" s="4"/>
      <c r="C5" s="4"/>
    </row>
    <row r="6" spans="1:3" ht="10.5" thickBot="1" x14ac:dyDescent="0.4">
      <c r="A6" s="12"/>
      <c r="B6" s="5" t="s">
        <v>21</v>
      </c>
      <c r="C6" s="5">
        <v>0</v>
      </c>
    </row>
    <row r="7" spans="1:3" ht="10.5" thickBot="1" x14ac:dyDescent="0.4">
      <c r="A7" s="12"/>
      <c r="B7" s="5" t="s">
        <v>22</v>
      </c>
      <c r="C7" s="5">
        <v>0</v>
      </c>
    </row>
    <row r="8" spans="1:3" ht="12" customHeight="1" thickBot="1" x14ac:dyDescent="0.4">
      <c r="A8" s="53" t="s">
        <v>44</v>
      </c>
      <c r="B8" s="55"/>
      <c r="C8" s="5">
        <f>SUM(C6:C7)</f>
        <v>0</v>
      </c>
    </row>
    <row r="9" spans="1:3" ht="10.5" thickBot="1" x14ac:dyDescent="0.4">
      <c r="A9" s="8" t="str">
        <f>'PI skaičiuoklė'!C8</f>
        <v>Veiksmas A2</v>
      </c>
      <c r="B9" s="4"/>
      <c r="C9" s="4"/>
    </row>
    <row r="10" spans="1:3" ht="10.5" thickBot="1" x14ac:dyDescent="0.4">
      <c r="A10" s="12"/>
      <c r="B10" s="5" t="s">
        <v>23</v>
      </c>
      <c r="C10" s="5">
        <v>0</v>
      </c>
    </row>
    <row r="11" spans="1:3" ht="10.5" thickBot="1" x14ac:dyDescent="0.4">
      <c r="A11" s="12"/>
      <c r="B11" s="5" t="s">
        <v>24</v>
      </c>
      <c r="C11" s="5">
        <v>0</v>
      </c>
    </row>
    <row r="12" spans="1:3" ht="19" customHeight="1" thickBot="1" x14ac:dyDescent="0.4">
      <c r="A12" s="53" t="s">
        <v>45</v>
      </c>
      <c r="B12" s="55"/>
      <c r="C12" s="5">
        <f>SUM(C10:C11)</f>
        <v>0</v>
      </c>
    </row>
    <row r="13" spans="1:3" ht="10.5" thickBot="1" x14ac:dyDescent="0.4">
      <c r="A13" s="12"/>
      <c r="B13" s="5" t="s">
        <v>10</v>
      </c>
      <c r="C13" s="5"/>
    </row>
    <row r="14" spans="1:3" ht="15" customHeight="1" thickBot="1" x14ac:dyDescent="0.4">
      <c r="A14" s="56" t="s">
        <v>46</v>
      </c>
      <c r="B14" s="58"/>
      <c r="C14" s="34">
        <f>SUM(C8,C12)</f>
        <v>0</v>
      </c>
    </row>
    <row r="15" spans="1:3" ht="11.5" customHeight="1" thickBot="1" x14ac:dyDescent="0.4">
      <c r="A15" s="23" t="str">
        <f>'PI skaičiuoklė'!B11</f>
        <v>Straipsnis (-iai), punktas (-ai) ir įpareigojimas</v>
      </c>
      <c r="B15" s="4"/>
      <c r="C15" s="4"/>
    </row>
    <row r="16" spans="1:3" ht="10.5" thickBot="1" x14ac:dyDescent="0.4">
      <c r="A16" s="8" t="str">
        <f>'PI skaičiuoklė'!C12</f>
        <v>Veiksmas B1</v>
      </c>
      <c r="B16" s="4"/>
      <c r="C16" s="4"/>
    </row>
    <row r="17" spans="1:3" ht="10.5" thickBot="1" x14ac:dyDescent="0.4">
      <c r="A17" s="35"/>
      <c r="B17" s="5" t="s">
        <v>25</v>
      </c>
      <c r="C17" s="5">
        <v>0</v>
      </c>
    </row>
    <row r="18" spans="1:3" ht="10.5" thickBot="1" x14ac:dyDescent="0.4">
      <c r="A18" s="12"/>
      <c r="B18" s="5" t="s">
        <v>26</v>
      </c>
      <c r="C18" s="5">
        <v>0</v>
      </c>
    </row>
    <row r="19" spans="1:3" ht="15" customHeight="1" thickBot="1" x14ac:dyDescent="0.4">
      <c r="A19" s="53" t="s">
        <v>47</v>
      </c>
      <c r="B19" s="55"/>
      <c r="C19" s="5">
        <f>SUM(C17:C18)</f>
        <v>0</v>
      </c>
    </row>
    <row r="20" spans="1:3" ht="10.5" thickBot="1" x14ac:dyDescent="0.4">
      <c r="A20" s="8" t="str">
        <f>'PI skaičiuoklė'!C13</f>
        <v>Veiksmas B2</v>
      </c>
      <c r="B20" s="4"/>
      <c r="C20" s="4"/>
    </row>
    <row r="21" spans="1:3" ht="10.5" thickBot="1" x14ac:dyDescent="0.4">
      <c r="A21" s="12"/>
      <c r="B21" s="5" t="s">
        <v>27</v>
      </c>
      <c r="C21" s="5">
        <v>0</v>
      </c>
    </row>
    <row r="22" spans="1:3" ht="10.5" thickBot="1" x14ac:dyDescent="0.4">
      <c r="A22" s="12"/>
      <c r="B22" s="5" t="s">
        <v>28</v>
      </c>
      <c r="C22" s="5">
        <v>0</v>
      </c>
    </row>
    <row r="23" spans="1:3" ht="16.5" customHeight="1" thickBot="1" x14ac:dyDescent="0.4">
      <c r="A23" s="53" t="s">
        <v>48</v>
      </c>
      <c r="B23" s="55"/>
      <c r="C23" s="5">
        <f>SUM(C21:C22)</f>
        <v>0</v>
      </c>
    </row>
    <row r="24" spans="1:3" ht="10.5" thickBot="1" x14ac:dyDescent="0.4">
      <c r="A24" s="12"/>
      <c r="B24" s="5" t="s">
        <v>10</v>
      </c>
      <c r="C24" s="5" t="s">
        <v>10</v>
      </c>
    </row>
    <row r="25" spans="1:3" ht="15" customHeight="1" thickBot="1" x14ac:dyDescent="0.4">
      <c r="A25" s="56" t="s">
        <v>49</v>
      </c>
      <c r="B25" s="58"/>
      <c r="C25" s="34">
        <f>SUM(C19,C23)</f>
        <v>0</v>
      </c>
    </row>
    <row r="26" spans="1:3" ht="15" customHeight="1" x14ac:dyDescent="0.35">
      <c r="A26" s="27"/>
      <c r="B26" s="27"/>
      <c r="C26" s="36"/>
    </row>
    <row r="27" spans="1:3" ht="15" customHeight="1" x14ac:dyDescent="0.35">
      <c r="A27" s="27"/>
      <c r="B27" s="27"/>
      <c r="C27" s="36"/>
    </row>
    <row r="28" spans="1:3" ht="15" customHeight="1" x14ac:dyDescent="0.35">
      <c r="A28" s="27"/>
      <c r="B28" s="27"/>
      <c r="C28" s="36"/>
    </row>
    <row r="29" spans="1:3" ht="15" customHeight="1" x14ac:dyDescent="0.35">
      <c r="A29" s="27"/>
      <c r="B29" s="27"/>
      <c r="C29" s="36"/>
    </row>
    <row r="30" spans="1:3" ht="1.5" customHeight="1" x14ac:dyDescent="0.35"/>
    <row r="31" spans="1:3" ht="10.5" thickBot="1" x14ac:dyDescent="0.4"/>
    <row r="32" spans="1:3" ht="17.25" customHeight="1" thickBot="1" x14ac:dyDescent="0.4">
      <c r="A32" s="66" t="s">
        <v>92</v>
      </c>
      <c r="B32" s="67"/>
      <c r="C32" s="68"/>
    </row>
    <row r="33" spans="1:3" ht="30" customHeight="1" thickBot="1" x14ac:dyDescent="0.4">
      <c r="A33" s="29" t="s">
        <v>87</v>
      </c>
      <c r="B33" s="30" t="s">
        <v>42</v>
      </c>
      <c r="C33" s="30" t="s">
        <v>43</v>
      </c>
    </row>
    <row r="34" spans="1:3" ht="10.5" thickBot="1" x14ac:dyDescent="0.4">
      <c r="A34" s="31">
        <v>1</v>
      </c>
      <c r="B34" s="32">
        <v>2</v>
      </c>
      <c r="C34" s="32">
        <v>3</v>
      </c>
    </row>
    <row r="35" spans="1:3" ht="27.75" customHeight="1" thickBot="1" x14ac:dyDescent="0.4">
      <c r="A35" s="23" t="str">
        <f>'PI skaičiuoklė'!B19</f>
        <v>23(1) punktas „Kai vežėjas licencijos kopija ketina naudotis Kodekso 8 straipsnio 7 dalyje nustatytomis sąlygomis, licencijos kopiją su konkrečia transporto priemone susieja Administracija. Vežėjas Administracijai turi pateikti laisvos formos prašymą, transporto priemonės registracijos dokumentą ir transporto priemonės nuomos sutartį arba vežėjo patvirtintas dokumentų kopijas. Administracija, įvertinusi vežėjo turimų ir su licencijos kopijomis susietų transporto priemonių skaičių ir nustačiusi, kad vežėjas atitinka Kodekso 8 straipsnio 7 dalies 5 punkto nuostatas, susieja licencijos kopiją su konkrečia transporto priemone.“</v>
      </c>
      <c r="B35" s="4"/>
      <c r="C35" s="4"/>
    </row>
    <row r="36" spans="1:3" ht="40.5" thickBot="1" x14ac:dyDescent="0.4">
      <c r="A36" s="8" t="str">
        <f>'PI skaičiuoklė'!C20</f>
        <v>pateikti laisvos formos prašymą, transporto priemonės registracijos dokumentą ir transporto priemonės nuomos sutartį arba vežėjo patvirtintas dokumentų kopijas</v>
      </c>
      <c r="B36" s="4"/>
      <c r="C36" s="4"/>
    </row>
    <row r="37" spans="1:3" ht="10.5" thickBot="1" x14ac:dyDescent="0.4">
      <c r="A37" s="12"/>
      <c r="B37" s="5" t="s">
        <v>21</v>
      </c>
      <c r="C37" s="5">
        <v>0</v>
      </c>
    </row>
    <row r="38" spans="1:3" ht="10.5" thickBot="1" x14ac:dyDescent="0.4">
      <c r="A38" s="12"/>
      <c r="B38" s="5" t="s">
        <v>22</v>
      </c>
      <c r="C38" s="5">
        <v>0</v>
      </c>
    </row>
    <row r="39" spans="1:3" ht="10.5" thickBot="1" x14ac:dyDescent="0.4">
      <c r="A39" s="53" t="s">
        <v>44</v>
      </c>
      <c r="B39" s="55"/>
      <c r="C39" s="5">
        <f>SUM(C37:C38)</f>
        <v>0</v>
      </c>
    </row>
    <row r="40" spans="1:3" ht="10.5" thickBot="1" x14ac:dyDescent="0.4">
      <c r="A40" s="8" t="str">
        <f>'PI skaičiuoklė'!C21</f>
        <v>Veiksmas A2</v>
      </c>
      <c r="B40" s="4"/>
      <c r="C40" s="4"/>
    </row>
    <row r="41" spans="1:3" ht="10.5" thickBot="1" x14ac:dyDescent="0.4">
      <c r="A41" s="12"/>
      <c r="B41" s="5" t="s">
        <v>23</v>
      </c>
      <c r="C41" s="5">
        <v>0</v>
      </c>
    </row>
    <row r="42" spans="1:3" ht="10.5" thickBot="1" x14ac:dyDescent="0.4">
      <c r="A42" s="12"/>
      <c r="B42" s="5" t="s">
        <v>24</v>
      </c>
      <c r="C42" s="5">
        <v>0</v>
      </c>
    </row>
    <row r="43" spans="1:3" ht="10.5" thickBot="1" x14ac:dyDescent="0.4">
      <c r="A43" s="53" t="s">
        <v>45</v>
      </c>
      <c r="B43" s="55"/>
      <c r="C43" s="5">
        <f>SUM(C41:C42)</f>
        <v>0</v>
      </c>
    </row>
    <row r="44" spans="1:3" ht="10.5" thickBot="1" x14ac:dyDescent="0.4">
      <c r="A44" s="12"/>
      <c r="B44" s="5" t="s">
        <v>10</v>
      </c>
      <c r="C44" s="5"/>
    </row>
    <row r="45" spans="1:3" ht="10.5" thickBot="1" x14ac:dyDescent="0.4">
      <c r="A45" s="56" t="s">
        <v>46</v>
      </c>
      <c r="B45" s="58"/>
      <c r="C45" s="34">
        <f>SUM(C39,C43)</f>
        <v>0</v>
      </c>
    </row>
    <row r="46" spans="1:3" ht="120.5" thickBot="1" x14ac:dyDescent="0.4">
      <c r="A46" s="23" t="str">
        <f>'PI skaičiuoklė'!B24</f>
        <v>31 punktas. „Vežėjas, perleidęs kitam asmeniui kelių transporto priemonę ar pasibaigus transporto priemonės nuomai pagal Kodekso 8 straipsnio 7 dalyje nustatytas sąlygas, privalo ne vėliau kaip per 5 darbo dienas nuo kelių transporto priemonės perleidimo dienos ar transporto priemonės nuomos pagal Kodekso 8 straipsnio 7 dalyje nustatytas sąlygas pabaigos, prisijungęs prie paslaugų svetainės, panaikinti perleistos ar išnuomotos kitam asmeniui konkrečios kelių transporto priemonės sąsają su licencijos kopija.“</v>
      </c>
      <c r="B46" s="4"/>
      <c r="C46" s="4"/>
    </row>
    <row r="47" spans="1:3" ht="30.5" thickBot="1" x14ac:dyDescent="0.4">
      <c r="A47" s="8" t="str">
        <f>'PI skaičiuoklė'!C25</f>
        <v>panaikinti perleistos ar išnuomotos kitam asmeniui konkrečios kelių transporto priemonės sąsają su licencijos kopija</v>
      </c>
      <c r="B47" s="4"/>
      <c r="C47" s="4"/>
    </row>
    <row r="48" spans="1:3" ht="10.5" thickBot="1" x14ac:dyDescent="0.4">
      <c r="A48" s="35"/>
      <c r="B48" s="5" t="s">
        <v>25</v>
      </c>
      <c r="C48" s="5">
        <v>0</v>
      </c>
    </row>
    <row r="49" spans="1:3" ht="10.5" thickBot="1" x14ac:dyDescent="0.4">
      <c r="A49" s="12"/>
      <c r="B49" s="5" t="s">
        <v>26</v>
      </c>
      <c r="C49" s="5">
        <v>0</v>
      </c>
    </row>
    <row r="50" spans="1:3" ht="10.5" thickBot="1" x14ac:dyDescent="0.4">
      <c r="A50" s="53" t="s">
        <v>47</v>
      </c>
      <c r="B50" s="55"/>
      <c r="C50" s="5">
        <f>SUM(C48:C49)</f>
        <v>0</v>
      </c>
    </row>
    <row r="51" spans="1:3" ht="10.5" thickBot="1" x14ac:dyDescent="0.4">
      <c r="A51" s="8" t="str">
        <f>'PI skaičiuoklė'!C26</f>
        <v>Veiksmas B2</v>
      </c>
      <c r="B51" s="4"/>
      <c r="C51" s="4"/>
    </row>
    <row r="52" spans="1:3" ht="10.5" thickBot="1" x14ac:dyDescent="0.4">
      <c r="A52" s="12"/>
      <c r="B52" s="5" t="s">
        <v>27</v>
      </c>
      <c r="C52" s="5">
        <v>0</v>
      </c>
    </row>
    <row r="53" spans="1:3" ht="10.5" thickBot="1" x14ac:dyDescent="0.4">
      <c r="A53" s="12"/>
      <c r="B53" s="5" t="s">
        <v>28</v>
      </c>
      <c r="C53" s="5">
        <v>0</v>
      </c>
    </row>
    <row r="54" spans="1:3" ht="10.5" thickBot="1" x14ac:dyDescent="0.4">
      <c r="A54" s="53" t="s">
        <v>48</v>
      </c>
      <c r="B54" s="55"/>
      <c r="C54" s="5">
        <f>SUM(C52:C53)</f>
        <v>0</v>
      </c>
    </row>
    <row r="55" spans="1:3" ht="10.5" thickBot="1" x14ac:dyDescent="0.4">
      <c r="A55" s="12"/>
      <c r="B55" s="5" t="s">
        <v>10</v>
      </c>
      <c r="C55" s="5" t="s">
        <v>10</v>
      </c>
    </row>
    <row r="56" spans="1:3" ht="10.5" thickBot="1" x14ac:dyDescent="0.4">
      <c r="A56" s="56" t="s">
        <v>49</v>
      </c>
      <c r="B56" s="58"/>
      <c r="C56" s="34">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Jurgita Keblienė</cp:lastModifiedBy>
  <cp:lastPrinted>2020-06-30T05:46:20Z</cp:lastPrinted>
  <dcterms:created xsi:type="dcterms:W3CDTF">2017-11-29T09:20:31Z</dcterms:created>
  <dcterms:modified xsi:type="dcterms:W3CDTF">2023-12-12T14:42:05Z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