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75" windowWidth="18570" windowHeight="11715" tabRatio="691"/>
  </bookViews>
  <sheets>
    <sheet name="Priedas Nr. 1 paslaugu centrai " sheetId="2" r:id="rId1"/>
    <sheet name="1 priedo tęsinys (1)" sheetId="3" r:id="rId2"/>
  </sheets>
  <definedNames>
    <definedName name="_xlnm.Print_Area" localSheetId="0">'Priedas Nr. 1 paslaugu centrai '!$A$1:$H$52</definedName>
  </definedNames>
  <calcPr calcId="145621"/>
</workbook>
</file>

<file path=xl/calcChain.xml><?xml version="1.0" encoding="utf-8"?>
<calcChain xmlns="http://schemas.openxmlformats.org/spreadsheetml/2006/main">
  <c r="I7" i="3" l="1"/>
  <c r="N32" i="3"/>
  <c r="N7" i="3"/>
  <c r="M7" i="3"/>
  <c r="L7" i="3"/>
  <c r="L10" i="3"/>
  <c r="M10" i="3"/>
  <c r="N10" i="3"/>
  <c r="D28" i="2"/>
  <c r="K6" i="3"/>
  <c r="L6" i="3"/>
  <c r="M6" i="3"/>
  <c r="J6" i="3"/>
  <c r="D37" i="2"/>
  <c r="E37" i="2"/>
  <c r="H37" i="2"/>
  <c r="G37" i="2"/>
  <c r="H28" i="2"/>
  <c r="G28" i="2"/>
  <c r="E28" i="2"/>
  <c r="J32" i="3"/>
  <c r="K32" i="3"/>
  <c r="L32" i="3"/>
  <c r="M32" i="3"/>
  <c r="I32" i="3"/>
  <c r="I10" i="3"/>
  <c r="J21" i="3"/>
  <c r="I21" i="3"/>
  <c r="K21" i="3"/>
  <c r="L21" i="3"/>
  <c r="M21" i="3"/>
  <c r="N21" i="3"/>
  <c r="J10" i="3"/>
  <c r="K10" i="3"/>
  <c r="N6" i="3"/>
</calcChain>
</file>

<file path=xl/sharedStrings.xml><?xml version="1.0" encoding="utf-8"?>
<sst xmlns="http://schemas.openxmlformats.org/spreadsheetml/2006/main" count="116" uniqueCount="108">
  <si>
    <t>(dokumento sudarytojo (įstaigos) pavadinimas)</t>
  </si>
  <si>
    <t>(data ir numeris)</t>
  </si>
  <si>
    <t>(sudarymo vieta)</t>
  </si>
  <si>
    <t>Kodas</t>
  </si>
  <si>
    <t>Bendra vertė</t>
  </si>
  <si>
    <t>Europos Sąjungos parama</t>
  </si>
  <si>
    <t>1 priedas</t>
  </si>
  <si>
    <t>(Investicijų projekto charakteristikos forma)</t>
  </si>
  <si>
    <t>INVESTICIJŲ PROJEKTO CHARAKTERISTIKA</t>
  </si>
  <si>
    <t>1. Bendra informacija</t>
  </si>
  <si>
    <t>Asignavimų valdytojas</t>
  </si>
  <si>
    <t>pradžia, metai</t>
  </si>
  <si>
    <t>pabaiga, metai</t>
  </si>
  <si>
    <t>Teisės akto forma (įstatymas, nutarimas, įsakymas, kita), teisės akto antraštė</t>
  </si>
  <si>
    <t>1 priedo tęsinys</t>
  </si>
  <si>
    <t>Finansavimo šaltiniai</t>
  </si>
  <si>
    <t>Eil. Nr.</t>
  </si>
  <si>
    <t>Pastabos</t>
  </si>
  <si>
    <t>01</t>
  </si>
  <si>
    <t>011</t>
  </si>
  <si>
    <t>012</t>
  </si>
  <si>
    <t>Europos regioninės plėtros fondas</t>
  </si>
  <si>
    <t>0121</t>
  </si>
  <si>
    <t>Europos socialinis fondas</t>
  </si>
  <si>
    <t>0122</t>
  </si>
  <si>
    <t>Sanglaudos fondas</t>
  </si>
  <si>
    <t>0123</t>
  </si>
  <si>
    <t>Kita Europos Sąjungos parama (įrašyti)</t>
  </si>
  <si>
    <t>0124</t>
  </si>
  <si>
    <t>0125</t>
  </si>
  <si>
    <t>013</t>
  </si>
  <si>
    <t>Europos ekonominės erdvės finansinė parama</t>
  </si>
  <si>
    <t>0131</t>
  </si>
  <si>
    <t>Norvegijos finansinė parama</t>
  </si>
  <si>
    <t>0132</t>
  </si>
  <si>
    <t>0133</t>
  </si>
  <si>
    <t>Kita tarptautinė finansinė parama (įrašyti)</t>
  </si>
  <si>
    <t>0134</t>
  </si>
  <si>
    <t>02</t>
  </si>
  <si>
    <t>03</t>
  </si>
  <si>
    <t>04</t>
  </si>
  <si>
    <t>Savivaldybės biudžeto lėšos</t>
  </si>
  <si>
    <t>05</t>
  </si>
  <si>
    <t>06</t>
  </si>
  <si>
    <t>Kitos lėšos</t>
  </si>
  <si>
    <t>07</t>
  </si>
  <si>
    <t>IŠ V I S O</t>
  </si>
  <si>
    <t xml:space="preserve">iš jų: </t>
  </si>
  <si>
    <t>081</t>
  </si>
  <si>
    <t>082</t>
  </si>
  <si>
    <t>083</t>
  </si>
  <si>
    <t>084</t>
  </si>
  <si>
    <t>(vardas, pavardė)</t>
  </si>
  <si>
    <t>Investicijų projektų rengimo reikalavimų aprašo</t>
  </si>
  <si>
    <t>Programos priemonės pavadinimas</t>
  </si>
  <si>
    <r>
      <t xml:space="preserve">Investicijų projekto </t>
    </r>
    <r>
      <rPr>
        <sz val="10"/>
        <rFont val="Times New Roman"/>
        <family val="1"/>
        <charset val="186"/>
      </rPr>
      <t xml:space="preserve"> pavadinimas</t>
    </r>
  </si>
  <si>
    <t xml:space="preserve">Investicijų projekto vykdytojo pavadinimas  </t>
  </si>
  <si>
    <t>Investicijų projekto įgyvendinimo terminai</t>
  </si>
  <si>
    <t>Investicijų projekto finansavimo iš valstybės lėšų laikotarpis</t>
  </si>
  <si>
    <t>Investicijų projekto įgyvendinimo vieta</t>
  </si>
  <si>
    <t>Investicijų projekto pajėgumas</t>
  </si>
  <si>
    <t>Vidutinis metinis išlaidų pokytis, tūkst. eurų</t>
  </si>
  <si>
    <t>2. Investicijų projekto veiklų, atsižvelgiant į technologinius sprendimus, optimalus finansavimas iš valstybės lėšų (tūkst. eurų)</t>
  </si>
  <si>
    <t>Veiklos pavadinimas</t>
  </si>
  <si>
    <t>3. Investicijų projekto įgyvendinimo etapai (tūkst. eurų)</t>
  </si>
  <si>
    <t>Investicijų projekto etapo pavadinimas</t>
  </si>
  <si>
    <t>4. Specialūs teisės aktai, susiję su investicijų projekto įgyvendinimu</t>
  </si>
  <si>
    <t>priėmimo data</t>
  </si>
  <si>
    <t xml:space="preserve"> numeris</t>
  </si>
  <si>
    <t>straipsnis arba punktas</t>
  </si>
  <si>
    <t>5. Informacija apie siūlomą investicijų projekto finansavimą (tūkst. eurų)</t>
  </si>
  <si>
    <t>Valstybės biudžeto lėšos</t>
  </si>
  <si>
    <t>Tikslinės paskirties lėšos ir pajamų įmokos</t>
  </si>
  <si>
    <t>Europos žemės ūkio fondas kaimo plėtrai</t>
  </si>
  <si>
    <t>Europos jūrų reikalų ir žuvininkystės fondas</t>
  </si>
  <si>
    <t>Europos infrastruktūros tinklų priemonė</t>
  </si>
  <si>
    <t>0126</t>
  </si>
  <si>
    <t>0127</t>
  </si>
  <si>
    <t>0128</t>
  </si>
  <si>
    <t>0129</t>
  </si>
  <si>
    <t>Kita tarptautinė parama</t>
  </si>
  <si>
    <r>
      <rPr>
        <sz val="10"/>
        <rFont val="Times New Roman"/>
        <family val="1"/>
        <charset val="186"/>
      </rPr>
      <t>iš jos:</t>
    </r>
    <r>
      <rPr>
        <sz val="10"/>
        <color indexed="10"/>
        <rFont val="Times New Roman"/>
        <family val="1"/>
        <charset val="186"/>
      </rPr>
      <t xml:space="preserve">  </t>
    </r>
  </si>
  <si>
    <t>Valstybės vardu pasiskolintos lėšos</t>
  </si>
  <si>
    <t>Valstybės garantuojamos paskolos</t>
  </si>
  <si>
    <t>Nuosavos įmonių lėšos</t>
  </si>
  <si>
    <t>Valstybės biudžeto lėšų ekonominis klasifikavimas:</t>
  </si>
  <si>
    <t>straipsnio kodas</t>
  </si>
  <si>
    <t>straipsnio pavadinimas</t>
  </si>
  <si>
    <t>085</t>
  </si>
  <si>
    <t>(atsakingo asmens pareigų pavadinimas)</t>
  </si>
  <si>
    <t>telefonas</t>
  </si>
  <si>
    <t>el. pašto adresas</t>
  </si>
  <si>
    <t>Lietuvos Respublikos socialinės apsaugos ir darbo ministerija</t>
  </si>
  <si>
    <t>Socialinių paslaugų ir integracijos plėtra</t>
  </si>
  <si>
    <t>Paslaugų centrų vaikams infrastruktūros plėtra</t>
  </si>
  <si>
    <t>Lietuva</t>
  </si>
  <si>
    <t>iki 2023 metų planuojama pastatyti, rekonstruoti ar suremontuoti bei įrengti 4 infrastruktūros objektus</t>
  </si>
  <si>
    <t>0303</t>
  </si>
  <si>
    <t>Europos Komisijos patvirtinta 2014–2020 m. Europos Sąjungos fondų investicijų veiksmų programa</t>
  </si>
  <si>
    <t> C(2014) 6397</t>
  </si>
  <si>
    <t>1.3.2.7.1</t>
  </si>
  <si>
    <t>1.2.2.7.1</t>
  </si>
  <si>
    <t>Europos Sąjungos investicijų skyriaus vyriausioji specialistė</t>
  </si>
  <si>
    <t>daiva.kakariene@socmin.lt</t>
  </si>
  <si>
    <t>Daiva Kakarienė</t>
  </si>
  <si>
    <t>2020-09-24 Nr.1</t>
  </si>
  <si>
    <t>Vilnius</t>
  </si>
  <si>
    <t>Socialinės apsaugos ir darbo ministerija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</si>
</sst>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0\ &quot;metai&quot;"/>
    <numFmt numFmtId="181" formatCode="&quot;iki&quot;\ 0\ &quot;01 01&quot;"/>
  </numFmts>
  <fonts count="12" x14ac:knownFonts="1">
    <font>
      <sz val="12"/>
      <name val="Times New Roman Baltic"/>
      <charset val="186"/>
    </font>
    <font>
      <u/>
      <sz val="12"/>
      <color indexed="12"/>
      <name val="Times New Roman Baltic"/>
      <charset val="186"/>
    </font>
    <font>
      <sz val="8"/>
      <name val="Times New Roman Baltic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Arial"/>
      <family val="2"/>
      <charset val="186"/>
    </font>
    <font>
      <strike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Continuous" vertical="center" wrapText="1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4" fillId="0" borderId="5" xfId="0" applyFont="1" applyFill="1" applyBorder="1" applyAlignment="1" applyProtection="1">
      <alignment horizontal="centerContinuous" vertical="center" wrapText="1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Continuous" vertical="center" wrapText="1"/>
      <protection locked="0"/>
    </xf>
    <xf numFmtId="0" fontId="4" fillId="0" borderId="7" xfId="0" applyFont="1" applyFill="1" applyBorder="1" applyAlignment="1" applyProtection="1">
      <alignment horizontal="centerContinuous" vertical="center" wrapText="1"/>
      <protection locked="0"/>
    </xf>
    <xf numFmtId="0" fontId="4" fillId="0" borderId="4" xfId="0" applyFont="1" applyFill="1" applyBorder="1" applyAlignment="1">
      <alignment vertical="center"/>
    </xf>
    <xf numFmtId="0" fontId="4" fillId="0" borderId="8" xfId="0" applyFont="1" applyBorder="1" applyAlignment="1">
      <alignment horizontal="centerContinuous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Continuous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vertical="center"/>
    </xf>
    <xf numFmtId="0" fontId="4" fillId="2" borderId="10" xfId="0" applyFont="1" applyFill="1" applyBorder="1" applyAlignment="1" applyProtection="1">
      <alignment horizontal="centerContinuous" vertical="center" wrapText="1"/>
      <protection locked="0"/>
    </xf>
    <xf numFmtId="0" fontId="4" fillId="0" borderId="11" xfId="0" applyFont="1" applyFill="1" applyBorder="1" applyAlignment="1" applyProtection="1">
      <alignment horizontal="centerContinuous" vertical="center" wrapText="1"/>
      <protection locked="0"/>
    </xf>
    <xf numFmtId="0" fontId="4" fillId="0" borderId="12" xfId="0" applyFont="1" applyFill="1" applyBorder="1" applyAlignment="1" applyProtection="1">
      <alignment horizontal="centerContinuous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4" fillId="0" borderId="11" xfId="0" applyFont="1" applyBorder="1" applyAlignment="1">
      <alignment horizontal="centerContinuous" vertical="center"/>
    </xf>
    <xf numFmtId="179" fontId="3" fillId="0" borderId="13" xfId="0" applyNumberFormat="1" applyFont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Continuous" vertical="center" wrapText="1"/>
      <protection locked="0"/>
    </xf>
    <xf numFmtId="1" fontId="4" fillId="2" borderId="15" xfId="0" applyNumberFormat="1" applyFont="1" applyFill="1" applyBorder="1" applyAlignment="1" applyProtection="1">
      <alignment vertical="center"/>
      <protection locked="0"/>
    </xf>
    <xf numFmtId="1" fontId="4" fillId="2" borderId="16" xfId="0" applyNumberFormat="1" applyFont="1" applyFill="1" applyBorder="1" applyAlignment="1" applyProtection="1">
      <alignment vertical="center"/>
      <protection locked="0"/>
    </xf>
    <xf numFmtId="1" fontId="4" fillId="2" borderId="17" xfId="0" applyNumberFormat="1" applyFont="1" applyFill="1" applyBorder="1" applyAlignment="1" applyProtection="1">
      <alignment vertical="center"/>
      <protection locked="0"/>
    </xf>
    <xf numFmtId="1" fontId="4" fillId="2" borderId="18" xfId="0" applyNumberFormat="1" applyFont="1" applyFill="1" applyBorder="1" applyAlignment="1" applyProtection="1">
      <alignment vertical="center"/>
      <protection locked="0"/>
    </xf>
    <xf numFmtId="1" fontId="4" fillId="2" borderId="8" xfId="0" applyNumberFormat="1" applyFont="1" applyFill="1" applyBorder="1" applyAlignment="1" applyProtection="1">
      <alignment vertical="center"/>
      <protection locked="0"/>
    </xf>
    <xf numFmtId="1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Continuous" vertical="center" wrapText="1"/>
      <protection locked="0"/>
    </xf>
    <xf numFmtId="0" fontId="4" fillId="0" borderId="19" xfId="0" applyFont="1" applyFill="1" applyBorder="1" applyAlignment="1" applyProtection="1">
      <alignment horizontal="centerContinuous" vertical="center" wrapText="1"/>
      <protection locked="0"/>
    </xf>
    <xf numFmtId="0" fontId="4" fillId="0" borderId="20" xfId="0" applyFont="1" applyFill="1" applyBorder="1" applyAlignment="1" applyProtection="1">
      <alignment horizontal="centerContinuous" vertical="center" wrapText="1"/>
      <protection locked="0"/>
    </xf>
    <xf numFmtId="1" fontId="4" fillId="2" borderId="21" xfId="0" applyNumberFormat="1" applyFont="1" applyFill="1" applyBorder="1" applyAlignment="1" applyProtection="1">
      <alignment vertical="center"/>
      <protection locked="0"/>
    </xf>
    <xf numFmtId="1" fontId="4" fillId="2" borderId="22" xfId="0" applyNumberFormat="1" applyFont="1" applyFill="1" applyBorder="1" applyAlignment="1" applyProtection="1">
      <alignment vertical="center"/>
      <protection locked="0"/>
    </xf>
    <xf numFmtId="1" fontId="4" fillId="2" borderId="23" xfId="0" applyNumberFormat="1" applyFont="1" applyFill="1" applyBorder="1" applyAlignment="1" applyProtection="1">
      <alignment vertical="center"/>
      <protection locked="0"/>
    </xf>
    <xf numFmtId="1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2" borderId="16" xfId="0" applyNumberFormat="1" applyFont="1" applyFill="1" applyBorder="1" applyAlignment="1" applyProtection="1">
      <alignment vertical="center"/>
      <protection locked="0"/>
    </xf>
    <xf numFmtId="0" fontId="4" fillId="2" borderId="26" xfId="0" applyFont="1" applyFill="1" applyBorder="1" applyAlignment="1" applyProtection="1">
      <alignment horizontal="centerContinuous" vertical="center" wrapText="1"/>
      <protection locked="0"/>
    </xf>
    <xf numFmtId="0" fontId="4" fillId="0" borderId="27" xfId="0" applyFont="1" applyFill="1" applyBorder="1" applyAlignment="1" applyProtection="1">
      <alignment horizontal="centerContinuous" vertical="center" wrapText="1"/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14" fontId="4" fillId="2" borderId="22" xfId="0" applyNumberFormat="1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horizontal="centerContinuous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>
      <alignment horizontal="left" vertical="center" indent="2"/>
    </xf>
    <xf numFmtId="0" fontId="4" fillId="0" borderId="0" xfId="0" applyFont="1"/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9" fontId="4" fillId="0" borderId="24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/>
    </xf>
    <xf numFmtId="1" fontId="4" fillId="3" borderId="15" xfId="0" applyNumberFormat="1" applyFont="1" applyFill="1" applyBorder="1" applyAlignment="1" applyProtection="1">
      <alignment vertical="center"/>
      <protection locked="0"/>
    </xf>
    <xf numFmtId="1" fontId="4" fillId="3" borderId="16" xfId="0" applyNumberFormat="1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1" fontId="4" fillId="2" borderId="15" xfId="0" applyNumberFormat="1" applyFont="1" applyFill="1" applyBorder="1" applyAlignment="1" applyProtection="1">
      <alignment horizontal="righ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49" fontId="5" fillId="4" borderId="28" xfId="0" applyNumberFormat="1" applyFont="1" applyFill="1" applyBorder="1" applyAlignment="1">
      <alignment horizontal="center" vertical="center"/>
    </xf>
    <xf numFmtId="1" fontId="5" fillId="4" borderId="31" xfId="0" applyNumberFormat="1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32" xfId="0" applyFont="1" applyFill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Continuous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34" xfId="0" applyFont="1" applyFill="1" applyBorder="1" applyAlignment="1" applyProtection="1">
      <alignment horizontal="centerContinuous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0" fontId="4" fillId="0" borderId="0" xfId="0" applyFont="1" applyAlignment="1"/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" fontId="4" fillId="2" borderId="33" xfId="0" applyNumberFormat="1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vertical="center"/>
    </xf>
    <xf numFmtId="0" fontId="4" fillId="2" borderId="36" xfId="0" applyFont="1" applyFill="1" applyBorder="1" applyAlignment="1" applyProtection="1">
      <alignment vertical="center"/>
      <protection locked="0"/>
    </xf>
    <xf numFmtId="49" fontId="4" fillId="0" borderId="35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1" fontId="4" fillId="0" borderId="31" xfId="0" applyNumberFormat="1" applyFont="1" applyFill="1" applyBorder="1" applyAlignment="1" applyProtection="1">
      <alignment vertical="center"/>
      <protection locked="0"/>
    </xf>
    <xf numFmtId="1" fontId="4" fillId="0" borderId="24" xfId="0" applyNumberFormat="1" applyFont="1" applyFill="1" applyBorder="1" applyAlignment="1" applyProtection="1">
      <alignment vertical="center"/>
      <protection locked="0"/>
    </xf>
    <xf numFmtId="1" fontId="4" fillId="0" borderId="13" xfId="0" applyNumberFormat="1" applyFont="1" applyFill="1" applyBorder="1" applyAlignment="1" applyProtection="1">
      <alignment vertical="center"/>
      <protection locked="0"/>
    </xf>
    <xf numFmtId="0" fontId="4" fillId="0" borderId="41" xfId="0" applyFont="1" applyFill="1" applyBorder="1" applyAlignment="1" applyProtection="1">
      <alignment vertical="center"/>
      <protection locked="0"/>
    </xf>
    <xf numFmtId="0" fontId="4" fillId="0" borderId="29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/>
    </xf>
    <xf numFmtId="181" fontId="3" fillId="0" borderId="13" xfId="0" applyNumberFormat="1" applyFont="1" applyFill="1" applyBorder="1" applyAlignment="1">
      <alignment horizontal="centerContinuous" vertical="center" wrapText="1"/>
    </xf>
    <xf numFmtId="181" fontId="3" fillId="0" borderId="13" xfId="0" applyNumberFormat="1" applyFont="1" applyFill="1" applyBorder="1" applyAlignment="1">
      <alignment horizontal="center" vertical="center" wrapText="1"/>
    </xf>
    <xf numFmtId="179" fontId="3" fillId="0" borderId="13" xfId="0" applyNumberFormat="1" applyFont="1" applyBorder="1" applyAlignment="1">
      <alignment horizontal="center" vertical="center" wrapText="1"/>
    </xf>
    <xf numFmtId="179" fontId="3" fillId="0" borderId="25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Continuous" vertical="center"/>
    </xf>
    <xf numFmtId="1" fontId="4" fillId="0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179" fontId="3" fillId="6" borderId="13" xfId="0" applyNumberFormat="1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 applyProtection="1">
      <alignment horizontal="centerContinuous" vertical="center" wrapText="1"/>
      <protection locked="0"/>
    </xf>
    <xf numFmtId="0" fontId="4" fillId="0" borderId="47" xfId="0" applyFont="1" applyBorder="1" applyAlignment="1">
      <alignment horizontal="centerContinuous" vertical="center"/>
    </xf>
    <xf numFmtId="0" fontId="4" fillId="2" borderId="26" xfId="0" applyFont="1" applyFill="1" applyBorder="1" applyAlignment="1" applyProtection="1">
      <alignment horizontal="left" vertical="center"/>
      <protection locked="0"/>
    </xf>
    <xf numFmtId="14" fontId="4" fillId="2" borderId="8" xfId="0" applyNumberFormat="1" applyFont="1" applyFill="1" applyBorder="1" applyAlignment="1" applyProtection="1">
      <alignment vertical="center"/>
      <protection locked="0"/>
    </xf>
    <xf numFmtId="3" fontId="4" fillId="2" borderId="15" xfId="0" applyNumberFormat="1" applyFont="1" applyFill="1" applyBorder="1" applyAlignment="1" applyProtection="1">
      <alignment vertical="center"/>
      <protection locked="0"/>
    </xf>
    <xf numFmtId="3" fontId="4" fillId="2" borderId="16" xfId="0" applyNumberFormat="1" applyFont="1" applyFill="1" applyBorder="1" applyAlignment="1" applyProtection="1">
      <alignment vertical="center"/>
      <protection locked="0"/>
    </xf>
    <xf numFmtId="0" fontId="4" fillId="2" borderId="40" xfId="0" applyFont="1" applyFill="1" applyBorder="1" applyAlignment="1" applyProtection="1">
      <alignment horizontal="left" vertical="center"/>
      <protection locked="0"/>
    </xf>
    <xf numFmtId="3" fontId="4" fillId="2" borderId="18" xfId="0" applyNumberFormat="1" applyFont="1" applyFill="1" applyBorder="1" applyAlignment="1" applyProtection="1">
      <alignment vertical="center"/>
      <protection locked="0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4" fillId="2" borderId="36" xfId="0" applyFont="1" applyFill="1" applyBorder="1" applyAlignment="1" applyProtection="1">
      <alignment horizontal="left" vertical="center"/>
      <protection locked="0"/>
    </xf>
    <xf numFmtId="0" fontId="4" fillId="0" borderId="16" xfId="0" applyFont="1" applyBorder="1"/>
    <xf numFmtId="0" fontId="4" fillId="0" borderId="8" xfId="0" applyFont="1" applyBorder="1"/>
    <xf numFmtId="0" fontId="4" fillId="2" borderId="27" xfId="0" applyFont="1" applyFill="1" applyBorder="1" applyAlignment="1">
      <alignment horizontal="center"/>
    </xf>
    <xf numFmtId="0" fontId="1" fillId="2" borderId="0" xfId="1" applyFill="1" applyAlignment="1" applyProtection="1">
      <alignment horizontal="center"/>
    </xf>
    <xf numFmtId="0" fontId="4" fillId="2" borderId="27" xfId="1" applyFont="1" applyFill="1" applyBorder="1" applyAlignment="1" applyProtection="1">
      <alignment horizontal="center"/>
    </xf>
    <xf numFmtId="14" fontId="4" fillId="0" borderId="0" xfId="0" applyNumberFormat="1" applyFont="1" applyAlignment="1">
      <alignment horizontal="centerContinuous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27" xfId="0" applyFont="1" applyFill="1" applyBorder="1" applyAlignment="1" applyProtection="1">
      <alignment horizontal="left" wrapText="1"/>
      <protection locked="0"/>
    </xf>
    <xf numFmtId="0" fontId="4" fillId="0" borderId="47" xfId="0" applyFont="1" applyBorder="1" applyAlignment="1">
      <alignment horizontal="left" vertical="center" indent="2"/>
    </xf>
    <xf numFmtId="0" fontId="4" fillId="0" borderId="8" xfId="0" applyFont="1" applyBorder="1" applyAlignment="1">
      <alignment horizontal="left" vertical="center" indent="2"/>
    </xf>
    <xf numFmtId="0" fontId="4" fillId="0" borderId="6" xfId="0" applyFont="1" applyBorder="1" applyAlignment="1">
      <alignment horizontal="left" vertical="center" indent="2"/>
    </xf>
    <xf numFmtId="0" fontId="4" fillId="0" borderId="4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7" xfId="0" applyFont="1" applyFill="1" applyBorder="1" applyAlignment="1">
      <alignment horizontal="left" vertical="center" indent="2"/>
    </xf>
    <xf numFmtId="0" fontId="4" fillId="0" borderId="8" xfId="0" applyFont="1" applyFill="1" applyBorder="1" applyAlignment="1">
      <alignment horizontal="left" vertical="center" indent="2"/>
    </xf>
    <xf numFmtId="0" fontId="4" fillId="0" borderId="6" xfId="0" applyFont="1" applyFill="1" applyBorder="1" applyAlignment="1">
      <alignment horizontal="left" vertical="center" indent="2"/>
    </xf>
    <xf numFmtId="0" fontId="7" fillId="0" borderId="47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4" fillId="0" borderId="5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5" borderId="4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indent="2"/>
    </xf>
    <xf numFmtId="0" fontId="4" fillId="5" borderId="5" xfId="0" applyFont="1" applyFill="1" applyBorder="1" applyAlignment="1">
      <alignment horizontal="left" vertical="center" indent="2"/>
    </xf>
    <xf numFmtId="0" fontId="4" fillId="5" borderId="7" xfId="0" applyFont="1" applyFill="1" applyBorder="1" applyAlignment="1">
      <alignment horizontal="left" vertical="center" indent="2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vertical="center" indent="2"/>
    </xf>
    <xf numFmtId="0" fontId="7" fillId="0" borderId="8" xfId="0" applyFont="1" applyFill="1" applyBorder="1" applyAlignment="1">
      <alignment horizontal="left" vertical="center" indent="2"/>
    </xf>
    <xf numFmtId="0" fontId="7" fillId="0" borderId="6" xfId="0" applyFont="1" applyFill="1" applyBorder="1" applyAlignment="1">
      <alignment horizontal="left" vertical="center" indent="2"/>
    </xf>
    <xf numFmtId="0" fontId="4" fillId="0" borderId="4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5" fillId="4" borderId="50" xfId="0" applyFont="1" applyFill="1" applyBorder="1" applyAlignment="1">
      <alignment horizontal="left" vertical="center"/>
    </xf>
  </cellXfs>
  <cellStyles count="3">
    <cellStyle name="Hipersaitas" xfId="1" builtinId="8"/>
    <cellStyle name="Įprastas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spektas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iva.kakariene@socmin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6"/>
  <sheetViews>
    <sheetView tabSelected="1" topLeftCell="A16" zoomScale="90" zoomScaleNormal="100" workbookViewId="0">
      <selection activeCell="B49" sqref="B49"/>
    </sheetView>
  </sheetViews>
  <sheetFormatPr defaultRowHeight="12.75" x14ac:dyDescent="0.25"/>
  <cols>
    <col min="1" max="1" width="51.125" style="1" customWidth="1"/>
    <col min="2" max="2" width="9.625" style="1" customWidth="1"/>
    <col min="3" max="3" width="10.625" style="1" customWidth="1"/>
    <col min="4" max="4" width="11.625" style="1" customWidth="1"/>
    <col min="5" max="6" width="10.625" style="1" customWidth="1"/>
    <col min="7" max="7" width="9.5" style="1" bestFit="1" customWidth="1"/>
    <col min="8" max="8" width="9.125" style="1" bestFit="1" customWidth="1"/>
    <col min="9" max="9" width="26" style="1" customWidth="1"/>
    <col min="10" max="16384" width="9" style="1"/>
  </cols>
  <sheetData>
    <row r="1" spans="1:8" ht="15.75" x14ac:dyDescent="0.25">
      <c r="A1" s="68"/>
      <c r="B1"/>
      <c r="C1"/>
      <c r="D1"/>
      <c r="E1" s="146" t="s">
        <v>53</v>
      </c>
      <c r="F1" s="146"/>
      <c r="G1" s="146"/>
      <c r="H1" s="146"/>
    </row>
    <row r="2" spans="1:8" ht="15.75" x14ac:dyDescent="0.25">
      <c r="A2" s="68"/>
      <c r="B2"/>
      <c r="C2"/>
      <c r="D2"/>
      <c r="E2" s="146" t="s">
        <v>6</v>
      </c>
      <c r="F2" s="146"/>
      <c r="G2" s="146"/>
      <c r="H2" s="146"/>
    </row>
    <row r="3" spans="1:8" x14ac:dyDescent="0.2">
      <c r="A3" s="147" t="s">
        <v>7</v>
      </c>
      <c r="B3" s="147"/>
      <c r="C3" s="147"/>
      <c r="D3" s="147"/>
      <c r="E3" s="147"/>
      <c r="F3" s="147"/>
      <c r="G3" s="147"/>
      <c r="H3" s="147"/>
    </row>
    <row r="4" spans="1:8" x14ac:dyDescent="0.25">
      <c r="A4" s="120" t="s">
        <v>107</v>
      </c>
      <c r="B4" s="5"/>
      <c r="C4" s="5"/>
      <c r="D4" s="5"/>
      <c r="E4" s="5"/>
      <c r="F4" s="5"/>
      <c r="G4" s="5"/>
      <c r="H4" s="5"/>
    </row>
    <row r="5" spans="1:8" x14ac:dyDescent="0.25">
      <c r="A5" s="148" t="s">
        <v>0</v>
      </c>
      <c r="B5" s="148"/>
      <c r="C5" s="148"/>
      <c r="D5" s="148"/>
      <c r="E5" s="148"/>
      <c r="F5" s="148"/>
      <c r="G5" s="148"/>
      <c r="H5" s="148"/>
    </row>
    <row r="6" spans="1:8" ht="15.75" x14ac:dyDescent="0.25">
      <c r="A6" s="68"/>
      <c r="B6" s="78"/>
      <c r="C6" s="78"/>
      <c r="D6"/>
      <c r="E6" s="84"/>
      <c r="F6" s="84"/>
      <c r="G6" s="84"/>
      <c r="H6" s="84"/>
    </row>
    <row r="7" spans="1:8" x14ac:dyDescent="0.25">
      <c r="A7" s="6" t="s">
        <v>8</v>
      </c>
      <c r="B7" s="6"/>
      <c r="C7" s="6"/>
      <c r="D7" s="6"/>
      <c r="E7" s="6"/>
      <c r="F7" s="6"/>
      <c r="G7" s="5"/>
      <c r="H7" s="5"/>
    </row>
    <row r="8" spans="1:8" x14ac:dyDescent="0.25">
      <c r="A8" s="120" t="s">
        <v>105</v>
      </c>
      <c r="B8" s="139"/>
      <c r="C8" s="5"/>
      <c r="D8" s="5"/>
      <c r="E8" s="5"/>
      <c r="F8" s="5"/>
      <c r="G8" s="5"/>
      <c r="H8" s="5"/>
    </row>
    <row r="9" spans="1:8" x14ac:dyDescent="0.25">
      <c r="A9" s="6"/>
      <c r="B9" s="148" t="s">
        <v>1</v>
      </c>
      <c r="C9" s="148"/>
      <c r="D9" s="6"/>
      <c r="E9" s="6"/>
      <c r="F9" s="6"/>
      <c r="G9" s="5"/>
      <c r="H9" s="5"/>
    </row>
    <row r="10" spans="1:8" x14ac:dyDescent="0.25">
      <c r="A10" s="120" t="s">
        <v>106</v>
      </c>
      <c r="B10" s="5"/>
      <c r="C10" s="5"/>
      <c r="D10" s="5"/>
      <c r="E10" s="5"/>
      <c r="F10" s="5"/>
      <c r="G10" s="5"/>
      <c r="H10" s="5"/>
    </row>
    <row r="11" spans="1:8" x14ac:dyDescent="0.25">
      <c r="A11" s="6"/>
      <c r="B11" s="148" t="s">
        <v>2</v>
      </c>
      <c r="C11" s="148"/>
      <c r="D11" s="6"/>
      <c r="E11" s="6"/>
      <c r="F11" s="6"/>
      <c r="G11" s="5"/>
      <c r="H11" s="5"/>
    </row>
    <row r="12" spans="1:8" x14ac:dyDescent="0.25">
      <c r="A12" s="6"/>
      <c r="B12" s="6"/>
      <c r="C12" s="6"/>
      <c r="D12" s="6"/>
      <c r="E12" s="6"/>
      <c r="F12" s="6"/>
      <c r="G12" s="5"/>
      <c r="H12" s="5"/>
    </row>
    <row r="13" spans="1:8" x14ac:dyDescent="0.25">
      <c r="A13" s="3" t="s">
        <v>9</v>
      </c>
      <c r="B13" s="3"/>
      <c r="C13" s="4"/>
      <c r="D13" s="4"/>
      <c r="E13" s="6"/>
      <c r="F13" s="6"/>
      <c r="G13" s="5"/>
      <c r="H13" s="5"/>
    </row>
    <row r="14" spans="1:8" ht="15.75" x14ac:dyDescent="0.25">
      <c r="A14" s="3"/>
      <c r="B14" s="3"/>
      <c r="C14" s="4"/>
      <c r="D14" s="4"/>
      <c r="E14" s="6"/>
      <c r="F14" s="6"/>
      <c r="G14" s="5"/>
      <c r="H14"/>
    </row>
    <row r="15" spans="1:8" ht="13.5" thickBot="1" x14ac:dyDescent="0.25">
      <c r="A15" s="3"/>
      <c r="B15" s="3"/>
      <c r="C15" s="4"/>
      <c r="D15" s="4"/>
      <c r="E15" s="6"/>
      <c r="F15" s="6"/>
      <c r="G15" s="5"/>
      <c r="H15" s="7" t="s">
        <v>3</v>
      </c>
    </row>
    <row r="16" spans="1:8" x14ac:dyDescent="0.25">
      <c r="A16" s="95" t="s">
        <v>10</v>
      </c>
      <c r="B16" s="8" t="s">
        <v>92</v>
      </c>
      <c r="C16" s="94"/>
      <c r="D16" s="94"/>
      <c r="E16" s="94"/>
      <c r="F16" s="94"/>
      <c r="G16" s="94"/>
      <c r="H16" s="10">
        <v>189000173</v>
      </c>
    </row>
    <row r="17" spans="1:8" x14ac:dyDescent="0.25">
      <c r="A17" s="96" t="s">
        <v>54</v>
      </c>
      <c r="B17" s="11" t="s">
        <v>93</v>
      </c>
      <c r="C17" s="12"/>
      <c r="D17" s="12"/>
      <c r="E17" s="12"/>
      <c r="F17" s="12"/>
      <c r="G17" s="56"/>
      <c r="H17" s="85" t="s">
        <v>97</v>
      </c>
    </row>
    <row r="18" spans="1:8" x14ac:dyDescent="0.25">
      <c r="A18" s="93" t="s">
        <v>55</v>
      </c>
      <c r="B18" s="124" t="s">
        <v>94</v>
      </c>
      <c r="C18" s="51"/>
      <c r="D18" s="51"/>
      <c r="E18" s="51"/>
      <c r="F18" s="51"/>
      <c r="G18" s="51"/>
      <c r="H18" s="13"/>
    </row>
    <row r="19" spans="1:8" ht="12" customHeight="1" x14ac:dyDescent="0.25">
      <c r="A19" s="93" t="s">
        <v>56</v>
      </c>
      <c r="B19" s="50" t="s">
        <v>92</v>
      </c>
      <c r="C19" s="14"/>
      <c r="D19" s="14"/>
      <c r="E19" s="14"/>
      <c r="F19" s="14"/>
      <c r="G19" s="14"/>
      <c r="H19" s="13">
        <v>189000173</v>
      </c>
    </row>
    <row r="20" spans="1:8" x14ac:dyDescent="0.25">
      <c r="A20" s="16" t="s">
        <v>57</v>
      </c>
      <c r="B20" s="125" t="s">
        <v>11</v>
      </c>
      <c r="C20" s="17"/>
      <c r="D20" s="17"/>
      <c r="E20" s="18">
        <v>2020</v>
      </c>
      <c r="F20" s="19" t="s">
        <v>12</v>
      </c>
      <c r="G20" s="86"/>
      <c r="H20" s="20">
        <v>2023</v>
      </c>
    </row>
    <row r="21" spans="1:8" x14ac:dyDescent="0.25">
      <c r="A21" s="16" t="s">
        <v>58</v>
      </c>
      <c r="B21" s="125" t="s">
        <v>11</v>
      </c>
      <c r="C21" s="17"/>
      <c r="D21" s="17"/>
      <c r="E21" s="18">
        <v>2020</v>
      </c>
      <c r="F21" s="19" t="s">
        <v>12</v>
      </c>
      <c r="G21" s="86"/>
      <c r="H21" s="20">
        <v>2023</v>
      </c>
    </row>
    <row r="22" spans="1:8" x14ac:dyDescent="0.25">
      <c r="A22" s="16" t="s">
        <v>59</v>
      </c>
      <c r="B22" s="11" t="s">
        <v>95</v>
      </c>
      <c r="C22" s="12"/>
      <c r="D22" s="12"/>
      <c r="E22" s="12"/>
      <c r="F22" s="12"/>
      <c r="G22" s="12"/>
      <c r="H22" s="15"/>
    </row>
    <row r="23" spans="1:8" x14ac:dyDescent="0.25">
      <c r="A23" s="16" t="s">
        <v>60</v>
      </c>
      <c r="B23" s="11" t="s">
        <v>96</v>
      </c>
      <c r="C23" s="12"/>
      <c r="D23" s="12"/>
      <c r="E23" s="12"/>
      <c r="F23" s="12"/>
      <c r="G23" s="12"/>
      <c r="H23" s="15"/>
    </row>
    <row r="24" spans="1:8" ht="13.5" thickBot="1" x14ac:dyDescent="0.3">
      <c r="A24" s="21" t="s">
        <v>61</v>
      </c>
      <c r="B24" s="22"/>
      <c r="C24" s="23"/>
      <c r="D24" s="23"/>
      <c r="E24" s="23"/>
      <c r="F24" s="23"/>
      <c r="G24" s="23"/>
      <c r="H24" s="24"/>
    </row>
    <row r="25" spans="1:8" x14ac:dyDescent="0.25">
      <c r="A25" s="25"/>
      <c r="B25" s="14"/>
      <c r="C25" s="14"/>
      <c r="D25" s="14"/>
      <c r="E25" s="14"/>
      <c r="F25" s="14"/>
      <c r="G25" s="14"/>
      <c r="H25" s="14"/>
    </row>
    <row r="26" spans="1:8" x14ac:dyDescent="0.25">
      <c r="A26" s="26" t="s">
        <v>62</v>
      </c>
      <c r="B26" s="26"/>
      <c r="C26" s="26"/>
      <c r="D26" s="26"/>
      <c r="E26" s="26"/>
      <c r="F26" s="26"/>
      <c r="G26" s="27"/>
      <c r="H26" s="27"/>
    </row>
    <row r="27" spans="1:8" ht="13.5" thickBot="1" x14ac:dyDescent="0.3">
      <c r="A27" s="6"/>
      <c r="B27" s="6"/>
      <c r="C27" s="28"/>
      <c r="D27" s="28"/>
      <c r="E27" s="28"/>
      <c r="F27" s="28"/>
      <c r="G27" s="29"/>
      <c r="H27" s="29"/>
    </row>
    <row r="28" spans="1:8" ht="13.5" thickBot="1" x14ac:dyDescent="0.3">
      <c r="A28" s="143" t="s">
        <v>63</v>
      </c>
      <c r="B28" s="144"/>
      <c r="C28" s="145"/>
      <c r="D28" s="116">
        <f>+F28-1</f>
        <v>2019</v>
      </c>
      <c r="E28" s="30">
        <f>+F28-1</f>
        <v>2019</v>
      </c>
      <c r="F28" s="123">
        <v>2020</v>
      </c>
      <c r="G28" s="30">
        <f>+F28+1</f>
        <v>2021</v>
      </c>
      <c r="H28" s="119">
        <f>+F28+2</f>
        <v>2022</v>
      </c>
    </row>
    <row r="29" spans="1:8" x14ac:dyDescent="0.25">
      <c r="A29" s="8"/>
      <c r="B29" s="9"/>
      <c r="C29" s="32"/>
      <c r="D29" s="33"/>
      <c r="E29" s="34"/>
      <c r="F29" s="34">
        <v>50</v>
      </c>
      <c r="G29" s="34">
        <v>2830</v>
      </c>
      <c r="H29" s="35">
        <v>4950</v>
      </c>
    </row>
    <row r="30" spans="1:8" x14ac:dyDescent="0.25">
      <c r="A30" s="11"/>
      <c r="B30" s="12"/>
      <c r="C30" s="15"/>
      <c r="D30" s="36"/>
      <c r="E30" s="37"/>
      <c r="F30" s="37"/>
      <c r="G30" s="37"/>
      <c r="H30" s="38"/>
    </row>
    <row r="31" spans="1:8" x14ac:dyDescent="0.25">
      <c r="A31" s="11"/>
      <c r="B31" s="12"/>
      <c r="C31" s="15"/>
      <c r="D31" s="33"/>
      <c r="E31" s="34"/>
      <c r="F31" s="34"/>
      <c r="G31" s="34"/>
      <c r="H31" s="35"/>
    </row>
    <row r="32" spans="1:8" x14ac:dyDescent="0.25">
      <c r="A32" s="11"/>
      <c r="B32" s="12"/>
      <c r="C32" s="15"/>
      <c r="D32" s="33"/>
      <c r="E32" s="34"/>
      <c r="F32" s="34"/>
      <c r="G32" s="34"/>
      <c r="H32" s="35"/>
    </row>
    <row r="33" spans="1:8" ht="13.5" thickBot="1" x14ac:dyDescent="0.3">
      <c r="A33" s="39"/>
      <c r="B33" s="40"/>
      <c r="C33" s="41"/>
      <c r="D33" s="42"/>
      <c r="E33" s="43"/>
      <c r="F33" s="43"/>
      <c r="G33" s="43"/>
      <c r="H33" s="44"/>
    </row>
    <row r="34" spans="1:8" x14ac:dyDescent="0.25">
      <c r="A34" s="14"/>
      <c r="B34" s="14"/>
      <c r="C34" s="14"/>
      <c r="D34" s="45"/>
      <c r="E34" s="45"/>
      <c r="F34" s="45"/>
      <c r="G34" s="45"/>
      <c r="H34" s="45"/>
    </row>
    <row r="35" spans="1:8" x14ac:dyDescent="0.25">
      <c r="A35" s="26" t="s">
        <v>64</v>
      </c>
      <c r="B35" s="26"/>
      <c r="C35" s="26"/>
      <c r="D35" s="26"/>
      <c r="E35" s="26"/>
      <c r="F35" s="26"/>
      <c r="G35" s="27"/>
      <c r="H35" s="27"/>
    </row>
    <row r="36" spans="1:8" ht="13.5" thickBot="1" x14ac:dyDescent="0.3">
      <c r="A36" s="6"/>
      <c r="B36" s="6"/>
      <c r="C36" s="28"/>
      <c r="D36" s="28"/>
      <c r="E36" s="28"/>
      <c r="F36" s="28"/>
      <c r="G36" s="29"/>
      <c r="H36" s="29"/>
    </row>
    <row r="37" spans="1:8" ht="13.5" thickBot="1" x14ac:dyDescent="0.3">
      <c r="A37" s="143" t="s">
        <v>65</v>
      </c>
      <c r="B37" s="144"/>
      <c r="C37" s="145"/>
      <c r="D37" s="117">
        <f>+F28-1</f>
        <v>2019</v>
      </c>
      <c r="E37" s="30">
        <f>+F28-1</f>
        <v>2019</v>
      </c>
      <c r="F37" s="30">
        <v>2019</v>
      </c>
      <c r="G37" s="30">
        <f>+F28+1</f>
        <v>2021</v>
      </c>
      <c r="H37" s="119">
        <f>+F28+2</f>
        <v>2022</v>
      </c>
    </row>
    <row r="38" spans="1:8" x14ac:dyDescent="0.25">
      <c r="A38" s="126"/>
      <c r="B38" s="9"/>
      <c r="C38" s="32"/>
      <c r="D38" s="33"/>
      <c r="E38" s="34"/>
      <c r="F38" s="34"/>
      <c r="G38" s="34"/>
      <c r="H38" s="35"/>
    </row>
    <row r="39" spans="1:8" s="31" customFormat="1" x14ac:dyDescent="0.25">
      <c r="A39" s="11"/>
      <c r="B39" s="12"/>
      <c r="C39" s="15"/>
      <c r="D39" s="36"/>
      <c r="E39" s="37"/>
      <c r="F39" s="37"/>
      <c r="G39" s="37"/>
      <c r="H39" s="38"/>
    </row>
    <row r="40" spans="1:8" x14ac:dyDescent="0.25">
      <c r="A40" s="11"/>
      <c r="B40" s="12"/>
      <c r="C40" s="15"/>
      <c r="D40" s="33"/>
      <c r="E40" s="34"/>
      <c r="F40" s="34"/>
      <c r="G40" s="34"/>
      <c r="H40" s="35"/>
    </row>
    <row r="41" spans="1:8" x14ac:dyDescent="0.25">
      <c r="A41" s="11"/>
      <c r="B41" s="12"/>
      <c r="C41" s="15"/>
      <c r="D41" s="33"/>
      <c r="E41" s="34"/>
      <c r="F41" s="34"/>
      <c r="G41" s="34"/>
      <c r="H41" s="35"/>
    </row>
    <row r="42" spans="1:8" ht="13.5" thickBot="1" x14ac:dyDescent="0.3">
      <c r="A42" s="39"/>
      <c r="B42" s="40"/>
      <c r="C42" s="41"/>
      <c r="D42" s="42"/>
      <c r="E42" s="43"/>
      <c r="F42" s="43"/>
      <c r="G42" s="43"/>
      <c r="H42" s="44"/>
    </row>
    <row r="43" spans="1:8" x14ac:dyDescent="0.25">
      <c r="A43" s="14"/>
      <c r="B43" s="14"/>
      <c r="C43" s="14"/>
      <c r="D43" s="45"/>
      <c r="E43" s="45"/>
      <c r="F43" s="45"/>
      <c r="G43" s="45"/>
      <c r="H43" s="45"/>
    </row>
    <row r="44" spans="1:8" x14ac:dyDescent="0.25">
      <c r="A44" s="6" t="s">
        <v>66</v>
      </c>
      <c r="B44" s="6"/>
      <c r="C44" s="6"/>
      <c r="D44" s="6"/>
      <c r="E44" s="6"/>
      <c r="F44" s="6"/>
      <c r="G44" s="5"/>
      <c r="H44" s="5"/>
    </row>
    <row r="45" spans="1:8" ht="13.5" thickBot="1" x14ac:dyDescent="0.3">
      <c r="A45" s="6"/>
      <c r="B45" s="6"/>
      <c r="C45" s="6"/>
      <c r="D45" s="6"/>
      <c r="E45" s="6"/>
      <c r="F45" s="6"/>
      <c r="G45" s="5"/>
      <c r="H45" s="5"/>
    </row>
    <row r="46" spans="1:8" ht="39" thickBot="1" x14ac:dyDescent="0.3">
      <c r="A46" s="140" t="s">
        <v>13</v>
      </c>
      <c r="B46" s="141"/>
      <c r="C46" s="141"/>
      <c r="D46" s="141"/>
      <c r="E46" s="142"/>
      <c r="F46" s="46" t="s">
        <v>67</v>
      </c>
      <c r="G46" s="47" t="s">
        <v>68</v>
      </c>
      <c r="H46" s="92" t="s">
        <v>69</v>
      </c>
    </row>
    <row r="47" spans="1:8" x14ac:dyDescent="0.25">
      <c r="A47" s="126" t="s">
        <v>98</v>
      </c>
      <c r="B47" s="87"/>
      <c r="C47" s="87"/>
      <c r="D47" s="87"/>
      <c r="E47" s="87"/>
      <c r="F47" s="127">
        <v>41890</v>
      </c>
      <c r="G47" s="13" t="s">
        <v>99</v>
      </c>
      <c r="H47" s="10"/>
    </row>
    <row r="48" spans="1:8" s="48" customFormat="1" x14ac:dyDescent="0.25">
      <c r="A48" s="88"/>
      <c r="B48" s="89"/>
      <c r="C48" s="89"/>
      <c r="D48" s="89"/>
      <c r="E48" s="89"/>
      <c r="F48" s="49"/>
      <c r="G48" s="52"/>
      <c r="H48" s="52"/>
    </row>
    <row r="49" spans="1:9" x14ac:dyDescent="0.25">
      <c r="A49" s="88"/>
      <c r="B49" s="89"/>
      <c r="C49" s="89"/>
      <c r="D49" s="89"/>
      <c r="E49" s="89"/>
      <c r="F49" s="49"/>
      <c r="G49" s="52"/>
      <c r="H49" s="52"/>
    </row>
    <row r="50" spans="1:9" x14ac:dyDescent="0.25">
      <c r="A50" s="88"/>
      <c r="B50" s="89"/>
      <c r="C50" s="89"/>
      <c r="D50" s="89"/>
      <c r="E50" s="89"/>
      <c r="F50" s="49"/>
      <c r="G50" s="52"/>
      <c r="H50" s="52"/>
    </row>
    <row r="51" spans="1:9" ht="13.5" thickBot="1" x14ac:dyDescent="0.3">
      <c r="A51" s="90"/>
      <c r="B51" s="91"/>
      <c r="C51" s="91"/>
      <c r="D51" s="91"/>
      <c r="E51" s="91"/>
      <c r="F51" s="53"/>
      <c r="G51" s="54"/>
      <c r="H51" s="54"/>
    </row>
    <row r="53" spans="1:9" ht="15.75" x14ac:dyDescent="0.25">
      <c r="A53" s="57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58"/>
      <c r="B54" s="58"/>
      <c r="C54" s="58"/>
      <c r="D54" s="58"/>
      <c r="E54" s="58"/>
      <c r="F54" s="58"/>
      <c r="G54" s="59"/>
      <c r="H54" s="59"/>
      <c r="I54" s="58"/>
    </row>
    <row r="55" spans="1:9" s="48" customFormat="1" x14ac:dyDescent="0.25">
      <c r="A55" s="60"/>
      <c r="B55" s="60"/>
      <c r="C55" s="60"/>
      <c r="D55" s="60"/>
      <c r="E55" s="60"/>
      <c r="F55" s="60"/>
      <c r="G55" s="60"/>
      <c r="H55" s="60"/>
      <c r="I55" s="60"/>
    </row>
    <row r="56" spans="1:9" x14ac:dyDescent="0.25">
      <c r="A56" s="25"/>
      <c r="B56" s="61"/>
      <c r="C56" s="45"/>
      <c r="D56" s="45"/>
      <c r="E56" s="45"/>
      <c r="F56" s="45"/>
      <c r="G56" s="45"/>
      <c r="H56" s="45"/>
      <c r="I56" s="55"/>
    </row>
    <row r="57" spans="1:9" x14ac:dyDescent="0.25">
      <c r="A57" s="25"/>
      <c r="B57" s="61"/>
      <c r="C57" s="45"/>
      <c r="D57" s="45"/>
      <c r="E57" s="45"/>
      <c r="F57" s="45"/>
      <c r="G57" s="45"/>
      <c r="H57" s="45"/>
      <c r="I57" s="55"/>
    </row>
    <row r="58" spans="1:9" x14ac:dyDescent="0.25">
      <c r="A58" s="25"/>
      <c r="B58" s="61"/>
      <c r="C58" s="45"/>
      <c r="D58" s="45"/>
      <c r="E58" s="45"/>
      <c r="F58" s="45"/>
      <c r="G58" s="45"/>
      <c r="H58" s="45"/>
      <c r="I58" s="55"/>
    </row>
    <row r="59" spans="1:9" x14ac:dyDescent="0.25">
      <c r="A59" s="25"/>
      <c r="B59" s="61"/>
      <c r="C59" s="55"/>
      <c r="D59" s="62"/>
      <c r="E59" s="62"/>
      <c r="F59" s="45"/>
      <c r="G59" s="45"/>
      <c r="H59" s="45"/>
      <c r="I59" s="55"/>
    </row>
    <row r="60" spans="1:9" x14ac:dyDescent="0.25">
      <c r="A60" s="25"/>
      <c r="B60" s="61"/>
      <c r="C60" s="45"/>
      <c r="D60" s="45"/>
      <c r="E60" s="45"/>
      <c r="F60" s="45"/>
      <c r="G60" s="45"/>
      <c r="H60" s="45"/>
      <c r="I60" s="55"/>
    </row>
    <row r="61" spans="1:9" x14ac:dyDescent="0.25">
      <c r="A61" s="25"/>
      <c r="B61" s="61"/>
      <c r="C61" s="55"/>
      <c r="D61" s="62"/>
      <c r="E61" s="62"/>
      <c r="F61" s="45"/>
      <c r="G61" s="45"/>
      <c r="H61" s="45"/>
      <c r="I61" s="55"/>
    </row>
    <row r="62" spans="1:9" x14ac:dyDescent="0.25">
      <c r="A62" s="25"/>
      <c r="B62" s="61"/>
      <c r="C62" s="45"/>
      <c r="D62" s="45"/>
      <c r="E62" s="45"/>
      <c r="F62" s="45"/>
      <c r="G62" s="45"/>
      <c r="H62" s="45"/>
      <c r="I62" s="55"/>
    </row>
    <row r="63" spans="1:9" x14ac:dyDescent="0.25">
      <c r="A63" s="25"/>
      <c r="B63" s="61"/>
      <c r="C63" s="45"/>
      <c r="D63" s="45"/>
      <c r="E63" s="45"/>
      <c r="F63" s="45"/>
      <c r="G63" s="45"/>
      <c r="H63" s="45"/>
      <c r="I63" s="55"/>
    </row>
    <row r="64" spans="1:9" x14ac:dyDescent="0.25">
      <c r="A64" s="25"/>
      <c r="B64" s="61"/>
      <c r="C64" s="45"/>
      <c r="D64" s="45"/>
      <c r="E64" s="45"/>
      <c r="F64" s="45"/>
      <c r="G64" s="45"/>
      <c r="H64" s="45"/>
      <c r="I64" s="55"/>
    </row>
    <row r="65" spans="1:9" x14ac:dyDescent="0.25">
      <c r="A65" s="25"/>
      <c r="B65" s="61"/>
      <c r="C65" s="45"/>
      <c r="D65" s="45"/>
      <c r="E65" s="45"/>
      <c r="F65" s="45"/>
      <c r="G65" s="45"/>
      <c r="H65" s="45"/>
      <c r="I65" s="55"/>
    </row>
    <row r="66" spans="1:9" x14ac:dyDescent="0.25">
      <c r="A66" s="25"/>
      <c r="B66" s="61"/>
      <c r="C66" s="45"/>
      <c r="D66" s="45"/>
      <c r="E66" s="45"/>
      <c r="F66" s="45"/>
      <c r="G66" s="45"/>
      <c r="H66" s="45"/>
      <c r="I66" s="55"/>
    </row>
    <row r="67" spans="1:9" x14ac:dyDescent="0.25">
      <c r="A67" s="25"/>
      <c r="B67" s="61"/>
      <c r="C67" s="45"/>
      <c r="D67" s="45"/>
      <c r="E67" s="45"/>
      <c r="F67" s="45"/>
      <c r="G67" s="45"/>
      <c r="H67" s="45"/>
      <c r="I67" s="55"/>
    </row>
    <row r="68" spans="1:9" x14ac:dyDescent="0.25">
      <c r="A68" s="63"/>
      <c r="B68" s="64"/>
      <c r="C68" s="63"/>
      <c r="D68" s="63"/>
      <c r="E68" s="63"/>
      <c r="F68" s="63"/>
      <c r="G68" s="63"/>
      <c r="H68" s="63"/>
      <c r="I68" s="63"/>
    </row>
    <row r="69" spans="1:9" x14ac:dyDescent="0.25">
      <c r="A69" s="25"/>
      <c r="B69" s="61"/>
      <c r="C69" s="25"/>
      <c r="D69" s="25"/>
      <c r="E69" s="25"/>
      <c r="F69" s="25"/>
      <c r="G69" s="25"/>
      <c r="H69" s="25"/>
      <c r="I69" s="25"/>
    </row>
    <row r="70" spans="1:9" x14ac:dyDescent="0.25">
      <c r="A70" s="65"/>
      <c r="B70" s="61"/>
      <c r="C70" s="45"/>
      <c r="D70" s="45"/>
      <c r="E70" s="45"/>
      <c r="F70" s="45"/>
      <c r="G70" s="45"/>
      <c r="H70" s="45"/>
      <c r="I70" s="55"/>
    </row>
    <row r="71" spans="1:9" x14ac:dyDescent="0.25">
      <c r="A71" s="65"/>
      <c r="B71" s="61"/>
      <c r="C71" s="45"/>
      <c r="D71" s="45"/>
      <c r="E71" s="45"/>
      <c r="F71" s="45"/>
      <c r="G71" s="45"/>
      <c r="H71" s="45"/>
      <c r="I71" s="55"/>
    </row>
    <row r="72" spans="1:9" x14ac:dyDescent="0.25">
      <c r="A72" s="65"/>
      <c r="B72" s="61"/>
      <c r="C72" s="45"/>
      <c r="D72" s="45"/>
      <c r="E72" s="45"/>
      <c r="F72" s="45"/>
      <c r="G72" s="45"/>
      <c r="H72" s="45"/>
      <c r="I72" s="55"/>
    </row>
    <row r="73" spans="1:9" x14ac:dyDescent="0.25">
      <c r="A73" s="65"/>
      <c r="B73" s="61"/>
      <c r="C73" s="45"/>
      <c r="D73" s="45"/>
      <c r="E73" s="45"/>
      <c r="F73" s="45"/>
      <c r="G73" s="45"/>
      <c r="H73" s="45"/>
      <c r="I73" s="5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66"/>
      <c r="B76" s="25"/>
      <c r="C76" s="25"/>
      <c r="D76" s="25"/>
      <c r="E76" s="25"/>
      <c r="F76" s="25"/>
      <c r="G76" s="25"/>
      <c r="H76" s="25"/>
      <c r="I76" s="25"/>
    </row>
    <row r="77" spans="1:9" ht="15.75" x14ac:dyDescent="0.25">
      <c r="A77" s="67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66"/>
      <c r="B78" s="25"/>
      <c r="C78" s="25"/>
      <c r="D78" s="25"/>
      <c r="E78" s="25"/>
      <c r="F78" s="25"/>
      <c r="G78" s="25"/>
      <c r="H78" s="25"/>
      <c r="I78" s="25"/>
    </row>
    <row r="79" spans="1:9" ht="15.75" x14ac:dyDescent="0.25">
      <c r="A79" s="67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66"/>
      <c r="B80" s="25"/>
      <c r="C80" s="25"/>
      <c r="D80" s="25"/>
      <c r="E80" s="25"/>
      <c r="F80" s="25"/>
      <c r="G80" s="25"/>
      <c r="H80" s="25"/>
      <c r="I80" s="25"/>
    </row>
    <row r="81" spans="1:9" ht="15.75" x14ac:dyDescent="0.25">
      <c r="A81" s="67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66"/>
      <c r="B82" s="25"/>
      <c r="C82" s="25"/>
      <c r="D82" s="25"/>
      <c r="E82" s="25"/>
      <c r="F82" s="25"/>
      <c r="G82" s="25"/>
      <c r="H82" s="25"/>
      <c r="I82" s="25"/>
    </row>
    <row r="83" spans="1:9" ht="15.75" x14ac:dyDescent="0.25">
      <c r="A83" s="67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66"/>
      <c r="B84" s="25"/>
      <c r="C84" s="25"/>
      <c r="D84" s="25"/>
      <c r="E84" s="25"/>
      <c r="F84" s="25"/>
      <c r="G84" s="25"/>
      <c r="H84" s="25"/>
      <c r="I84" s="25"/>
    </row>
    <row r="85" spans="1:9" ht="15.75" x14ac:dyDescent="0.25">
      <c r="A85" s="67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66"/>
      <c r="B86" s="25"/>
      <c r="C86" s="25"/>
      <c r="D86" s="25"/>
      <c r="E86" s="25"/>
      <c r="F86" s="25"/>
      <c r="G86" s="25"/>
      <c r="H86" s="25"/>
      <c r="I86" s="25"/>
    </row>
    <row r="87" spans="1:9" ht="15.75" x14ac:dyDescent="0.25">
      <c r="A87" s="67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</sheetData>
  <mergeCells count="9">
    <mergeCell ref="A46:E46"/>
    <mergeCell ref="A37:C37"/>
    <mergeCell ref="E1:H1"/>
    <mergeCell ref="E2:H2"/>
    <mergeCell ref="A3:H3"/>
    <mergeCell ref="B9:C9"/>
    <mergeCell ref="B11:C11"/>
    <mergeCell ref="A28:C28"/>
    <mergeCell ref="A5:H5"/>
  </mergeCells>
  <phoneticPr fontId="2" type="noConversion"/>
  <dataValidations xWindow="473" yWindow="446" count="4">
    <dataValidation allowBlank="1" showInputMessage="1" showErrorMessage="1" promptTitle="Prėmimo data" prompt="Įvedimo formatas mmmm.mm.dd (pvz.:2001.04.26)_x000a_" sqref="G49:G51 F47"/>
    <dataValidation type="decimal" allowBlank="1" showInputMessage="1" showErrorMessage="1" errorTitle="Įvedimo klaida" error="Turi būti įvedamas skaičius nuo 0 iki 1000000" sqref="C56:H58 F59:H61 C60:E60 C62:H67 C70:H73 D45:H45">
      <formula1>0</formula1>
      <formula2>1000000</formula2>
    </dataValidation>
    <dataValidation type="decimal" allowBlank="1" showInputMessage="1" showErrorMessage="1" errorTitle="Įvedimo klaida" error="Turi būti įvedamas skaičius nuo 0 iki 2000000000" sqref="D29:H33 D38:H44">
      <formula1>0</formula1>
      <formula2>2000000000</formula2>
    </dataValidation>
    <dataValidation allowBlank="1" showInputMessage="1" showErrorMessage="1" prompt="Įveskite pirmuosius planuojamus metus" sqref="F28"/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69" fitToHeight="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Z42"/>
  <sheetViews>
    <sheetView zoomScaleNormal="100" workbookViewId="0">
      <selection activeCell="K34" sqref="K34"/>
    </sheetView>
  </sheetViews>
  <sheetFormatPr defaultRowHeight="12.75" x14ac:dyDescent="0.2"/>
  <cols>
    <col min="1" max="1" width="2.25" style="68" customWidth="1"/>
    <col min="2" max="2" width="2.375" style="68" customWidth="1"/>
    <col min="3" max="4" width="2.625" style="68" customWidth="1"/>
    <col min="5" max="5" width="2.375" style="68" customWidth="1"/>
    <col min="6" max="6" width="2.5" style="68" customWidth="1"/>
    <col min="7" max="7" width="49.75" style="68" customWidth="1"/>
    <col min="8" max="9" width="9" style="68"/>
    <col min="10" max="10" width="9.125" style="68" customWidth="1"/>
    <col min="11" max="14" width="9" style="68"/>
    <col min="15" max="15" width="28.625" style="68" customWidth="1"/>
    <col min="16" max="16384" width="9" style="68"/>
  </cols>
  <sheetData>
    <row r="1" spans="1:52" x14ac:dyDescent="0.2">
      <c r="N1" s="2" t="s">
        <v>53</v>
      </c>
      <c r="O1" s="7"/>
    </row>
    <row r="2" spans="1:52" x14ac:dyDescent="0.2">
      <c r="N2" s="97" t="s">
        <v>14</v>
      </c>
      <c r="O2" s="7"/>
    </row>
    <row r="3" spans="1:52" x14ac:dyDescent="0.2"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G4" s="6" t="s">
        <v>70</v>
      </c>
      <c r="H4" s="6"/>
      <c r="I4" s="6"/>
      <c r="J4" s="6"/>
      <c r="K4" s="6"/>
      <c r="L4" s="6"/>
      <c r="M4" s="5"/>
      <c r="N4" s="5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3.5" thickBot="1" x14ac:dyDescent="0.25">
      <c r="G5" s="6"/>
      <c r="H5" s="6"/>
      <c r="I5" s="6"/>
      <c r="J5" s="6"/>
      <c r="K5" s="6"/>
      <c r="L5" s="6"/>
      <c r="M5" s="5"/>
      <c r="N5" s="5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51" customHeight="1" thickBot="1" x14ac:dyDescent="0.25">
      <c r="A6" s="162" t="s">
        <v>15</v>
      </c>
      <c r="B6" s="163"/>
      <c r="C6" s="163"/>
      <c r="D6" s="163"/>
      <c r="E6" s="163"/>
      <c r="F6" s="163"/>
      <c r="G6" s="164"/>
      <c r="H6" s="69" t="s">
        <v>16</v>
      </c>
      <c r="I6" s="70" t="s">
        <v>4</v>
      </c>
      <c r="J6" s="30" t="str">
        <f>"Panaudota lėšų iki "
&amp;'Priedas Nr. 1 paslaugu centrai '!F28-1&amp;" 01 01"</f>
        <v>Panaudota lėšų iki 2019 01 01</v>
      </c>
      <c r="K6" s="118" t="str">
        <f>"Planuojama panaudoti lėšų "
&amp;'Priedas Nr. 1 paslaugu centrai '!F28-1&amp;" metais"</f>
        <v>Planuojama panaudoti lėšų 2019 metais</v>
      </c>
      <c r="L6" s="71">
        <f>'Priedas Nr. 1 paslaugu centrai '!F28</f>
        <v>2020</v>
      </c>
      <c r="M6" s="71">
        <f>L6+1</f>
        <v>2021</v>
      </c>
      <c r="N6" s="71">
        <f>L6+2</f>
        <v>2022</v>
      </c>
      <c r="O6" s="47" t="s">
        <v>17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</row>
    <row r="7" spans="1:52" x14ac:dyDescent="0.2">
      <c r="A7" s="165" t="s">
        <v>71</v>
      </c>
      <c r="B7" s="166"/>
      <c r="C7" s="166"/>
      <c r="D7" s="166"/>
      <c r="E7" s="166"/>
      <c r="F7" s="166"/>
      <c r="G7" s="167"/>
      <c r="H7" s="72" t="s">
        <v>18</v>
      </c>
      <c r="I7" s="33">
        <f>+I10+2117</f>
        <v>14117</v>
      </c>
      <c r="J7" s="33"/>
      <c r="K7" s="33"/>
      <c r="L7" s="33">
        <f>+L10+10</f>
        <v>50</v>
      </c>
      <c r="M7" s="33">
        <f>+M10+530</f>
        <v>2830</v>
      </c>
      <c r="N7" s="33">
        <f>+N10+850</f>
        <v>5650</v>
      </c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53" t="s">
        <v>47</v>
      </c>
      <c r="B8" s="154"/>
      <c r="C8" s="154"/>
      <c r="D8" s="154"/>
      <c r="E8" s="154"/>
      <c r="F8" s="154"/>
      <c r="G8" s="155"/>
      <c r="H8" s="72"/>
      <c r="I8" s="73"/>
      <c r="J8" s="74"/>
      <c r="K8" s="74"/>
      <c r="L8" s="74"/>
      <c r="M8" s="74"/>
      <c r="N8" s="74"/>
      <c r="O8" s="7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s="79" customFormat="1" x14ac:dyDescent="0.2">
      <c r="A9" s="168" t="s">
        <v>72</v>
      </c>
      <c r="B9" s="169"/>
      <c r="C9" s="169"/>
      <c r="D9" s="169"/>
      <c r="E9" s="169"/>
      <c r="F9" s="169"/>
      <c r="G9" s="170"/>
      <c r="H9" s="72" t="s">
        <v>19</v>
      </c>
      <c r="I9" s="76"/>
      <c r="J9" s="76"/>
      <c r="K9" s="76"/>
      <c r="L9" s="76"/>
      <c r="M9" s="76"/>
      <c r="N9" s="76"/>
      <c r="O9" s="77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</row>
    <row r="10" spans="1:52" s="79" customFormat="1" x14ac:dyDescent="0.2">
      <c r="A10" s="153" t="s">
        <v>5</v>
      </c>
      <c r="B10" s="154"/>
      <c r="C10" s="154"/>
      <c r="D10" s="154"/>
      <c r="E10" s="154"/>
      <c r="F10" s="154"/>
      <c r="G10" s="155"/>
      <c r="H10" s="72" t="s">
        <v>20</v>
      </c>
      <c r="I10" s="121">
        <f t="shared" ref="I10:N10" si="0">+SUBTOTAL(9,I12:I20)</f>
        <v>12000</v>
      </c>
      <c r="J10" s="121">
        <f t="shared" si="0"/>
        <v>0</v>
      </c>
      <c r="K10" s="121">
        <f t="shared" si="0"/>
        <v>0</v>
      </c>
      <c r="L10" s="121">
        <f t="shared" si="0"/>
        <v>40</v>
      </c>
      <c r="M10" s="121">
        <f t="shared" si="0"/>
        <v>2300</v>
      </c>
      <c r="N10" s="121">
        <f t="shared" si="0"/>
        <v>4800</v>
      </c>
      <c r="O10" s="122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</row>
    <row r="11" spans="1:52" s="79" customFormat="1" x14ac:dyDescent="0.2">
      <c r="A11" s="159" t="s">
        <v>81</v>
      </c>
      <c r="B11" s="160"/>
      <c r="C11" s="160"/>
      <c r="D11" s="160"/>
      <c r="E11" s="160"/>
      <c r="F11" s="160"/>
      <c r="G11" s="161"/>
      <c r="H11" s="72"/>
      <c r="I11" s="73"/>
      <c r="J11" s="74"/>
      <c r="K11" s="74"/>
      <c r="L11" s="74"/>
      <c r="M11" s="74"/>
      <c r="N11" s="74"/>
      <c r="O11" s="75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</row>
    <row r="12" spans="1:52" s="79" customFormat="1" x14ac:dyDescent="0.2">
      <c r="A12" s="150" t="s">
        <v>21</v>
      </c>
      <c r="B12" s="151"/>
      <c r="C12" s="151"/>
      <c r="D12" s="151"/>
      <c r="E12" s="151"/>
      <c r="F12" s="151"/>
      <c r="G12" s="152"/>
      <c r="H12" s="72" t="s">
        <v>22</v>
      </c>
      <c r="I12" s="76">
        <v>12000</v>
      </c>
      <c r="J12" s="76"/>
      <c r="K12" s="76"/>
      <c r="L12" s="76">
        <v>40</v>
      </c>
      <c r="M12" s="76">
        <v>2300</v>
      </c>
      <c r="N12" s="76">
        <v>4800</v>
      </c>
      <c r="O12" s="77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</row>
    <row r="13" spans="1:52" s="79" customFormat="1" x14ac:dyDescent="0.2">
      <c r="A13" s="150" t="s">
        <v>23</v>
      </c>
      <c r="B13" s="151"/>
      <c r="C13" s="151"/>
      <c r="D13" s="151"/>
      <c r="E13" s="151"/>
      <c r="F13" s="151"/>
      <c r="G13" s="152"/>
      <c r="H13" s="72" t="s">
        <v>24</v>
      </c>
      <c r="I13" s="76"/>
      <c r="J13" s="76"/>
      <c r="K13" s="76"/>
      <c r="L13" s="76"/>
      <c r="M13" s="76"/>
      <c r="N13" s="76"/>
      <c r="O13" s="77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</row>
    <row r="14" spans="1:52" s="79" customFormat="1" x14ac:dyDescent="0.2">
      <c r="A14" s="150" t="s">
        <v>25</v>
      </c>
      <c r="B14" s="151"/>
      <c r="C14" s="151"/>
      <c r="D14" s="151"/>
      <c r="E14" s="151"/>
      <c r="F14" s="151"/>
      <c r="G14" s="152"/>
      <c r="H14" s="72" t="s">
        <v>26</v>
      </c>
      <c r="I14" s="76"/>
      <c r="J14" s="76"/>
      <c r="K14" s="76"/>
      <c r="L14" s="76"/>
      <c r="M14" s="76"/>
      <c r="N14" s="76"/>
      <c r="O14" s="77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</row>
    <row r="15" spans="1:52" s="79" customFormat="1" x14ac:dyDescent="0.2">
      <c r="A15" s="150" t="s">
        <v>73</v>
      </c>
      <c r="B15" s="151"/>
      <c r="C15" s="151"/>
      <c r="D15" s="151"/>
      <c r="E15" s="151"/>
      <c r="F15" s="151"/>
      <c r="G15" s="152"/>
      <c r="H15" s="72" t="s">
        <v>28</v>
      </c>
      <c r="I15" s="76"/>
      <c r="J15" s="76"/>
      <c r="K15" s="76"/>
      <c r="L15" s="76"/>
      <c r="M15" s="76"/>
      <c r="N15" s="76"/>
      <c r="O15" s="77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</row>
    <row r="16" spans="1:52" s="79" customFormat="1" x14ac:dyDescent="0.2">
      <c r="A16" s="150" t="s">
        <v>74</v>
      </c>
      <c r="B16" s="151"/>
      <c r="C16" s="151"/>
      <c r="D16" s="151"/>
      <c r="E16" s="151"/>
      <c r="F16" s="151"/>
      <c r="G16" s="152"/>
      <c r="H16" s="72" t="s">
        <v>29</v>
      </c>
      <c r="I16" s="76"/>
      <c r="J16" s="76"/>
      <c r="K16" s="76"/>
      <c r="L16" s="76"/>
      <c r="M16" s="76"/>
      <c r="N16" s="76"/>
      <c r="O16" s="77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</row>
    <row r="17" spans="1:52" s="79" customFormat="1" x14ac:dyDescent="0.2">
      <c r="A17" s="150" t="s">
        <v>75</v>
      </c>
      <c r="B17" s="151"/>
      <c r="C17" s="151"/>
      <c r="D17" s="151"/>
      <c r="E17" s="151"/>
      <c r="F17" s="151"/>
      <c r="G17" s="152"/>
      <c r="H17" s="72" t="s">
        <v>76</v>
      </c>
      <c r="I17" s="76"/>
      <c r="J17" s="76"/>
      <c r="K17" s="76"/>
      <c r="L17" s="76"/>
      <c r="M17" s="76"/>
      <c r="N17" s="76"/>
      <c r="O17" s="77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</row>
    <row r="18" spans="1:52" s="79" customFormat="1" x14ac:dyDescent="0.2">
      <c r="A18" s="150" t="s">
        <v>27</v>
      </c>
      <c r="B18" s="151"/>
      <c r="C18" s="151"/>
      <c r="D18" s="151"/>
      <c r="E18" s="151"/>
      <c r="F18" s="151"/>
      <c r="G18" s="152"/>
      <c r="H18" s="72" t="s">
        <v>77</v>
      </c>
      <c r="I18" s="76"/>
      <c r="J18" s="76"/>
      <c r="K18" s="76"/>
      <c r="L18" s="76"/>
      <c r="M18" s="76"/>
      <c r="N18" s="76"/>
      <c r="O18" s="77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</row>
    <row r="19" spans="1:52" s="79" customFormat="1" x14ac:dyDescent="0.2">
      <c r="A19" s="150" t="s">
        <v>27</v>
      </c>
      <c r="B19" s="151"/>
      <c r="C19" s="151"/>
      <c r="D19" s="151"/>
      <c r="E19" s="151"/>
      <c r="F19" s="151"/>
      <c r="G19" s="152"/>
      <c r="H19" s="72" t="s">
        <v>78</v>
      </c>
      <c r="I19" s="76"/>
      <c r="J19" s="76"/>
      <c r="K19" s="76"/>
      <c r="L19" s="76"/>
      <c r="M19" s="76"/>
      <c r="N19" s="76"/>
      <c r="O19" s="7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</row>
    <row r="20" spans="1:52" s="79" customFormat="1" x14ac:dyDescent="0.2">
      <c r="A20" s="174" t="s">
        <v>36</v>
      </c>
      <c r="B20" s="175"/>
      <c r="C20" s="175"/>
      <c r="D20" s="175"/>
      <c r="E20" s="175"/>
      <c r="F20" s="175"/>
      <c r="G20" s="176"/>
      <c r="H20" s="72" t="s">
        <v>79</v>
      </c>
      <c r="I20" s="76"/>
      <c r="J20" s="76"/>
      <c r="K20" s="76"/>
      <c r="L20" s="76"/>
      <c r="M20" s="76"/>
      <c r="N20" s="76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</row>
    <row r="21" spans="1:52" s="79" customFormat="1" x14ac:dyDescent="0.2">
      <c r="A21" s="177" t="s">
        <v>80</v>
      </c>
      <c r="B21" s="178"/>
      <c r="C21" s="178"/>
      <c r="D21" s="178"/>
      <c r="E21" s="178"/>
      <c r="F21" s="178"/>
      <c r="G21" s="179"/>
      <c r="H21" s="98" t="s">
        <v>30</v>
      </c>
      <c r="I21" s="121">
        <f t="shared" ref="I21:N21" si="1">+SUBTOTAL(9,I23:I26)</f>
        <v>0</v>
      </c>
      <c r="J21" s="121">
        <f t="shared" si="1"/>
        <v>0</v>
      </c>
      <c r="K21" s="121">
        <f t="shared" si="1"/>
        <v>0</v>
      </c>
      <c r="L21" s="121">
        <f t="shared" si="1"/>
        <v>0</v>
      </c>
      <c r="M21" s="121">
        <f t="shared" si="1"/>
        <v>0</v>
      </c>
      <c r="N21" s="121">
        <f t="shared" si="1"/>
        <v>0</v>
      </c>
      <c r="O21" s="122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</row>
    <row r="22" spans="1:52" s="79" customFormat="1" x14ac:dyDescent="0.2">
      <c r="A22" s="180" t="s">
        <v>81</v>
      </c>
      <c r="B22" s="181"/>
      <c r="C22" s="181"/>
      <c r="D22" s="181"/>
      <c r="E22" s="181"/>
      <c r="F22" s="181"/>
      <c r="G22" s="182"/>
      <c r="H22" s="98"/>
      <c r="I22" s="73"/>
      <c r="J22" s="74"/>
      <c r="K22" s="74"/>
      <c r="L22" s="74"/>
      <c r="M22" s="74"/>
      <c r="N22" s="74"/>
      <c r="O22" s="75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</row>
    <row r="23" spans="1:52" s="79" customFormat="1" x14ac:dyDescent="0.2">
      <c r="A23" s="156" t="s">
        <v>31</v>
      </c>
      <c r="B23" s="157"/>
      <c r="C23" s="157"/>
      <c r="D23" s="157"/>
      <c r="E23" s="157"/>
      <c r="F23" s="157"/>
      <c r="G23" s="158"/>
      <c r="H23" s="98" t="s">
        <v>32</v>
      </c>
      <c r="I23" s="76"/>
      <c r="J23" s="76"/>
      <c r="K23" s="76"/>
      <c r="L23" s="76"/>
      <c r="M23" s="76"/>
      <c r="N23" s="76"/>
      <c r="O23" s="77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</row>
    <row r="24" spans="1:52" s="79" customFormat="1" x14ac:dyDescent="0.2">
      <c r="A24" s="156" t="s">
        <v>33</v>
      </c>
      <c r="B24" s="157"/>
      <c r="C24" s="157"/>
      <c r="D24" s="157"/>
      <c r="E24" s="157"/>
      <c r="F24" s="157"/>
      <c r="G24" s="158"/>
      <c r="H24" s="98" t="s">
        <v>34</v>
      </c>
      <c r="I24" s="76"/>
      <c r="J24" s="76"/>
      <c r="K24" s="76"/>
      <c r="L24" s="76"/>
      <c r="M24" s="76"/>
      <c r="N24" s="76"/>
      <c r="O24" s="77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</row>
    <row r="25" spans="1:52" s="79" customFormat="1" x14ac:dyDescent="0.2">
      <c r="A25" s="156" t="s">
        <v>36</v>
      </c>
      <c r="B25" s="157"/>
      <c r="C25" s="157"/>
      <c r="D25" s="157"/>
      <c r="E25" s="157"/>
      <c r="F25" s="157"/>
      <c r="G25" s="158"/>
      <c r="H25" s="98" t="s">
        <v>35</v>
      </c>
      <c r="I25" s="76"/>
      <c r="J25" s="76"/>
      <c r="K25" s="76"/>
      <c r="L25" s="76"/>
      <c r="M25" s="76"/>
      <c r="N25" s="76"/>
      <c r="O25" s="77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</row>
    <row r="26" spans="1:52" s="79" customFormat="1" x14ac:dyDescent="0.2">
      <c r="A26" s="156" t="s">
        <v>36</v>
      </c>
      <c r="B26" s="157"/>
      <c r="C26" s="157"/>
      <c r="D26" s="157"/>
      <c r="E26" s="157"/>
      <c r="F26" s="157"/>
      <c r="G26" s="158"/>
      <c r="H26" s="98" t="s">
        <v>37</v>
      </c>
      <c r="I26" s="76"/>
      <c r="J26" s="76"/>
      <c r="K26" s="76"/>
      <c r="L26" s="76"/>
      <c r="M26" s="76"/>
      <c r="N26" s="76"/>
      <c r="O26" s="77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</row>
    <row r="27" spans="1:52" s="79" customFormat="1" x14ac:dyDescent="0.2">
      <c r="A27" s="171" t="s">
        <v>82</v>
      </c>
      <c r="B27" s="172"/>
      <c r="C27" s="172"/>
      <c r="D27" s="172"/>
      <c r="E27" s="172"/>
      <c r="F27" s="172"/>
      <c r="G27" s="173"/>
      <c r="H27" s="80" t="s">
        <v>38</v>
      </c>
      <c r="I27" s="76"/>
      <c r="J27" s="76"/>
      <c r="K27" s="76"/>
      <c r="L27" s="76"/>
      <c r="M27" s="76"/>
      <c r="N27" s="76"/>
      <c r="O27" s="77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</row>
    <row r="28" spans="1:52" s="79" customFormat="1" x14ac:dyDescent="0.2">
      <c r="A28" s="171" t="s">
        <v>83</v>
      </c>
      <c r="B28" s="172"/>
      <c r="C28" s="172"/>
      <c r="D28" s="172"/>
      <c r="E28" s="172"/>
      <c r="F28" s="172"/>
      <c r="G28" s="173"/>
      <c r="H28" s="80" t="s">
        <v>39</v>
      </c>
      <c r="I28" s="76"/>
      <c r="J28" s="76"/>
      <c r="K28" s="76"/>
      <c r="L28" s="76"/>
      <c r="M28" s="76"/>
      <c r="N28" s="76"/>
      <c r="O28" s="77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</row>
    <row r="29" spans="1:52" x14ac:dyDescent="0.2">
      <c r="A29" s="153" t="s">
        <v>41</v>
      </c>
      <c r="B29" s="154"/>
      <c r="C29" s="154"/>
      <c r="D29" s="154"/>
      <c r="E29" s="154"/>
      <c r="F29" s="154"/>
      <c r="G29" s="155"/>
      <c r="H29" s="80" t="s">
        <v>40</v>
      </c>
      <c r="I29" s="76"/>
      <c r="J29" s="76"/>
      <c r="K29" s="76"/>
      <c r="L29" s="76"/>
      <c r="M29" s="76"/>
      <c r="N29" s="76"/>
      <c r="O29" s="1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">
      <c r="A30" s="153" t="s">
        <v>84</v>
      </c>
      <c r="B30" s="154"/>
      <c r="C30" s="154"/>
      <c r="D30" s="154"/>
      <c r="E30" s="154"/>
      <c r="F30" s="154"/>
      <c r="G30" s="155"/>
      <c r="H30" s="80" t="s">
        <v>42</v>
      </c>
      <c r="I30" s="76"/>
      <c r="J30" s="76"/>
      <c r="K30" s="76"/>
      <c r="L30" s="76"/>
      <c r="M30" s="76"/>
      <c r="N30" s="76"/>
      <c r="O30" s="1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3.5" thickBot="1" x14ac:dyDescent="0.25">
      <c r="A31" s="153" t="s">
        <v>44</v>
      </c>
      <c r="B31" s="154"/>
      <c r="C31" s="154"/>
      <c r="D31" s="154"/>
      <c r="E31" s="154"/>
      <c r="F31" s="154"/>
      <c r="G31" s="155"/>
      <c r="H31" s="80" t="s">
        <v>43</v>
      </c>
      <c r="I31" s="76"/>
      <c r="J31" s="76"/>
      <c r="K31" s="76"/>
      <c r="L31" s="76"/>
      <c r="M31" s="76"/>
      <c r="N31" s="76"/>
      <c r="O31" s="1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3.5" thickBot="1" x14ac:dyDescent="0.25">
      <c r="A32" s="189" t="s">
        <v>46</v>
      </c>
      <c r="B32" s="190"/>
      <c r="C32" s="190"/>
      <c r="D32" s="190"/>
      <c r="E32" s="190"/>
      <c r="F32" s="190"/>
      <c r="G32" s="191"/>
      <c r="H32" s="81" t="s">
        <v>45</v>
      </c>
      <c r="I32" s="82">
        <f t="shared" ref="I32:M32" si="2">+SUBTOTAL(9,I7,I27:I31)</f>
        <v>14117</v>
      </c>
      <c r="J32" s="82">
        <f t="shared" si="2"/>
        <v>0</v>
      </c>
      <c r="K32" s="82">
        <f t="shared" si="2"/>
        <v>0</v>
      </c>
      <c r="L32" s="82">
        <f t="shared" si="2"/>
        <v>50</v>
      </c>
      <c r="M32" s="82">
        <f t="shared" si="2"/>
        <v>2830</v>
      </c>
      <c r="N32" s="82">
        <f>+SUBTOTAL(9,N7,N27:N31)</f>
        <v>5650</v>
      </c>
      <c r="O32" s="8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3.5" thickBot="1" x14ac:dyDescent="0.25">
      <c r="A33" s="186" t="s">
        <v>85</v>
      </c>
      <c r="B33" s="187"/>
      <c r="C33" s="187"/>
      <c r="D33" s="187"/>
      <c r="E33" s="187"/>
      <c r="F33" s="187"/>
      <c r="G33" s="188"/>
      <c r="H33" s="103"/>
      <c r="I33" s="104"/>
      <c r="J33" s="105"/>
      <c r="K33" s="105"/>
      <c r="L33" s="105"/>
      <c r="M33" s="105"/>
      <c r="N33" s="106"/>
      <c r="O33" s="10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3.5" thickBot="1" x14ac:dyDescent="0.25">
      <c r="A34" s="183" t="s">
        <v>86</v>
      </c>
      <c r="B34" s="184"/>
      <c r="C34" s="184"/>
      <c r="D34" s="184"/>
      <c r="E34" s="184"/>
      <c r="F34" s="185"/>
      <c r="G34" s="113" t="s">
        <v>87</v>
      </c>
      <c r="H34" s="108"/>
      <c r="I34" s="109"/>
      <c r="J34" s="110"/>
      <c r="K34" s="110"/>
      <c r="L34" s="110"/>
      <c r="M34" s="110"/>
      <c r="N34" s="111"/>
      <c r="O34" s="11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2">
      <c r="A35" s="134">
        <v>2</v>
      </c>
      <c r="B35" s="134">
        <v>9</v>
      </c>
      <c r="C35" s="134">
        <v>2</v>
      </c>
      <c r="D35" s="134">
        <v>2</v>
      </c>
      <c r="E35" s="134">
        <v>1</v>
      </c>
      <c r="F35" s="134">
        <v>1</v>
      </c>
      <c r="G35" s="76"/>
      <c r="H35" s="107" t="s">
        <v>48</v>
      </c>
      <c r="I35" s="128">
        <v>12000</v>
      </c>
      <c r="J35" s="129"/>
      <c r="K35" s="129"/>
      <c r="L35" s="129">
        <v>40</v>
      </c>
      <c r="M35" s="129">
        <v>2300</v>
      </c>
      <c r="N35" s="129">
        <v>4800</v>
      </c>
      <c r="O35" s="130" t="s">
        <v>100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x14ac:dyDescent="0.2">
      <c r="A36" s="135">
        <v>2</v>
      </c>
      <c r="B36" s="135">
        <v>9</v>
      </c>
      <c r="C36" s="135">
        <v>2</v>
      </c>
      <c r="D36" s="135">
        <v>2</v>
      </c>
      <c r="E36" s="135">
        <v>1</v>
      </c>
      <c r="F36" s="135">
        <v>1</v>
      </c>
      <c r="G36" s="76"/>
      <c r="H36" s="107" t="s">
        <v>49</v>
      </c>
      <c r="I36" s="131">
        <v>2117</v>
      </c>
      <c r="J36" s="132"/>
      <c r="K36" s="132"/>
      <c r="L36" s="132">
        <v>10</v>
      </c>
      <c r="M36" s="132">
        <v>530</v>
      </c>
      <c r="N36" s="132">
        <v>850</v>
      </c>
      <c r="O36" s="133" t="s">
        <v>101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2">
      <c r="A37" s="76"/>
      <c r="B37" s="76"/>
      <c r="C37" s="76"/>
      <c r="D37" s="76"/>
      <c r="E37" s="76"/>
      <c r="F37" s="76"/>
      <c r="G37" s="76"/>
      <c r="H37" s="107" t="s">
        <v>50</v>
      </c>
      <c r="I37" s="36"/>
      <c r="J37" s="37"/>
      <c r="K37" s="37"/>
      <c r="L37" s="37"/>
      <c r="M37" s="37"/>
      <c r="N37" s="37"/>
      <c r="O37" s="10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2">
      <c r="A38" s="76"/>
      <c r="B38" s="76"/>
      <c r="C38" s="76"/>
      <c r="D38" s="76"/>
      <c r="E38" s="76"/>
      <c r="F38" s="76"/>
      <c r="G38" s="76"/>
      <c r="H38" s="107" t="s">
        <v>51</v>
      </c>
      <c r="I38" s="36"/>
      <c r="J38" s="37"/>
      <c r="K38" s="37"/>
      <c r="L38" s="37"/>
      <c r="M38" s="37"/>
      <c r="N38" s="100"/>
      <c r="O38" s="10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2">
      <c r="A39" s="76"/>
      <c r="B39" s="76"/>
      <c r="C39" s="76"/>
      <c r="D39" s="76"/>
      <c r="E39" s="76"/>
      <c r="F39" s="76"/>
      <c r="G39" s="76"/>
      <c r="H39" s="107" t="s">
        <v>88</v>
      </c>
      <c r="I39" s="36"/>
      <c r="J39" s="37"/>
      <c r="K39" s="37"/>
      <c r="L39" s="37"/>
      <c r="M39" s="37"/>
      <c r="N39" s="100"/>
      <c r="O39" s="10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x14ac:dyDescent="0.25">
      <c r="A40"/>
      <c r="B40"/>
      <c r="C40"/>
      <c r="D40"/>
      <c r="E40"/>
      <c r="F4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A41" s="149" t="s">
        <v>102</v>
      </c>
      <c r="B41" s="149"/>
      <c r="C41" s="149"/>
      <c r="D41" s="149"/>
      <c r="E41" s="149"/>
      <c r="F41" s="149"/>
      <c r="G41" s="149"/>
      <c r="H41"/>
      <c r="I41" s="136">
        <v>2664250</v>
      </c>
      <c r="K41" s="137" t="s">
        <v>103</v>
      </c>
      <c r="O41" s="138" t="s">
        <v>104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x14ac:dyDescent="0.25">
      <c r="A42" s="84" t="s">
        <v>89</v>
      </c>
      <c r="B42"/>
      <c r="C42"/>
      <c r="D42"/>
      <c r="E42" s="79"/>
      <c r="F42"/>
      <c r="G42"/>
      <c r="H42"/>
      <c r="I42" s="78" t="s">
        <v>90</v>
      </c>
      <c r="J42"/>
      <c r="K42" s="78" t="s">
        <v>91</v>
      </c>
      <c r="L42" s="99"/>
      <c r="M42" s="115"/>
      <c r="N42" s="114"/>
      <c r="O42" s="78" t="s">
        <v>52</v>
      </c>
    </row>
  </sheetData>
  <mergeCells count="30">
    <mergeCell ref="A34:F34"/>
    <mergeCell ref="A33:G33"/>
    <mergeCell ref="A31:G31"/>
    <mergeCell ref="A32:G32"/>
    <mergeCell ref="A28:G28"/>
    <mergeCell ref="A29:G29"/>
    <mergeCell ref="A24:G24"/>
    <mergeCell ref="A25:G25"/>
    <mergeCell ref="A26:G26"/>
    <mergeCell ref="A27:G27"/>
    <mergeCell ref="A20:G20"/>
    <mergeCell ref="A21:G21"/>
    <mergeCell ref="A22:G22"/>
    <mergeCell ref="A23:G23"/>
    <mergeCell ref="A10:G10"/>
    <mergeCell ref="A11:G11"/>
    <mergeCell ref="A6:G6"/>
    <mergeCell ref="A7:G7"/>
    <mergeCell ref="A8:G8"/>
    <mergeCell ref="A9:G9"/>
    <mergeCell ref="A41:G41"/>
    <mergeCell ref="A19:G19"/>
    <mergeCell ref="A30:G30"/>
    <mergeCell ref="A16:G16"/>
    <mergeCell ref="A12:G12"/>
    <mergeCell ref="A13:G13"/>
    <mergeCell ref="A14:G14"/>
    <mergeCell ref="A15:G15"/>
    <mergeCell ref="A17:G17"/>
    <mergeCell ref="A18:G18"/>
  </mergeCells>
  <phoneticPr fontId="2" type="noConversion"/>
  <dataValidations count="2">
    <dataValidation type="decimal" allowBlank="1" showInputMessage="1" showErrorMessage="1" errorTitle="Įvedimo klaida" error="Turi būti įvedamas skaičius nuo 0 iki 2000000000" sqref="A37:F39 I7:N31 I34:N34 I37:N37">
      <formula1>0</formula1>
      <formula2>2000000000</formula2>
    </dataValidation>
    <dataValidation type="decimal" allowBlank="1" showInputMessage="1" showErrorMessage="1" errorTitle="Įvedimo klaida" error="Turi būti įvedamas skaičius nuo 0 iki 1000000" sqref="I35:N36">
      <formula1>0</formula1>
      <formula2>1000000</formula2>
    </dataValidation>
  </dataValidations>
  <hyperlinks>
    <hyperlink ref="K41" r:id="rId1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80" fitToHeight="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Priedas Nr. 1 paslaugu centrai </vt:lpstr>
      <vt:lpstr>1 priedo tęsinys (1)</vt:lpstr>
      <vt:lpstr>'Priedas Nr. 1 paslaugu centrai '!Print_Area</vt:lpstr>
    </vt:vector>
  </TitlesOfParts>
  <Company>LR 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Penkovskaja_A</dc:creator>
  <cp:lastModifiedBy>Daiva Kakarienė</cp:lastModifiedBy>
  <cp:lastPrinted>2018-08-16T10:57:22Z</cp:lastPrinted>
  <dcterms:created xsi:type="dcterms:W3CDTF">2012-04-16T11:06:42Z</dcterms:created>
  <dcterms:modified xsi:type="dcterms:W3CDTF">2020-09-29T05:56:29Z</dcterms:modified>
</cp:coreProperties>
</file>