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Lapas1!$5:$8</definedName>
  </definedNames>
  <calcPr calcId="145621"/>
</workbook>
</file>

<file path=xl/calcChain.xml><?xml version="1.0" encoding="utf-8"?>
<calcChain xmlns="http://schemas.openxmlformats.org/spreadsheetml/2006/main">
  <c r="P69" i="1" l="1"/>
  <c r="K69" i="1"/>
  <c r="J69" i="1"/>
  <c r="H69" i="1"/>
  <c r="F69" i="1"/>
  <c r="E69" i="1"/>
  <c r="D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M47" i="1"/>
  <c r="C47" i="1"/>
  <c r="C46" i="1"/>
  <c r="C45" i="1"/>
  <c r="C44" i="1"/>
  <c r="C43" i="1"/>
  <c r="C42" i="1"/>
  <c r="C41" i="1"/>
  <c r="C40" i="1"/>
  <c r="C39" i="1"/>
  <c r="C38" i="1"/>
  <c r="I37" i="1"/>
  <c r="I69" i="1" s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O23" i="1"/>
  <c r="O69" i="1" s="1"/>
  <c r="C22" i="1"/>
  <c r="C21" i="1"/>
  <c r="C20" i="1"/>
  <c r="L19" i="1"/>
  <c r="C19" i="1"/>
  <c r="C18" i="1"/>
  <c r="C17" i="1"/>
  <c r="C16" i="1"/>
  <c r="C15" i="1"/>
  <c r="C14" i="1"/>
  <c r="C13" i="1"/>
  <c r="N12" i="1"/>
  <c r="N69" i="1" s="1"/>
  <c r="M12" i="1"/>
  <c r="M69" i="1" s="1"/>
  <c r="L12" i="1"/>
  <c r="L69" i="1" s="1"/>
  <c r="G12" i="1"/>
  <c r="G69" i="1" s="1"/>
  <c r="C11" i="1"/>
  <c r="C10" i="1"/>
  <c r="C9" i="1"/>
  <c r="C12" i="1" l="1"/>
  <c r="C69" i="1" s="1"/>
  <c r="C23" i="1"/>
</calcChain>
</file>

<file path=xl/sharedStrings.xml><?xml version="1.0" encoding="utf-8"?>
<sst xmlns="http://schemas.openxmlformats.org/spreadsheetml/2006/main" count="142" uniqueCount="83">
  <si>
    <t>Vilniaus miesto</t>
  </si>
  <si>
    <t>Alytaus miesto</t>
  </si>
  <si>
    <t xml:space="preserve">Birštono </t>
  </si>
  <si>
    <t>Druskininkų</t>
  </si>
  <si>
    <t>Kauno miesto</t>
  </si>
  <si>
    <t>Klaipėdos miesto</t>
  </si>
  <si>
    <t>Marijampolės</t>
  </si>
  <si>
    <t>Neringos</t>
  </si>
  <si>
    <t>Palangos miesto</t>
  </si>
  <si>
    <t>Panevėžio miesto</t>
  </si>
  <si>
    <t>Šiaulių miesto</t>
  </si>
  <si>
    <t xml:space="preserve">Visagino </t>
  </si>
  <si>
    <t>Akmenės rajono</t>
  </si>
  <si>
    <t>Alytaus rajono</t>
  </si>
  <si>
    <t>Anykščių rajono</t>
  </si>
  <si>
    <t>Biržų rajono</t>
  </si>
  <si>
    <t>Ignalinos rajono</t>
  </si>
  <si>
    <t>Jonavos rajono</t>
  </si>
  <si>
    <t>Joniškio rajono</t>
  </si>
  <si>
    <t>Jurbarko rajono</t>
  </si>
  <si>
    <t>Kaišiadorių rajono</t>
  </si>
  <si>
    <t>Kauno rajono</t>
  </si>
  <si>
    <t>Kėdainių rajono</t>
  </si>
  <si>
    <t>Kelmės rajono</t>
  </si>
  <si>
    <t>Klaipėdos rajono</t>
  </si>
  <si>
    <t>Kretingos rajono</t>
  </si>
  <si>
    <t>Kupiškio rajono</t>
  </si>
  <si>
    <t>Lazdijų rajono</t>
  </si>
  <si>
    <t>Mažeikių rajono</t>
  </si>
  <si>
    <t>Molėtų rajono</t>
  </si>
  <si>
    <t>Pakruojo rajono</t>
  </si>
  <si>
    <t>Panevėžio rajono</t>
  </si>
  <si>
    <t>Pasvalio rajono</t>
  </si>
  <si>
    <t>Plungės rajono</t>
  </si>
  <si>
    <t>Prienų rajono</t>
  </si>
  <si>
    <t>Radviliškio rajono</t>
  </si>
  <si>
    <t>Raseinių rajono</t>
  </si>
  <si>
    <t>Rokiškio rajono</t>
  </si>
  <si>
    <t>Skuodo rajono</t>
  </si>
  <si>
    <t>Šakių rajono</t>
  </si>
  <si>
    <t>Šalčininkų rajono</t>
  </si>
  <si>
    <t>Šiaulių rajono</t>
  </si>
  <si>
    <t>Šilalės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</si>
  <si>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</si>
  <si>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</si>
  <si>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</si>
  <si>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</si>
  <si>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</si>
  <si>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</si>
  <si>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Ukmergės rajono</t>
  </si>
  <si>
    <t>Utenos rajono</t>
  </si>
  <si>
    <t>Varėnos rajono</t>
  </si>
  <si>
    <t>Vilkaviškio rajono</t>
  </si>
  <si>
    <t>Vilniaus rajono</t>
  </si>
  <si>
    <t>Zarasų rajono</t>
  </si>
  <si>
    <t xml:space="preserve">Elektrėnų </t>
  </si>
  <si>
    <t>Kalvarijos</t>
  </si>
  <si>
    <t xml:space="preserve">Kazlų Rūdos </t>
  </si>
  <si>
    <t xml:space="preserve">Pagėgių </t>
  </si>
  <si>
    <t xml:space="preserve">Rietavo </t>
  </si>
  <si>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</si>
  <si>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</si>
  <si>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</si>
  <si>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</si>
  <si>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iš jų:</t>
  </si>
  <si>
    <t>Patalpų pritaikymas izoliavimui</t>
  </si>
  <si>
    <t>Asmenų izoliavimas</t>
  </si>
  <si>
    <t xml:space="preserve">Apsaugos ir medicininės priemonės </t>
  </si>
  <si>
    <t>Patikros punktų įrengimas</t>
  </si>
  <si>
    <t>Autotransporto dezinfekcija</t>
  </si>
  <si>
    <t>lovos, čiužiniai, kėdės, spintelės, patalynė ir kt.</t>
  </si>
  <si>
    <t>perkraustymo paslaugos</t>
  </si>
  <si>
    <t>įrengtų patalpų stebėjimo įranga</t>
  </si>
  <si>
    <t>įrengtų patalpų remontas, valymas, dezinfekavimas</t>
  </si>
  <si>
    <t>transportavimas</t>
  </si>
  <si>
    <t>apgyvendinimas</t>
  </si>
  <si>
    <t>maitinimo paslaugos</t>
  </si>
  <si>
    <t>apsaugos paslaugos</t>
  </si>
  <si>
    <t>dezinfekcinės priemonės</t>
  </si>
  <si>
    <t>medicininės priemonės (termometrai, deguonies kaukės, testai ir kt.)</t>
  </si>
  <si>
    <t>Iš viso</t>
  </si>
  <si>
    <t>Birštono</t>
  </si>
  <si>
    <t xml:space="preserve"> asmeninės apsaugos priemonės (kaukės, respiratoriai, vienkartiniai kostiumai, antbačiai, pirštinės, akiniai ir kt.)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</si>
</sst>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2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2" xfId="0" applyNumberFormat="1" applyFont="1" applyBorder="1" applyAlignment="1"/>
    <xf numFmtId="4" fontId="3" fillId="0" borderId="8" xfId="0" applyNumberFormat="1" applyFont="1" applyBorder="1" applyAlignment="1"/>
    <xf numFmtId="4" fontId="3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/>
    <xf numFmtId="4" fontId="1" fillId="0" borderId="8" xfId="0" applyNumberFormat="1" applyFont="1" applyFill="1" applyBorder="1" applyAlignment="1"/>
    <xf numFmtId="0" fontId="14" fillId="0" borderId="9" xfId="1" applyFont="1" applyBorder="1"/>
    <xf numFmtId="164" fontId="15" fillId="0" borderId="9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vertical="center" wrapText="1"/>
    </xf>
    <xf numFmtId="3" fontId="5" fillId="0" borderId="15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3" fontId="5" fillId="0" borderId="17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34" workbookViewId="0">
      <selection activeCell="C69" sqref="C69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28" customWidth="1"/>
    <col min="4" max="4" width="10.140625" style="28" customWidth="1"/>
    <col min="5" max="5" width="8.5703125" style="28" customWidth="1"/>
    <col min="6" max="6" width="7.85546875" style="28" customWidth="1"/>
    <col min="7" max="7" width="10.42578125" style="28" customWidth="1"/>
    <col min="8" max="8" width="11" style="28" customWidth="1"/>
    <col min="9" max="9" width="12" style="28" customWidth="1"/>
    <col min="10" max="10" width="9.85546875" style="28" customWidth="1"/>
    <col min="11" max="11" width="10" style="28" customWidth="1"/>
    <col min="12" max="12" width="11" style="28" customWidth="1"/>
    <col min="13" max="13" width="12.85546875" style="28" customWidth="1"/>
    <col min="14" max="14" width="10.140625" style="28" customWidth="1"/>
    <col min="15" max="15" width="10.28515625" style="28" customWidth="1"/>
    <col min="16" max="16" width="10.5703125" style="28" customWidth="1"/>
  </cols>
  <sheetData>
    <row r="1" spans="1:16" ht="15.75" customHeight="1" x14ac:dyDescent="0.2">
      <c r="B1" s="42" t="s">
        <v>60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5.7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7.75" customHeigh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75" x14ac:dyDescent="0.25"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 t="s">
        <v>61</v>
      </c>
    </row>
    <row r="5" spans="1:16" s="7" customFormat="1" ht="14.25" customHeight="1" x14ac:dyDescent="0.2">
      <c r="A5" s="44"/>
      <c r="B5" s="47" t="s">
        <v>62</v>
      </c>
      <c r="C5" s="49" t="s">
        <v>63</v>
      </c>
      <c r="D5" s="50" t="s">
        <v>64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s="7" customFormat="1" ht="29.25" customHeight="1" x14ac:dyDescent="0.2">
      <c r="A6" s="45"/>
      <c r="B6" s="48"/>
      <c r="C6" s="49"/>
      <c r="D6" s="52" t="s">
        <v>65</v>
      </c>
      <c r="E6" s="53"/>
      <c r="F6" s="53"/>
      <c r="G6" s="53"/>
      <c r="H6" s="52" t="s">
        <v>66</v>
      </c>
      <c r="I6" s="54"/>
      <c r="J6" s="54"/>
      <c r="K6" s="53"/>
      <c r="L6" s="55" t="s">
        <v>67</v>
      </c>
      <c r="M6" s="55"/>
      <c r="N6" s="55"/>
      <c r="O6" s="56" t="s">
        <v>68</v>
      </c>
      <c r="P6" s="56" t="s">
        <v>69</v>
      </c>
    </row>
    <row r="7" spans="1:16" s="7" customFormat="1" ht="127.5" customHeight="1" x14ac:dyDescent="0.2">
      <c r="A7" s="46"/>
      <c r="B7" s="48"/>
      <c r="C7" s="49"/>
      <c r="D7" s="8" t="s">
        <v>70</v>
      </c>
      <c r="E7" s="8" t="s">
        <v>71</v>
      </c>
      <c r="F7" s="8" t="s">
        <v>72</v>
      </c>
      <c r="G7" s="8" t="s">
        <v>73</v>
      </c>
      <c r="H7" s="8" t="s">
        <v>74</v>
      </c>
      <c r="I7" s="8" t="s">
        <v>75</v>
      </c>
      <c r="J7" s="8" t="s">
        <v>76</v>
      </c>
      <c r="K7" s="8" t="s">
        <v>77</v>
      </c>
      <c r="L7" s="8" t="s">
        <v>78</v>
      </c>
      <c r="M7" s="8" t="s">
        <v>82</v>
      </c>
      <c r="N7" s="8" t="s">
        <v>79</v>
      </c>
      <c r="O7" s="56"/>
      <c r="P7" s="56"/>
    </row>
    <row r="8" spans="1:16" s="7" customFormat="1" ht="8.25" customHeight="1" x14ac:dyDescent="0.2">
      <c r="A8" s="9"/>
      <c r="B8" s="10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12</v>
      </c>
      <c r="N8" s="11">
        <v>13</v>
      </c>
      <c r="O8" s="11">
        <v>14</v>
      </c>
      <c r="P8" s="11">
        <v>15</v>
      </c>
    </row>
    <row r="9" spans="1:16" s="7" customFormat="1" ht="11.65" customHeight="1" x14ac:dyDescent="0.2">
      <c r="A9" s="31">
        <v>1</v>
      </c>
      <c r="B9" s="1" t="s">
        <v>0</v>
      </c>
      <c r="C9" s="34">
        <f>+ROUND(SUM(D9:P9),0)</f>
        <v>3268494</v>
      </c>
      <c r="D9" s="12">
        <v>73492.179999999978</v>
      </c>
      <c r="E9" s="12">
        <v>4231.6099999999997</v>
      </c>
      <c r="F9" s="12">
        <v>0</v>
      </c>
      <c r="G9" s="12">
        <v>107755.42000000001</v>
      </c>
      <c r="H9" s="12">
        <v>135808</v>
      </c>
      <c r="I9" s="12">
        <v>156179.60999999999</v>
      </c>
      <c r="J9" s="12">
        <v>103567.32</v>
      </c>
      <c r="K9" s="12">
        <v>175968.49999999997</v>
      </c>
      <c r="L9" s="12">
        <v>11604.900000000001</v>
      </c>
      <c r="M9" s="12">
        <v>2411324.0299999998</v>
      </c>
      <c r="N9" s="12">
        <v>43441.86</v>
      </c>
      <c r="O9" s="12">
        <v>31792.199999999997</v>
      </c>
      <c r="P9" s="13">
        <v>13327.96</v>
      </c>
    </row>
    <row r="10" spans="1:16" s="7" customFormat="1" ht="11.65" customHeight="1" x14ac:dyDescent="0.2">
      <c r="A10" s="32">
        <v>2</v>
      </c>
      <c r="B10" s="2" t="s">
        <v>1</v>
      </c>
      <c r="C10" s="35">
        <f t="shared" ref="C10:C68" si="0">+ROUND(SUM(D10:P10),0)</f>
        <v>241651</v>
      </c>
      <c r="D10" s="14">
        <v>92.72</v>
      </c>
      <c r="E10" s="14"/>
      <c r="F10" s="14"/>
      <c r="G10" s="14">
        <v>5805.51</v>
      </c>
      <c r="H10" s="14">
        <v>25017.96</v>
      </c>
      <c r="I10" s="14">
        <v>21394.09</v>
      </c>
      <c r="J10" s="14">
        <v>11699</v>
      </c>
      <c r="K10" s="14"/>
      <c r="L10" s="14">
        <v>20061.97</v>
      </c>
      <c r="M10" s="14">
        <v>135783.85</v>
      </c>
      <c r="N10" s="14">
        <v>2327.4699999999998</v>
      </c>
      <c r="O10" s="14">
        <v>9093.7999999999993</v>
      </c>
      <c r="P10" s="15">
        <v>10375</v>
      </c>
    </row>
    <row r="11" spans="1:16" s="7" customFormat="1" ht="11.65" customHeight="1" x14ac:dyDescent="0.2">
      <c r="A11" s="32">
        <v>3</v>
      </c>
      <c r="B11" s="3" t="s">
        <v>2</v>
      </c>
      <c r="C11" s="35">
        <f t="shared" si="0"/>
        <v>30931</v>
      </c>
      <c r="D11" s="14"/>
      <c r="E11" s="14"/>
      <c r="F11" s="14"/>
      <c r="G11" s="14"/>
      <c r="H11" s="14">
        <v>1677.26</v>
      </c>
      <c r="I11" s="14"/>
      <c r="J11" s="14">
        <v>630</v>
      </c>
      <c r="K11" s="14"/>
      <c r="L11" s="14">
        <v>2178.06</v>
      </c>
      <c r="M11" s="14">
        <v>26394.63</v>
      </c>
      <c r="N11" s="14">
        <v>51</v>
      </c>
      <c r="O11" s="14"/>
      <c r="P11" s="15"/>
    </row>
    <row r="12" spans="1:16" s="7" customFormat="1" ht="11.65" customHeight="1" x14ac:dyDescent="0.2">
      <c r="A12" s="32">
        <v>4</v>
      </c>
      <c r="B12" s="3" t="s">
        <v>3</v>
      </c>
      <c r="C12" s="35">
        <f t="shared" si="0"/>
        <v>291982</v>
      </c>
      <c r="D12" s="14"/>
      <c r="E12" s="14"/>
      <c r="F12" s="14"/>
      <c r="G12" s="14">
        <f>228.19+2024.84+2112.38+12804.79-6957+300-1409.84-46.02+9731.27-5070.63-10890.32</f>
        <v>2827.66</v>
      </c>
      <c r="H12" s="14">
        <v>2810</v>
      </c>
      <c r="I12" s="14">
        <v>30510</v>
      </c>
      <c r="J12" s="14">
        <v>9737.5</v>
      </c>
      <c r="K12" s="14">
        <v>16581.82</v>
      </c>
      <c r="L12" s="14">
        <f>21607.46+24937-763.47</f>
        <v>45780.99</v>
      </c>
      <c r="M12" s="14">
        <f>159619.06-56.7-8637.57</f>
        <v>150924.78999999998</v>
      </c>
      <c r="N12" s="14">
        <f>21525+3937.96-1322.12</f>
        <v>24140.84</v>
      </c>
      <c r="O12" s="14">
        <v>8668.81</v>
      </c>
      <c r="P12" s="15"/>
    </row>
    <row r="13" spans="1:16" s="7" customFormat="1" ht="11.65" customHeight="1" x14ac:dyDescent="0.2">
      <c r="A13" s="32">
        <v>5</v>
      </c>
      <c r="B13" s="3" t="s">
        <v>4</v>
      </c>
      <c r="C13" s="35">
        <f t="shared" si="0"/>
        <v>553391</v>
      </c>
      <c r="D13" s="14">
        <v>75566.259999999995</v>
      </c>
      <c r="E13" s="14">
        <v>6632.01</v>
      </c>
      <c r="F13" s="14">
        <v>4973.1000000000004</v>
      </c>
      <c r="G13" s="14">
        <v>56040.03</v>
      </c>
      <c r="H13" s="14">
        <v>18807.669999999998</v>
      </c>
      <c r="I13" s="14">
        <v>42428</v>
      </c>
      <c r="J13" s="14">
        <v>16959.68</v>
      </c>
      <c r="K13" s="14">
        <v>25786.799999999999</v>
      </c>
      <c r="L13" s="14">
        <v>20896.310000000001</v>
      </c>
      <c r="M13" s="14">
        <v>253449.34</v>
      </c>
      <c r="N13" s="14">
        <v>758.17</v>
      </c>
      <c r="O13" s="14">
        <v>31093.59</v>
      </c>
      <c r="P13" s="15"/>
    </row>
    <row r="14" spans="1:16" s="7" customFormat="1" ht="11.65" customHeight="1" x14ac:dyDescent="0.2">
      <c r="A14" s="32">
        <v>6</v>
      </c>
      <c r="B14" s="3" t="s">
        <v>5</v>
      </c>
      <c r="C14" s="35">
        <f t="shared" si="0"/>
        <v>632025</v>
      </c>
      <c r="D14" s="14"/>
      <c r="E14" s="14"/>
      <c r="F14" s="14"/>
      <c r="G14" s="14"/>
      <c r="H14" s="14">
        <v>113418.56</v>
      </c>
      <c r="I14" s="14">
        <v>145000</v>
      </c>
      <c r="J14" s="14">
        <v>77298.28</v>
      </c>
      <c r="K14" s="14">
        <v>5878.36</v>
      </c>
      <c r="L14" s="14">
        <v>8408.99</v>
      </c>
      <c r="M14" s="14">
        <v>251203.99</v>
      </c>
      <c r="N14" s="14"/>
      <c r="O14" s="14">
        <v>29399.360000000001</v>
      </c>
      <c r="P14" s="15">
        <v>1417.5</v>
      </c>
    </row>
    <row r="15" spans="1:16" s="7" customFormat="1" ht="11.65" customHeight="1" x14ac:dyDescent="0.2">
      <c r="A15" s="32">
        <v>7</v>
      </c>
      <c r="B15" s="3" t="s">
        <v>6</v>
      </c>
      <c r="C15" s="35">
        <f t="shared" si="0"/>
        <v>103489</v>
      </c>
      <c r="D15" s="14"/>
      <c r="E15" s="14"/>
      <c r="F15" s="14"/>
      <c r="G15" s="14">
        <v>8615.9200000000019</v>
      </c>
      <c r="H15" s="14">
        <v>18623.52</v>
      </c>
      <c r="I15" s="14">
        <v>8442.66</v>
      </c>
      <c r="J15" s="14">
        <v>4108.58</v>
      </c>
      <c r="K15" s="14">
        <v>3738.8999999999996</v>
      </c>
      <c r="L15" s="14">
        <v>2476.6999999999998</v>
      </c>
      <c r="M15" s="14">
        <v>35978.250000000007</v>
      </c>
      <c r="N15" s="14">
        <v>119.9</v>
      </c>
      <c r="O15" s="14">
        <v>21385.06</v>
      </c>
      <c r="P15" s="15"/>
    </row>
    <row r="16" spans="1:16" s="7" customFormat="1" ht="11.65" customHeight="1" x14ac:dyDescent="0.2">
      <c r="A16" s="32">
        <v>8</v>
      </c>
      <c r="B16" s="3" t="s">
        <v>7</v>
      </c>
      <c r="C16" s="35">
        <f t="shared" si="0"/>
        <v>46403</v>
      </c>
      <c r="D16" s="14">
        <v>1246</v>
      </c>
      <c r="E16" s="14">
        <v>0</v>
      </c>
      <c r="F16" s="14">
        <v>0</v>
      </c>
      <c r="G16" s="14">
        <v>9552</v>
      </c>
      <c r="H16" s="14">
        <v>1518</v>
      </c>
      <c r="I16" s="14">
        <v>6040</v>
      </c>
      <c r="J16" s="14">
        <v>140</v>
      </c>
      <c r="K16" s="14">
        <v>0</v>
      </c>
      <c r="L16" s="14">
        <v>8127</v>
      </c>
      <c r="M16" s="14">
        <v>16413</v>
      </c>
      <c r="N16" s="14">
        <v>3367</v>
      </c>
      <c r="O16" s="14">
        <v>0</v>
      </c>
      <c r="P16" s="15">
        <v>0</v>
      </c>
    </row>
    <row r="17" spans="1:16" s="7" customFormat="1" ht="11.65" customHeight="1" x14ac:dyDescent="0.2">
      <c r="A17" s="32">
        <v>9</v>
      </c>
      <c r="B17" s="3" t="s">
        <v>8</v>
      </c>
      <c r="C17" s="35">
        <f t="shared" si="0"/>
        <v>133909</v>
      </c>
      <c r="D17" s="14">
        <v>2963.17</v>
      </c>
      <c r="E17" s="14">
        <v>0</v>
      </c>
      <c r="F17" s="14">
        <v>0</v>
      </c>
      <c r="G17" s="14">
        <v>5076</v>
      </c>
      <c r="H17" s="14">
        <v>16371.119999999999</v>
      </c>
      <c r="I17" s="14">
        <v>23034.87</v>
      </c>
      <c r="J17" s="14">
        <v>11222.88</v>
      </c>
      <c r="K17" s="14"/>
      <c r="L17" s="14">
        <v>4756.2299999999996</v>
      </c>
      <c r="M17" s="14">
        <v>65020.679999999993</v>
      </c>
      <c r="N17" s="14">
        <v>3051.24</v>
      </c>
      <c r="O17" s="14">
        <v>1488.05</v>
      </c>
      <c r="P17" s="15">
        <v>925</v>
      </c>
    </row>
    <row r="18" spans="1:16" s="7" customFormat="1" ht="11.65" customHeight="1" x14ac:dyDescent="0.2">
      <c r="A18" s="32">
        <v>10</v>
      </c>
      <c r="B18" s="3" t="s">
        <v>9</v>
      </c>
      <c r="C18" s="35">
        <f t="shared" si="0"/>
        <v>306064</v>
      </c>
      <c r="D18" s="14">
        <v>1590</v>
      </c>
      <c r="E18" s="14"/>
      <c r="F18" s="14"/>
      <c r="G18" s="14">
        <v>22000</v>
      </c>
      <c r="H18" s="14">
        <v>16198.15</v>
      </c>
      <c r="I18" s="14">
        <v>69796.72</v>
      </c>
      <c r="J18" s="14"/>
      <c r="K18" s="14"/>
      <c r="L18" s="14">
        <v>26431.27</v>
      </c>
      <c r="M18" s="14">
        <v>146411.63</v>
      </c>
      <c r="N18" s="14">
        <v>7579.99</v>
      </c>
      <c r="O18" s="14"/>
      <c r="P18" s="15">
        <v>16056.27</v>
      </c>
    </row>
    <row r="19" spans="1:16" s="7" customFormat="1" ht="11.65" customHeight="1" x14ac:dyDescent="0.2">
      <c r="A19" s="32">
        <v>11</v>
      </c>
      <c r="B19" s="3" t="s">
        <v>10</v>
      </c>
      <c r="C19" s="35">
        <f t="shared" si="0"/>
        <v>213432</v>
      </c>
      <c r="D19" s="14">
        <v>80.650000000000006</v>
      </c>
      <c r="E19" s="14">
        <v>0</v>
      </c>
      <c r="F19" s="14">
        <v>0</v>
      </c>
      <c r="G19" s="14">
        <v>20754.37</v>
      </c>
      <c r="H19" s="14">
        <v>15908.87</v>
      </c>
      <c r="I19" s="14">
        <v>51230.47</v>
      </c>
      <c r="J19" s="14">
        <v>25871.360000000001</v>
      </c>
      <c r="K19" s="14">
        <v>0</v>
      </c>
      <c r="L19" s="14">
        <f>26440.08-5995.65-4483.05</f>
        <v>15961.380000000001</v>
      </c>
      <c r="M19" s="14">
        <v>42052.770000000004</v>
      </c>
      <c r="N19" s="14">
        <v>4346.3100000000004</v>
      </c>
      <c r="O19" s="14">
        <v>37225.46</v>
      </c>
      <c r="P19" s="15">
        <v>0</v>
      </c>
    </row>
    <row r="20" spans="1:16" s="7" customFormat="1" ht="11.65" customHeight="1" x14ac:dyDescent="0.2">
      <c r="A20" s="32">
        <v>12</v>
      </c>
      <c r="B20" s="2" t="s">
        <v>11</v>
      </c>
      <c r="C20" s="35">
        <f t="shared" si="0"/>
        <v>69667</v>
      </c>
      <c r="D20" s="14">
        <v>310.05</v>
      </c>
      <c r="E20" s="14"/>
      <c r="F20" s="14"/>
      <c r="G20" s="14">
        <v>490.06</v>
      </c>
      <c r="H20" s="14">
        <v>3912.47</v>
      </c>
      <c r="I20" s="14">
        <v>13685.95</v>
      </c>
      <c r="J20" s="14">
        <v>9430.6299999999992</v>
      </c>
      <c r="K20" s="14"/>
      <c r="L20" s="14">
        <v>13155.69</v>
      </c>
      <c r="M20" s="14">
        <v>22667.87</v>
      </c>
      <c r="N20" s="14">
        <v>4465.8900000000003</v>
      </c>
      <c r="O20" s="14">
        <v>1548.8</v>
      </c>
      <c r="P20" s="15"/>
    </row>
    <row r="21" spans="1:16" s="7" customFormat="1" ht="11.65" customHeight="1" x14ac:dyDescent="0.2">
      <c r="A21" s="32">
        <v>13</v>
      </c>
      <c r="B21" s="2" t="s">
        <v>12</v>
      </c>
      <c r="C21" s="35">
        <f t="shared" si="0"/>
        <v>148543</v>
      </c>
      <c r="D21" s="14"/>
      <c r="E21" s="14">
        <v>281</v>
      </c>
      <c r="F21" s="14"/>
      <c r="G21" s="14">
        <v>724</v>
      </c>
      <c r="H21" s="14">
        <v>7446</v>
      </c>
      <c r="I21" s="14">
        <v>11926</v>
      </c>
      <c r="J21" s="14">
        <v>8327</v>
      </c>
      <c r="K21" s="14"/>
      <c r="L21" s="14">
        <v>12995</v>
      </c>
      <c r="M21" s="14">
        <v>75650</v>
      </c>
      <c r="N21" s="14">
        <v>5855</v>
      </c>
      <c r="O21" s="14">
        <v>24224</v>
      </c>
      <c r="P21" s="15">
        <v>1115</v>
      </c>
    </row>
    <row r="22" spans="1:16" s="7" customFormat="1" ht="11.65" customHeight="1" x14ac:dyDescent="0.2">
      <c r="A22" s="32">
        <v>14</v>
      </c>
      <c r="B22" s="2" t="s">
        <v>13</v>
      </c>
      <c r="C22" s="35">
        <f t="shared" si="0"/>
        <v>58324</v>
      </c>
      <c r="D22" s="14"/>
      <c r="E22" s="14"/>
      <c r="F22" s="14"/>
      <c r="G22" s="14">
        <v>2551.77</v>
      </c>
      <c r="H22" s="14">
        <v>5036.0200000000004</v>
      </c>
      <c r="I22" s="14">
        <v>11396.01</v>
      </c>
      <c r="J22" s="14">
        <v>0</v>
      </c>
      <c r="K22" s="14">
        <v>0</v>
      </c>
      <c r="L22" s="14">
        <v>10133.030000000001</v>
      </c>
      <c r="M22" s="14">
        <v>28616.53</v>
      </c>
      <c r="N22" s="14">
        <v>591.12</v>
      </c>
      <c r="O22" s="14"/>
      <c r="P22" s="15"/>
    </row>
    <row r="23" spans="1:16" s="7" customFormat="1" ht="11.65" customHeight="1" x14ac:dyDescent="0.2">
      <c r="A23" s="32">
        <v>15</v>
      </c>
      <c r="B23" s="2" t="s">
        <v>14</v>
      </c>
      <c r="C23" s="35">
        <f t="shared" si="0"/>
        <v>52686</v>
      </c>
      <c r="D23" s="14">
        <v>0</v>
      </c>
      <c r="E23" s="14">
        <v>0</v>
      </c>
      <c r="F23" s="14">
        <v>0</v>
      </c>
      <c r="G23" s="14">
        <v>1892.43</v>
      </c>
      <c r="H23" s="16">
        <v>3022.15</v>
      </c>
      <c r="I23" s="16">
        <v>19007.79</v>
      </c>
      <c r="J23" s="16">
        <v>5272.8</v>
      </c>
      <c r="K23" s="16">
        <v>12538.5</v>
      </c>
      <c r="L23" s="14">
        <v>326.85000000000002</v>
      </c>
      <c r="M23" s="14">
        <v>2660.31</v>
      </c>
      <c r="N23" s="14">
        <v>1100</v>
      </c>
      <c r="O23" s="14">
        <f>6039.67+825.83</f>
        <v>6865.5</v>
      </c>
      <c r="P23" s="15">
        <v>0</v>
      </c>
    </row>
    <row r="24" spans="1:16" ht="11.65" customHeight="1" x14ac:dyDescent="0.2">
      <c r="A24" s="32">
        <v>16</v>
      </c>
      <c r="B24" s="2" t="s">
        <v>15</v>
      </c>
      <c r="C24" s="35">
        <f t="shared" si="0"/>
        <v>69688</v>
      </c>
      <c r="D24" s="17">
        <v>15123.44</v>
      </c>
      <c r="E24" s="17">
        <v>0</v>
      </c>
      <c r="F24" s="17">
        <v>3391.75</v>
      </c>
      <c r="G24" s="17">
        <v>1946.79</v>
      </c>
      <c r="H24" s="17">
        <v>8213.83</v>
      </c>
      <c r="I24" s="17">
        <v>5303.14</v>
      </c>
      <c r="J24" s="17">
        <v>6084.13</v>
      </c>
      <c r="K24" s="17">
        <v>13197.75</v>
      </c>
      <c r="L24" s="17">
        <v>7149.73</v>
      </c>
      <c r="M24" s="17">
        <v>8696.77</v>
      </c>
      <c r="N24" s="17">
        <v>580.98</v>
      </c>
      <c r="O24" s="17">
        <v>0</v>
      </c>
      <c r="P24" s="18">
        <v>0</v>
      </c>
    </row>
    <row r="25" spans="1:16" ht="11.65" customHeight="1" x14ac:dyDescent="0.2">
      <c r="A25" s="32">
        <v>17</v>
      </c>
      <c r="B25" s="2" t="s">
        <v>16</v>
      </c>
      <c r="C25" s="35">
        <f t="shared" si="0"/>
        <v>30265</v>
      </c>
      <c r="D25" s="14"/>
      <c r="E25" s="14"/>
      <c r="F25" s="14"/>
      <c r="G25" s="14">
        <v>2361.2600000000002</v>
      </c>
      <c r="H25" s="14">
        <v>808.41</v>
      </c>
      <c r="I25" s="14">
        <v>4046</v>
      </c>
      <c r="J25" s="14"/>
      <c r="K25" s="14"/>
      <c r="L25" s="14">
        <v>3282.9699999999993</v>
      </c>
      <c r="M25" s="14">
        <v>18924.520000000004</v>
      </c>
      <c r="N25" s="14">
        <v>842.1</v>
      </c>
      <c r="O25" s="14"/>
      <c r="P25" s="15"/>
    </row>
    <row r="26" spans="1:16" ht="11.65" customHeight="1" x14ac:dyDescent="0.2">
      <c r="A26" s="32">
        <v>18</v>
      </c>
      <c r="B26" s="2" t="s">
        <v>17</v>
      </c>
      <c r="C26" s="35">
        <f t="shared" si="0"/>
        <v>104517</v>
      </c>
      <c r="D26" s="19">
        <v>5209.05</v>
      </c>
      <c r="E26" s="19">
        <v>0</v>
      </c>
      <c r="F26" s="19">
        <v>0</v>
      </c>
      <c r="G26" s="19">
        <v>0</v>
      </c>
      <c r="H26" s="19">
        <v>3670.07</v>
      </c>
      <c r="I26" s="19">
        <v>32020</v>
      </c>
      <c r="J26" s="19">
        <v>3857.2200000000003</v>
      </c>
      <c r="K26" s="19">
        <v>0</v>
      </c>
      <c r="L26" s="19">
        <v>4706.66</v>
      </c>
      <c r="M26" s="19">
        <v>52616.08</v>
      </c>
      <c r="N26" s="19">
        <v>1318.11</v>
      </c>
      <c r="O26" s="19">
        <v>0</v>
      </c>
      <c r="P26" s="20">
        <v>1120</v>
      </c>
    </row>
    <row r="27" spans="1:16" ht="11.65" customHeight="1" x14ac:dyDescent="0.2">
      <c r="A27" s="32">
        <v>19</v>
      </c>
      <c r="B27" s="2" t="s">
        <v>18</v>
      </c>
      <c r="C27" s="35">
        <f t="shared" si="0"/>
        <v>61695</v>
      </c>
      <c r="D27" s="19">
        <v>1355.79</v>
      </c>
      <c r="E27" s="19">
        <v>0</v>
      </c>
      <c r="F27" s="19">
        <v>0</v>
      </c>
      <c r="G27" s="19">
        <v>4668.8999999999996</v>
      </c>
      <c r="H27" s="19">
        <v>1413.8200000000002</v>
      </c>
      <c r="I27" s="19">
        <v>2363.6</v>
      </c>
      <c r="J27" s="19">
        <v>587.85</v>
      </c>
      <c r="K27" s="19">
        <v>0</v>
      </c>
      <c r="L27" s="19">
        <v>10389.960000000001</v>
      </c>
      <c r="M27" s="19">
        <v>37502.969999999994</v>
      </c>
      <c r="N27" s="19">
        <v>3411.7799999999997</v>
      </c>
      <c r="O27" s="19">
        <v>0</v>
      </c>
      <c r="P27" s="20">
        <v>0</v>
      </c>
    </row>
    <row r="28" spans="1:16" ht="11.65" customHeight="1" x14ac:dyDescent="0.2">
      <c r="A28" s="32">
        <v>20</v>
      </c>
      <c r="B28" s="2" t="s">
        <v>19</v>
      </c>
      <c r="C28" s="35">
        <f t="shared" si="0"/>
        <v>44640</v>
      </c>
      <c r="D28" s="19">
        <v>0</v>
      </c>
      <c r="E28" s="19">
        <v>0</v>
      </c>
      <c r="F28" s="19">
        <v>0</v>
      </c>
      <c r="G28" s="19">
        <v>5072.03</v>
      </c>
      <c r="H28" s="19">
        <v>8887.65</v>
      </c>
      <c r="I28" s="19">
        <v>3509.66</v>
      </c>
      <c r="J28" s="19">
        <v>3229.54</v>
      </c>
      <c r="K28" s="19">
        <v>0</v>
      </c>
      <c r="L28" s="19">
        <v>0</v>
      </c>
      <c r="M28" s="19">
        <v>19728.63</v>
      </c>
      <c r="N28" s="19">
        <v>0</v>
      </c>
      <c r="O28" s="19">
        <v>4212.01</v>
      </c>
      <c r="P28" s="20">
        <v>0</v>
      </c>
    </row>
    <row r="29" spans="1:16" ht="11.65" customHeight="1" x14ac:dyDescent="0.2">
      <c r="A29" s="32">
        <v>21</v>
      </c>
      <c r="B29" s="2" t="s">
        <v>20</v>
      </c>
      <c r="C29" s="35">
        <f t="shared" si="0"/>
        <v>105977</v>
      </c>
      <c r="D29" s="14"/>
      <c r="E29" s="14"/>
      <c r="F29" s="14"/>
      <c r="G29" s="14">
        <v>29636.799999999999</v>
      </c>
      <c r="H29" s="14">
        <v>12002.77</v>
      </c>
      <c r="I29" s="14">
        <v>5341.54</v>
      </c>
      <c r="J29" s="14">
        <v>2881.03</v>
      </c>
      <c r="K29" s="14"/>
      <c r="L29" s="14">
        <v>2147.13</v>
      </c>
      <c r="M29" s="14">
        <v>51759.26</v>
      </c>
      <c r="N29" s="14">
        <v>2208.7399999999998</v>
      </c>
      <c r="O29" s="14"/>
      <c r="P29" s="15"/>
    </row>
    <row r="30" spans="1:16" ht="11.65" customHeight="1" x14ac:dyDescent="0.2">
      <c r="A30" s="32">
        <v>22</v>
      </c>
      <c r="B30" s="2" t="s">
        <v>21</v>
      </c>
      <c r="C30" s="35">
        <f t="shared" si="0"/>
        <v>204074</v>
      </c>
      <c r="D30" s="19"/>
      <c r="E30" s="19"/>
      <c r="F30" s="19"/>
      <c r="G30" s="19"/>
      <c r="H30" s="19">
        <v>4255.2700000000004</v>
      </c>
      <c r="I30" s="19">
        <v>38483.230000000003</v>
      </c>
      <c r="J30" s="19">
        <v>4437.76</v>
      </c>
      <c r="K30" s="19">
        <v>21427.37</v>
      </c>
      <c r="L30" s="19">
        <v>31523.129999999997</v>
      </c>
      <c r="M30" s="19">
        <v>93311.080000000016</v>
      </c>
      <c r="N30" s="19">
        <v>10636.58</v>
      </c>
      <c r="O30" s="19"/>
      <c r="P30" s="20"/>
    </row>
    <row r="31" spans="1:16" ht="11.65" customHeight="1" x14ac:dyDescent="0.2">
      <c r="A31" s="32">
        <v>23</v>
      </c>
      <c r="B31" s="2" t="s">
        <v>22</v>
      </c>
      <c r="C31" s="35">
        <f t="shared" si="0"/>
        <v>268429</v>
      </c>
      <c r="D31" s="14">
        <v>0</v>
      </c>
      <c r="E31" s="14">
        <v>0</v>
      </c>
      <c r="F31" s="14">
        <v>249</v>
      </c>
      <c r="G31" s="14">
        <v>3727.3999999999996</v>
      </c>
      <c r="H31" s="14">
        <v>7471.71</v>
      </c>
      <c r="I31" s="14">
        <v>10437</v>
      </c>
      <c r="J31" s="14">
        <v>3638.47</v>
      </c>
      <c r="K31" s="14">
        <v>2059.1</v>
      </c>
      <c r="L31" s="14">
        <v>8800.36</v>
      </c>
      <c r="M31" s="14">
        <v>223845.01</v>
      </c>
      <c r="N31" s="14">
        <v>3460.55</v>
      </c>
      <c r="O31" s="14">
        <v>4739.9400000000005</v>
      </c>
      <c r="P31" s="15">
        <v>0</v>
      </c>
    </row>
    <row r="32" spans="1:16" ht="11.65" customHeight="1" x14ac:dyDescent="0.2">
      <c r="A32" s="32">
        <v>24</v>
      </c>
      <c r="B32" s="2" t="s">
        <v>23</v>
      </c>
      <c r="C32" s="35">
        <f t="shared" si="0"/>
        <v>65700</v>
      </c>
      <c r="D32" s="19">
        <v>296.5</v>
      </c>
      <c r="E32" s="19">
        <v>0</v>
      </c>
      <c r="F32" s="19">
        <v>0</v>
      </c>
      <c r="G32" s="19">
        <v>776.46</v>
      </c>
      <c r="H32" s="19">
        <v>8466.2799999999988</v>
      </c>
      <c r="I32" s="19">
        <v>22545</v>
      </c>
      <c r="J32" s="19">
        <v>4922</v>
      </c>
      <c r="K32" s="19">
        <v>0</v>
      </c>
      <c r="L32" s="19">
        <v>4886.8099999999995</v>
      </c>
      <c r="M32" s="19">
        <v>22329.079999999998</v>
      </c>
      <c r="N32" s="19">
        <v>1478.24</v>
      </c>
      <c r="O32" s="19">
        <v>0</v>
      </c>
      <c r="P32" s="20">
        <v>0</v>
      </c>
    </row>
    <row r="33" spans="1:16" ht="11.65" customHeight="1" x14ac:dyDescent="0.2">
      <c r="A33" s="32">
        <v>25</v>
      </c>
      <c r="B33" s="2" t="s">
        <v>24</v>
      </c>
      <c r="C33" s="35">
        <f t="shared" si="0"/>
        <v>67202</v>
      </c>
      <c r="D33" s="14">
        <v>7465</v>
      </c>
      <c r="E33" s="14"/>
      <c r="F33" s="14"/>
      <c r="G33" s="14"/>
      <c r="H33" s="14">
        <v>7470</v>
      </c>
      <c r="I33" s="14">
        <v>29548</v>
      </c>
      <c r="J33" s="14">
        <v>12923</v>
      </c>
      <c r="K33" s="14">
        <v>795</v>
      </c>
      <c r="L33" s="14">
        <v>2580</v>
      </c>
      <c r="M33" s="14">
        <v>6204</v>
      </c>
      <c r="N33" s="14">
        <v>217</v>
      </c>
      <c r="O33" s="14"/>
      <c r="P33" s="15"/>
    </row>
    <row r="34" spans="1:16" ht="11.65" customHeight="1" x14ac:dyDescent="0.2">
      <c r="A34" s="32">
        <v>26</v>
      </c>
      <c r="B34" s="2" t="s">
        <v>25</v>
      </c>
      <c r="C34" s="35">
        <f t="shared" si="0"/>
        <v>99592</v>
      </c>
      <c r="D34" s="19">
        <v>1261.0899999999999</v>
      </c>
      <c r="E34" s="19">
        <v>0</v>
      </c>
      <c r="F34" s="19">
        <v>0</v>
      </c>
      <c r="G34" s="19">
        <v>10888.869999999997</v>
      </c>
      <c r="H34" s="19">
        <v>4939.2</v>
      </c>
      <c r="I34" s="19">
        <v>4607.68</v>
      </c>
      <c r="J34" s="19">
        <v>7447.5</v>
      </c>
      <c r="K34" s="19">
        <v>2182.9899999999998</v>
      </c>
      <c r="L34" s="19">
        <v>17406.86</v>
      </c>
      <c r="M34" s="19">
        <v>49898.94</v>
      </c>
      <c r="N34" s="19">
        <v>225.06</v>
      </c>
      <c r="O34" s="19">
        <v>733.59</v>
      </c>
      <c r="P34" s="20"/>
    </row>
    <row r="35" spans="1:16" ht="11.65" customHeight="1" x14ac:dyDescent="0.2">
      <c r="A35" s="32">
        <v>27</v>
      </c>
      <c r="B35" s="2" t="s">
        <v>26</v>
      </c>
      <c r="C35" s="35">
        <f t="shared" si="0"/>
        <v>26832</v>
      </c>
      <c r="D35" s="19">
        <v>108</v>
      </c>
      <c r="E35" s="19"/>
      <c r="F35" s="19"/>
      <c r="G35" s="19">
        <v>7259.38</v>
      </c>
      <c r="H35" s="19">
        <v>2655.26</v>
      </c>
      <c r="I35" s="19">
        <v>98.57</v>
      </c>
      <c r="J35" s="19">
        <v>2528</v>
      </c>
      <c r="K35" s="19">
        <v>0</v>
      </c>
      <c r="L35" s="19">
        <v>3067.66</v>
      </c>
      <c r="M35" s="19">
        <v>9552.93</v>
      </c>
      <c r="N35" s="19">
        <v>1562.16</v>
      </c>
      <c r="O35" s="19">
        <v>0</v>
      </c>
      <c r="P35" s="20">
        <v>0</v>
      </c>
    </row>
    <row r="36" spans="1:16" ht="11.65" customHeight="1" x14ac:dyDescent="0.2">
      <c r="A36" s="32">
        <v>28</v>
      </c>
      <c r="B36" s="2" t="s">
        <v>27</v>
      </c>
      <c r="C36" s="35">
        <f t="shared" si="0"/>
        <v>84940</v>
      </c>
      <c r="D36" s="19">
        <v>675</v>
      </c>
      <c r="E36" s="19"/>
      <c r="F36" s="19"/>
      <c r="G36" s="19">
        <v>7211</v>
      </c>
      <c r="H36" s="19">
        <v>1923</v>
      </c>
      <c r="I36" s="19">
        <v>17659</v>
      </c>
      <c r="J36" s="19">
        <v>641</v>
      </c>
      <c r="K36" s="19"/>
      <c r="L36" s="19">
        <v>13908</v>
      </c>
      <c r="M36" s="19">
        <v>36840</v>
      </c>
      <c r="N36" s="19">
        <v>1838</v>
      </c>
      <c r="O36" s="19">
        <v>4245</v>
      </c>
      <c r="P36" s="20"/>
    </row>
    <row r="37" spans="1:16" ht="11.65" customHeight="1" x14ac:dyDescent="0.2">
      <c r="A37" s="32">
        <v>30</v>
      </c>
      <c r="B37" s="2" t="s">
        <v>28</v>
      </c>
      <c r="C37" s="35">
        <f t="shared" si="0"/>
        <v>223400</v>
      </c>
      <c r="D37" s="14"/>
      <c r="E37" s="14"/>
      <c r="F37" s="14"/>
      <c r="G37" s="14"/>
      <c r="H37" s="14">
        <v>8444.1299999999992</v>
      </c>
      <c r="I37" s="21">
        <f>89616-1926.79</f>
        <v>87689.21</v>
      </c>
      <c r="J37" s="14">
        <v>36306</v>
      </c>
      <c r="K37" s="14"/>
      <c r="L37" s="14">
        <v>33903.53</v>
      </c>
      <c r="M37" s="14">
        <v>47964.2</v>
      </c>
      <c r="N37" s="14"/>
      <c r="O37" s="14">
        <v>9093.24</v>
      </c>
      <c r="P37" s="15"/>
    </row>
    <row r="38" spans="1:16" ht="11.65" customHeight="1" x14ac:dyDescent="0.2">
      <c r="A38" s="32">
        <v>31</v>
      </c>
      <c r="B38" s="2" t="s">
        <v>29</v>
      </c>
      <c r="C38" s="35">
        <f t="shared" si="0"/>
        <v>123637</v>
      </c>
      <c r="D38" s="14">
        <v>1636.79</v>
      </c>
      <c r="E38" s="14">
        <v>0</v>
      </c>
      <c r="F38" s="14">
        <v>0</v>
      </c>
      <c r="G38" s="14">
        <v>0</v>
      </c>
      <c r="H38" s="14">
        <v>4480.07</v>
      </c>
      <c r="I38" s="14">
        <v>11673.9</v>
      </c>
      <c r="J38" s="14">
        <v>0</v>
      </c>
      <c r="K38" s="14">
        <v>2300.15</v>
      </c>
      <c r="L38" s="14">
        <v>24375.24</v>
      </c>
      <c r="M38" s="14">
        <v>68849.63</v>
      </c>
      <c r="N38" s="14">
        <v>10321.66</v>
      </c>
      <c r="O38" s="14">
        <v>0</v>
      </c>
      <c r="P38" s="15">
        <v>0</v>
      </c>
    </row>
    <row r="39" spans="1:16" ht="11.65" customHeight="1" x14ac:dyDescent="0.2">
      <c r="A39" s="32">
        <v>32</v>
      </c>
      <c r="B39" s="2" t="s">
        <v>30</v>
      </c>
      <c r="C39" s="35">
        <f t="shared" si="0"/>
        <v>48048</v>
      </c>
      <c r="D39" s="19">
        <v>0</v>
      </c>
      <c r="E39" s="19">
        <v>0</v>
      </c>
      <c r="F39" s="19">
        <v>0</v>
      </c>
      <c r="G39" s="19">
        <v>0</v>
      </c>
      <c r="H39" s="19">
        <v>1084.6100000000001</v>
      </c>
      <c r="I39" s="19">
        <v>2567.98</v>
      </c>
      <c r="J39" s="19">
        <v>2309.7600000000002</v>
      </c>
      <c r="K39" s="19">
        <v>0</v>
      </c>
      <c r="L39" s="19">
        <v>5037.99</v>
      </c>
      <c r="M39" s="19">
        <v>35503.450000000012</v>
      </c>
      <c r="N39" s="19">
        <v>1544.1699999999998</v>
      </c>
      <c r="O39" s="19">
        <v>0</v>
      </c>
      <c r="P39" s="20">
        <v>0</v>
      </c>
    </row>
    <row r="40" spans="1:16" ht="11.65" customHeight="1" x14ac:dyDescent="0.2">
      <c r="A40" s="32">
        <v>33</v>
      </c>
      <c r="B40" s="2" t="s">
        <v>31</v>
      </c>
      <c r="C40" s="35">
        <f t="shared" si="0"/>
        <v>200812</v>
      </c>
      <c r="D40" s="19">
        <v>0</v>
      </c>
      <c r="E40" s="19">
        <v>0</v>
      </c>
      <c r="F40" s="19">
        <v>0</v>
      </c>
      <c r="G40" s="19">
        <v>13000</v>
      </c>
      <c r="H40" s="19">
        <v>16410.919999999998</v>
      </c>
      <c r="I40" s="19">
        <v>52999</v>
      </c>
      <c r="J40" s="19">
        <v>5057</v>
      </c>
      <c r="K40" s="19">
        <v>16325.84</v>
      </c>
      <c r="L40" s="19">
        <v>15935.67</v>
      </c>
      <c r="M40" s="19">
        <v>75871.960000000006</v>
      </c>
      <c r="N40" s="19">
        <v>5161.57</v>
      </c>
      <c r="O40" s="19">
        <v>0</v>
      </c>
      <c r="P40" s="20">
        <v>50</v>
      </c>
    </row>
    <row r="41" spans="1:16" ht="11.65" customHeight="1" x14ac:dyDescent="0.2">
      <c r="A41" s="32">
        <v>34</v>
      </c>
      <c r="B41" s="2" t="s">
        <v>32</v>
      </c>
      <c r="C41" s="35">
        <f t="shared" si="0"/>
        <v>25919</v>
      </c>
      <c r="D41" s="19">
        <v>41.96</v>
      </c>
      <c r="E41" s="19"/>
      <c r="F41" s="19"/>
      <c r="G41" s="19">
        <v>2109.14</v>
      </c>
      <c r="H41" s="19">
        <v>574.79</v>
      </c>
      <c r="I41" s="19">
        <v>3547.0299999999997</v>
      </c>
      <c r="J41" s="19">
        <v>2955.44</v>
      </c>
      <c r="K41" s="19"/>
      <c r="L41" s="19">
        <v>4905.4299999999994</v>
      </c>
      <c r="M41" s="19">
        <v>11373.77</v>
      </c>
      <c r="N41" s="19"/>
      <c r="O41" s="19">
        <v>411.03999999999996</v>
      </c>
      <c r="P41" s="20"/>
    </row>
    <row r="42" spans="1:16" ht="11.65" customHeight="1" x14ac:dyDescent="0.2">
      <c r="A42" s="32">
        <v>35</v>
      </c>
      <c r="B42" s="2" t="s">
        <v>33</v>
      </c>
      <c r="C42" s="35">
        <f t="shared" si="0"/>
        <v>198658</v>
      </c>
      <c r="D42" s="19">
        <v>0</v>
      </c>
      <c r="E42" s="19">
        <v>0</v>
      </c>
      <c r="F42" s="19">
        <v>0</v>
      </c>
      <c r="G42" s="19">
        <v>1890</v>
      </c>
      <c r="H42" s="19">
        <v>8914.69</v>
      </c>
      <c r="I42" s="19">
        <v>49057.8</v>
      </c>
      <c r="J42" s="19">
        <v>28619.9</v>
      </c>
      <c r="K42" s="19">
        <v>0</v>
      </c>
      <c r="L42" s="19">
        <v>40393.599999999999</v>
      </c>
      <c r="M42" s="19">
        <v>28306.1</v>
      </c>
      <c r="N42" s="19">
        <v>13160</v>
      </c>
      <c r="O42" s="19">
        <v>25684</v>
      </c>
      <c r="P42" s="20">
        <v>2632.2</v>
      </c>
    </row>
    <row r="43" spans="1:16" ht="11.65" customHeight="1" x14ac:dyDescent="0.2">
      <c r="A43" s="32">
        <v>36</v>
      </c>
      <c r="B43" s="2" t="s">
        <v>34</v>
      </c>
      <c r="C43" s="35">
        <f t="shared" si="0"/>
        <v>56069</v>
      </c>
      <c r="D43" s="19">
        <v>2243.5500000000002</v>
      </c>
      <c r="E43" s="19"/>
      <c r="F43" s="19"/>
      <c r="G43" s="19">
        <v>2620.77</v>
      </c>
      <c r="H43" s="19">
        <v>1563.93</v>
      </c>
      <c r="I43" s="19">
        <v>1725.96</v>
      </c>
      <c r="J43" s="19">
        <v>2219</v>
      </c>
      <c r="K43" s="19"/>
      <c r="L43" s="19">
        <v>12621.6</v>
      </c>
      <c r="M43" s="19">
        <v>25433.4</v>
      </c>
      <c r="N43" s="19">
        <v>5911.12</v>
      </c>
      <c r="O43" s="19"/>
      <c r="P43" s="20">
        <v>1729.33</v>
      </c>
    </row>
    <row r="44" spans="1:16" ht="11.65" customHeight="1" x14ac:dyDescent="0.2">
      <c r="A44" s="32">
        <v>37</v>
      </c>
      <c r="B44" s="2" t="s">
        <v>35</v>
      </c>
      <c r="C44" s="35">
        <f t="shared" si="0"/>
        <v>164377</v>
      </c>
      <c r="D44" s="19">
        <v>0</v>
      </c>
      <c r="E44" s="19">
        <v>0</v>
      </c>
      <c r="F44" s="19">
        <v>0</v>
      </c>
      <c r="G44" s="19">
        <v>2668.89</v>
      </c>
      <c r="H44" s="19">
        <v>8985.7999999999993</v>
      </c>
      <c r="I44" s="19">
        <v>4236</v>
      </c>
      <c r="J44" s="19">
        <v>5882</v>
      </c>
      <c r="K44" s="19">
        <v>7318</v>
      </c>
      <c r="L44" s="19">
        <v>28620.97</v>
      </c>
      <c r="M44" s="19">
        <v>100387.44999999998</v>
      </c>
      <c r="N44" s="19">
        <v>6278.1999999999989</v>
      </c>
      <c r="O44" s="19">
        <v>0</v>
      </c>
      <c r="P44" s="20">
        <v>0</v>
      </c>
    </row>
    <row r="45" spans="1:16" ht="11.65" customHeight="1" x14ac:dyDescent="0.2">
      <c r="A45" s="32">
        <v>38</v>
      </c>
      <c r="B45" s="3" t="s">
        <v>36</v>
      </c>
      <c r="C45" s="35">
        <f t="shared" si="0"/>
        <v>132135</v>
      </c>
      <c r="D45" s="22">
        <v>386.8</v>
      </c>
      <c r="E45" s="22">
        <v>0</v>
      </c>
      <c r="F45" s="22">
        <v>0</v>
      </c>
      <c r="G45" s="22">
        <v>0</v>
      </c>
      <c r="H45" s="22">
        <v>15434.76</v>
      </c>
      <c r="I45" s="22">
        <v>6491</v>
      </c>
      <c r="J45" s="22">
        <v>3150.7</v>
      </c>
      <c r="K45" s="22">
        <v>2381.1799999999998</v>
      </c>
      <c r="L45" s="22">
        <v>14181.56</v>
      </c>
      <c r="M45" s="22">
        <v>85993.76</v>
      </c>
      <c r="N45" s="22">
        <v>4114.76</v>
      </c>
      <c r="O45" s="22">
        <v>0</v>
      </c>
      <c r="P45" s="23">
        <v>0</v>
      </c>
    </row>
    <row r="46" spans="1:16" ht="11.65" customHeight="1" x14ac:dyDescent="0.2">
      <c r="A46" s="32">
        <v>39</v>
      </c>
      <c r="B46" s="3" t="s">
        <v>37</v>
      </c>
      <c r="C46" s="35">
        <f t="shared" si="0"/>
        <v>43383</v>
      </c>
      <c r="D46" s="22">
        <v>81</v>
      </c>
      <c r="E46" s="22"/>
      <c r="F46" s="22"/>
      <c r="G46" s="22">
        <v>8817</v>
      </c>
      <c r="H46" s="22">
        <v>1313</v>
      </c>
      <c r="I46" s="22">
        <v>420</v>
      </c>
      <c r="J46" s="22">
        <v>2415</v>
      </c>
      <c r="K46" s="22"/>
      <c r="L46" s="22">
        <v>9597</v>
      </c>
      <c r="M46" s="22">
        <v>19514</v>
      </c>
      <c r="N46" s="22"/>
      <c r="O46" s="22">
        <v>1226</v>
      </c>
      <c r="P46" s="23"/>
    </row>
    <row r="47" spans="1:16" ht="11.65" customHeight="1" x14ac:dyDescent="0.2">
      <c r="A47" s="32">
        <v>40</v>
      </c>
      <c r="B47" s="3" t="s">
        <v>38</v>
      </c>
      <c r="C47" s="35">
        <f t="shared" si="0"/>
        <v>67699</v>
      </c>
      <c r="D47" s="22">
        <v>975.06</v>
      </c>
      <c r="E47" s="22"/>
      <c r="F47" s="22"/>
      <c r="G47" s="22">
        <v>6719.15</v>
      </c>
      <c r="H47" s="22">
        <v>1372.96</v>
      </c>
      <c r="I47" s="22">
        <v>1720.61</v>
      </c>
      <c r="J47" s="22">
        <v>493.48</v>
      </c>
      <c r="K47" s="22"/>
      <c r="L47" s="22">
        <v>6100.36</v>
      </c>
      <c r="M47" s="22">
        <f>45636.4+233.86</f>
        <v>45870.26</v>
      </c>
      <c r="N47" s="22">
        <v>3841.75</v>
      </c>
      <c r="O47" s="22">
        <v>605</v>
      </c>
      <c r="P47" s="23"/>
    </row>
    <row r="48" spans="1:16" ht="11.65" customHeight="1" x14ac:dyDescent="0.2">
      <c r="A48" s="32">
        <v>41</v>
      </c>
      <c r="B48" s="3" t="s">
        <v>39</v>
      </c>
      <c r="C48" s="35">
        <f t="shared" si="0"/>
        <v>34390</v>
      </c>
      <c r="D48" s="22">
        <v>182.95</v>
      </c>
      <c r="E48" s="22">
        <v>0</v>
      </c>
      <c r="F48" s="22">
        <v>0</v>
      </c>
      <c r="G48" s="22">
        <v>1300.97</v>
      </c>
      <c r="H48" s="22">
        <v>2093.38</v>
      </c>
      <c r="I48" s="22">
        <v>5638.91</v>
      </c>
      <c r="J48" s="22">
        <v>0</v>
      </c>
      <c r="K48" s="22">
        <v>61.89</v>
      </c>
      <c r="L48" s="22"/>
      <c r="M48" s="22">
        <v>22099.84</v>
      </c>
      <c r="N48" s="22">
        <v>3012.54</v>
      </c>
      <c r="O48" s="22"/>
      <c r="P48" s="23"/>
    </row>
    <row r="49" spans="1:16" ht="11.65" customHeight="1" x14ac:dyDescent="0.2">
      <c r="A49" s="32">
        <v>42</v>
      </c>
      <c r="B49" s="3" t="s">
        <v>40</v>
      </c>
      <c r="C49" s="35">
        <f t="shared" si="0"/>
        <v>102403</v>
      </c>
      <c r="D49" s="22"/>
      <c r="E49" s="22"/>
      <c r="F49" s="22"/>
      <c r="G49" s="22"/>
      <c r="H49" s="22">
        <v>16532</v>
      </c>
      <c r="I49" s="22">
        <v>5284</v>
      </c>
      <c r="J49" s="22">
        <v>5500</v>
      </c>
      <c r="K49" s="22">
        <v>7913</v>
      </c>
      <c r="L49" s="22">
        <v>36874</v>
      </c>
      <c r="M49" s="22">
        <v>25821</v>
      </c>
      <c r="N49" s="22">
        <v>4479</v>
      </c>
      <c r="O49" s="22"/>
      <c r="P49" s="23"/>
    </row>
    <row r="50" spans="1:16" ht="11.65" customHeight="1" x14ac:dyDescent="0.2">
      <c r="A50" s="32">
        <v>43</v>
      </c>
      <c r="B50" s="3" t="s">
        <v>41</v>
      </c>
      <c r="C50" s="35">
        <f t="shared" si="0"/>
        <v>64921</v>
      </c>
      <c r="D50" s="22"/>
      <c r="E50" s="22"/>
      <c r="F50" s="22"/>
      <c r="G50" s="22">
        <v>5836</v>
      </c>
      <c r="H50" s="22"/>
      <c r="I50" s="22">
        <v>22166</v>
      </c>
      <c r="J50" s="22">
        <v>3340</v>
      </c>
      <c r="K50" s="22"/>
      <c r="L50" s="22">
        <v>8834</v>
      </c>
      <c r="M50" s="22">
        <v>16742</v>
      </c>
      <c r="N50" s="22">
        <v>5577</v>
      </c>
      <c r="O50" s="22"/>
      <c r="P50" s="23">
        <v>2426</v>
      </c>
    </row>
    <row r="51" spans="1:16" ht="11.65" customHeight="1" x14ac:dyDescent="0.2">
      <c r="A51" s="32">
        <v>44</v>
      </c>
      <c r="B51" s="3" t="s">
        <v>42</v>
      </c>
      <c r="C51" s="35">
        <f t="shared" si="0"/>
        <v>36796</v>
      </c>
      <c r="D51" s="22">
        <v>3360</v>
      </c>
      <c r="E51" s="22">
        <v>0</v>
      </c>
      <c r="F51" s="22">
        <v>0</v>
      </c>
      <c r="G51" s="22">
        <v>22437.17</v>
      </c>
      <c r="H51" s="22">
        <v>1512.94</v>
      </c>
      <c r="I51" s="22">
        <v>971.72</v>
      </c>
      <c r="J51" s="22">
        <v>0</v>
      </c>
      <c r="K51" s="22">
        <v>0</v>
      </c>
      <c r="L51" s="22">
        <v>2114.61</v>
      </c>
      <c r="M51" s="22">
        <v>6180.59</v>
      </c>
      <c r="N51" s="22">
        <v>219.15</v>
      </c>
      <c r="O51" s="22"/>
      <c r="P51" s="23"/>
    </row>
    <row r="52" spans="1:16" ht="11.65" customHeight="1" x14ac:dyDescent="0.2">
      <c r="A52" s="32">
        <v>45</v>
      </c>
      <c r="B52" s="3" t="s">
        <v>43</v>
      </c>
      <c r="C52" s="35">
        <f>+ROUND(SUM(D52:P52),0)</f>
        <v>70888</v>
      </c>
      <c r="D52" s="22">
        <v>0</v>
      </c>
      <c r="E52" s="22"/>
      <c r="F52" s="22"/>
      <c r="G52" s="22">
        <v>14333.08</v>
      </c>
      <c r="H52" s="22">
        <v>14423.2</v>
      </c>
      <c r="I52" s="22">
        <v>3770.52</v>
      </c>
      <c r="J52" s="22">
        <v>5331.9</v>
      </c>
      <c r="K52" s="22">
        <v>4660.4399999999996</v>
      </c>
      <c r="L52" s="22">
        <v>4984.99</v>
      </c>
      <c r="M52" s="22">
        <v>10527.48</v>
      </c>
      <c r="N52" s="22"/>
      <c r="O52" s="22">
        <v>12856.75</v>
      </c>
      <c r="P52" s="23"/>
    </row>
    <row r="53" spans="1:16" ht="11.65" customHeight="1" x14ac:dyDescent="0.2">
      <c r="A53" s="32">
        <v>46</v>
      </c>
      <c r="B53" s="3" t="s">
        <v>44</v>
      </c>
      <c r="C53" s="35">
        <f t="shared" si="0"/>
        <v>132499</v>
      </c>
      <c r="D53" s="22">
        <v>2437</v>
      </c>
      <c r="E53" s="22"/>
      <c r="F53" s="22"/>
      <c r="G53" s="22">
        <v>3233</v>
      </c>
      <c r="H53" s="22">
        <v>411</v>
      </c>
      <c r="I53" s="22">
        <v>3738</v>
      </c>
      <c r="J53" s="22">
        <v>1164</v>
      </c>
      <c r="K53" s="22">
        <v>6617</v>
      </c>
      <c r="L53" s="22">
        <v>3383</v>
      </c>
      <c r="M53" s="22">
        <v>58732</v>
      </c>
      <c r="N53" s="22">
        <v>34432</v>
      </c>
      <c r="O53" s="22">
        <v>5455</v>
      </c>
      <c r="P53" s="23">
        <v>12897</v>
      </c>
    </row>
    <row r="54" spans="1:16" ht="11.65" customHeight="1" x14ac:dyDescent="0.2">
      <c r="A54" s="32">
        <v>47</v>
      </c>
      <c r="B54" s="3" t="s">
        <v>45</v>
      </c>
      <c r="C54" s="35">
        <f t="shared" si="0"/>
        <v>172252</v>
      </c>
      <c r="D54" s="22">
        <v>9986.1299999999992</v>
      </c>
      <c r="E54" s="22">
        <v>0</v>
      </c>
      <c r="F54" s="22">
        <v>0</v>
      </c>
      <c r="G54" s="22">
        <v>0</v>
      </c>
      <c r="H54" s="22">
        <v>1225.56</v>
      </c>
      <c r="I54" s="22">
        <v>0</v>
      </c>
      <c r="J54" s="22">
        <v>2931.34</v>
      </c>
      <c r="K54" s="22">
        <v>0</v>
      </c>
      <c r="L54" s="22">
        <v>51588.61</v>
      </c>
      <c r="M54" s="22">
        <v>97593.09</v>
      </c>
      <c r="N54" s="22">
        <v>8788.57</v>
      </c>
      <c r="O54" s="22"/>
      <c r="P54" s="23">
        <v>139.05000000000001</v>
      </c>
    </row>
    <row r="55" spans="1:16" ht="11.65" customHeight="1" x14ac:dyDescent="0.2">
      <c r="A55" s="32">
        <v>48</v>
      </c>
      <c r="B55" s="3" t="s">
        <v>46</v>
      </c>
      <c r="C55" s="35">
        <f t="shared" si="0"/>
        <v>312784</v>
      </c>
      <c r="D55" s="22">
        <v>10084.09</v>
      </c>
      <c r="E55" s="22"/>
      <c r="F55" s="22"/>
      <c r="G55" s="22">
        <v>3341.21</v>
      </c>
      <c r="H55" s="22">
        <v>27112.38</v>
      </c>
      <c r="I55" s="22">
        <v>41793.47</v>
      </c>
      <c r="J55" s="22">
        <v>5607.56</v>
      </c>
      <c r="K55" s="22"/>
      <c r="L55" s="22">
        <v>27619.19</v>
      </c>
      <c r="M55" s="22">
        <v>189364.45</v>
      </c>
      <c r="N55" s="22">
        <v>7792.04</v>
      </c>
      <c r="O55" s="22"/>
      <c r="P55" s="23">
        <v>70</v>
      </c>
    </row>
    <row r="56" spans="1:16" ht="11.65" customHeight="1" x14ac:dyDescent="0.2">
      <c r="A56" s="32">
        <v>49</v>
      </c>
      <c r="B56" s="3" t="s">
        <v>47</v>
      </c>
      <c r="C56" s="35">
        <f t="shared" si="0"/>
        <v>146740</v>
      </c>
      <c r="D56" s="22"/>
      <c r="E56" s="22"/>
      <c r="F56" s="22"/>
      <c r="G56" s="22">
        <v>849.65</v>
      </c>
      <c r="H56" s="22">
        <v>3244.75</v>
      </c>
      <c r="I56" s="22">
        <v>21974.99</v>
      </c>
      <c r="J56" s="22">
        <v>11206</v>
      </c>
      <c r="K56" s="22">
        <v>60.66</v>
      </c>
      <c r="L56" s="22">
        <v>39644.39</v>
      </c>
      <c r="M56" s="22">
        <v>35391.61</v>
      </c>
      <c r="N56" s="22"/>
      <c r="O56" s="22">
        <v>34368.129999999997</v>
      </c>
      <c r="P56" s="23"/>
    </row>
    <row r="57" spans="1:16" ht="11.65" customHeight="1" x14ac:dyDescent="0.2">
      <c r="A57" s="32">
        <v>50</v>
      </c>
      <c r="B57" s="3" t="s">
        <v>48</v>
      </c>
      <c r="C57" s="35">
        <f t="shared" si="0"/>
        <v>175788</v>
      </c>
      <c r="D57" s="22">
        <v>645.75</v>
      </c>
      <c r="E57" s="22"/>
      <c r="F57" s="22"/>
      <c r="G57" s="22">
        <v>35884.449999999997</v>
      </c>
      <c r="H57" s="22">
        <v>1021.04</v>
      </c>
      <c r="I57" s="22"/>
      <c r="J57" s="22">
        <v>160</v>
      </c>
      <c r="K57" s="22">
        <v>13938.53</v>
      </c>
      <c r="L57" s="22">
        <v>17915.43</v>
      </c>
      <c r="M57" s="22">
        <v>84890.880000000005</v>
      </c>
      <c r="N57" s="22">
        <v>12404.53</v>
      </c>
      <c r="O57" s="22">
        <v>8927.15</v>
      </c>
      <c r="P57" s="23"/>
    </row>
    <row r="58" spans="1:16" ht="11.65" customHeight="1" x14ac:dyDescent="0.2">
      <c r="A58" s="32">
        <v>51</v>
      </c>
      <c r="B58" s="3" t="s">
        <v>49</v>
      </c>
      <c r="C58" s="35">
        <f t="shared" si="0"/>
        <v>98386</v>
      </c>
      <c r="D58" s="22"/>
      <c r="E58" s="22"/>
      <c r="F58" s="22"/>
      <c r="G58" s="22">
        <v>176</v>
      </c>
      <c r="H58" s="22">
        <v>1458</v>
      </c>
      <c r="I58" s="22">
        <v>3240</v>
      </c>
      <c r="J58" s="22"/>
      <c r="K58" s="22">
        <v>1271</v>
      </c>
      <c r="L58" s="22">
        <v>9831</v>
      </c>
      <c r="M58" s="22">
        <v>67459</v>
      </c>
      <c r="N58" s="22">
        <v>13174</v>
      </c>
      <c r="O58" s="22">
        <v>1777</v>
      </c>
      <c r="P58" s="23"/>
    </row>
    <row r="59" spans="1:16" ht="11.65" customHeight="1" x14ac:dyDescent="0.2">
      <c r="A59" s="32">
        <v>52</v>
      </c>
      <c r="B59" s="3" t="s">
        <v>50</v>
      </c>
      <c r="C59" s="35">
        <f t="shared" si="0"/>
        <v>124172</v>
      </c>
      <c r="D59" s="22">
        <v>376.91</v>
      </c>
      <c r="E59" s="22"/>
      <c r="F59" s="22"/>
      <c r="G59" s="22">
        <v>1467</v>
      </c>
      <c r="H59" s="22">
        <v>2797.7</v>
      </c>
      <c r="I59" s="22">
        <v>23614.85</v>
      </c>
      <c r="J59" s="22">
        <v>13394.7</v>
      </c>
      <c r="K59" s="22"/>
      <c r="L59" s="22">
        <v>12681.42</v>
      </c>
      <c r="M59" s="22">
        <v>43100.26</v>
      </c>
      <c r="N59" s="22">
        <v>4383.5</v>
      </c>
      <c r="O59" s="22">
        <v>22355.67</v>
      </c>
      <c r="P59" s="23"/>
    </row>
    <row r="60" spans="1:16" ht="11.65" customHeight="1" x14ac:dyDescent="0.2">
      <c r="A60" s="32">
        <v>53</v>
      </c>
      <c r="B60" s="3" t="s">
        <v>51</v>
      </c>
      <c r="C60" s="35">
        <f t="shared" si="0"/>
        <v>44445</v>
      </c>
      <c r="D60" s="22"/>
      <c r="E60" s="22"/>
      <c r="F60" s="22"/>
      <c r="G60" s="22">
        <v>6686.2400000000016</v>
      </c>
      <c r="H60" s="22">
        <v>0</v>
      </c>
      <c r="I60" s="22">
        <v>2925</v>
      </c>
      <c r="J60" s="22">
        <v>2270.6799999999998</v>
      </c>
      <c r="K60" s="22">
        <v>742.89</v>
      </c>
      <c r="L60" s="22">
        <v>11240.399999999998</v>
      </c>
      <c r="M60" s="22">
        <v>17717.370000000003</v>
      </c>
      <c r="N60" s="22">
        <v>2862.1</v>
      </c>
      <c r="O60" s="22"/>
      <c r="P60" s="23"/>
    </row>
    <row r="61" spans="1:16" ht="11.65" customHeight="1" x14ac:dyDescent="0.2">
      <c r="A61" s="32">
        <v>54</v>
      </c>
      <c r="B61" s="3" t="s">
        <v>52</v>
      </c>
      <c r="C61" s="35">
        <f t="shared" si="0"/>
        <v>94075</v>
      </c>
      <c r="D61" s="22"/>
      <c r="E61" s="22"/>
      <c r="F61" s="22"/>
      <c r="G61" s="22">
        <v>27423.879999999997</v>
      </c>
      <c r="H61" s="22">
        <v>4793.6899999999996</v>
      </c>
      <c r="I61" s="22">
        <v>18757.64</v>
      </c>
      <c r="J61" s="22">
        <v>6715.5</v>
      </c>
      <c r="K61" s="22">
        <v>0</v>
      </c>
      <c r="L61" s="22">
        <v>16816.899999999998</v>
      </c>
      <c r="M61" s="22">
        <v>15357.86</v>
      </c>
      <c r="N61" s="22">
        <v>4209.9699999999993</v>
      </c>
      <c r="O61" s="22"/>
      <c r="P61" s="23"/>
    </row>
    <row r="62" spans="1:16" ht="11.65" customHeight="1" x14ac:dyDescent="0.2">
      <c r="A62" s="32">
        <v>55</v>
      </c>
      <c r="B62" s="3" t="s">
        <v>53</v>
      </c>
      <c r="C62" s="35">
        <f t="shared" si="0"/>
        <v>382949</v>
      </c>
      <c r="D62" s="22">
        <v>3515.47</v>
      </c>
      <c r="E62" s="22">
        <v>0</v>
      </c>
      <c r="F62" s="22">
        <v>0</v>
      </c>
      <c r="G62" s="22">
        <v>39366.800000000003</v>
      </c>
      <c r="H62" s="22">
        <v>4128.32</v>
      </c>
      <c r="I62" s="22">
        <v>12410</v>
      </c>
      <c r="J62" s="22">
        <v>32860.36</v>
      </c>
      <c r="K62" s="22">
        <v>2282.06</v>
      </c>
      <c r="L62" s="22">
        <v>49607.28</v>
      </c>
      <c r="M62" s="22">
        <v>213209.03</v>
      </c>
      <c r="N62" s="22">
        <v>10116.010000000002</v>
      </c>
      <c r="O62" s="22">
        <v>14001.38</v>
      </c>
      <c r="P62" s="23">
        <v>1452.16</v>
      </c>
    </row>
    <row r="63" spans="1:16" ht="11.65" customHeight="1" x14ac:dyDescent="0.2">
      <c r="A63" s="32">
        <v>56</v>
      </c>
      <c r="B63" s="3" t="s">
        <v>54</v>
      </c>
      <c r="C63" s="35">
        <f t="shared" si="0"/>
        <v>71959</v>
      </c>
      <c r="D63" s="22"/>
      <c r="E63" s="22"/>
      <c r="F63" s="22"/>
      <c r="G63" s="22">
        <v>2579.12</v>
      </c>
      <c r="H63" s="22">
        <v>1461.06</v>
      </c>
      <c r="I63" s="22">
        <v>10207.01</v>
      </c>
      <c r="J63" s="22">
        <v>3688</v>
      </c>
      <c r="K63" s="22">
        <v>1475</v>
      </c>
      <c r="L63" s="22">
        <v>26571.9</v>
      </c>
      <c r="M63" s="22">
        <v>20141.72</v>
      </c>
      <c r="N63" s="22">
        <v>1854.36</v>
      </c>
      <c r="O63" s="22">
        <v>3980.4</v>
      </c>
      <c r="P63" s="23"/>
    </row>
    <row r="64" spans="1:16" ht="11.65" customHeight="1" x14ac:dyDescent="0.2">
      <c r="A64" s="32">
        <v>57</v>
      </c>
      <c r="B64" s="3" t="s">
        <v>55</v>
      </c>
      <c r="C64" s="35">
        <f t="shared" si="0"/>
        <v>118771</v>
      </c>
      <c r="D64" s="22"/>
      <c r="E64" s="22"/>
      <c r="F64" s="22"/>
      <c r="G64" s="22"/>
      <c r="H64" s="22">
        <v>5698.83</v>
      </c>
      <c r="I64" s="22">
        <v>7274.52</v>
      </c>
      <c r="J64" s="22">
        <v>2371.6000000000004</v>
      </c>
      <c r="K64" s="22">
        <v>941.13</v>
      </c>
      <c r="L64" s="22">
        <v>15037.929999999998</v>
      </c>
      <c r="M64" s="22">
        <v>83750.569999999992</v>
      </c>
      <c r="N64" s="22">
        <v>3696.04</v>
      </c>
      <c r="O64" s="22"/>
      <c r="P64" s="23"/>
    </row>
    <row r="65" spans="1:16" ht="11.65" customHeight="1" x14ac:dyDescent="0.2">
      <c r="A65" s="32">
        <v>58</v>
      </c>
      <c r="B65" s="3" t="s">
        <v>56</v>
      </c>
      <c r="C65" s="35">
        <f t="shared" si="0"/>
        <v>57970</v>
      </c>
      <c r="D65" s="22"/>
      <c r="E65" s="22"/>
      <c r="F65" s="22"/>
      <c r="G65" s="22">
        <v>22877.84</v>
      </c>
      <c r="H65" s="22">
        <v>7227.12</v>
      </c>
      <c r="I65" s="22">
        <v>248.9</v>
      </c>
      <c r="J65" s="22">
        <v>500</v>
      </c>
      <c r="K65" s="22">
        <v>0</v>
      </c>
      <c r="L65" s="22">
        <v>12710</v>
      </c>
      <c r="M65" s="22">
        <v>14003.26</v>
      </c>
      <c r="N65" s="22">
        <v>403.18</v>
      </c>
      <c r="O65" s="22"/>
      <c r="P65" s="23"/>
    </row>
    <row r="66" spans="1:16" ht="11.65" customHeight="1" x14ac:dyDescent="0.2">
      <c r="A66" s="32">
        <v>59</v>
      </c>
      <c r="B66" s="3" t="s">
        <v>57</v>
      </c>
      <c r="C66" s="35">
        <f t="shared" si="0"/>
        <v>57477</v>
      </c>
      <c r="D66" s="22"/>
      <c r="E66" s="22"/>
      <c r="F66" s="22"/>
      <c r="G66" s="22">
        <v>7217.68</v>
      </c>
      <c r="H66" s="22">
        <v>1895.01</v>
      </c>
      <c r="I66" s="22">
        <v>13962.24</v>
      </c>
      <c r="J66" s="22"/>
      <c r="K66" s="22"/>
      <c r="L66" s="22">
        <v>4521.59</v>
      </c>
      <c r="M66" s="22">
        <v>29880.870000000003</v>
      </c>
      <c r="N66" s="22"/>
      <c r="O66" s="22"/>
      <c r="P66" s="23"/>
    </row>
    <row r="67" spans="1:16" ht="11.65" customHeight="1" x14ac:dyDescent="0.2">
      <c r="A67" s="32">
        <v>60</v>
      </c>
      <c r="B67" s="3" t="s">
        <v>58</v>
      </c>
      <c r="C67" s="35">
        <f t="shared" si="0"/>
        <v>52221</v>
      </c>
      <c r="D67" s="22">
        <v>245.6</v>
      </c>
      <c r="E67" s="22"/>
      <c r="F67" s="22"/>
      <c r="G67" s="22">
        <v>662.5</v>
      </c>
      <c r="H67" s="22">
        <v>6554.15</v>
      </c>
      <c r="I67" s="22">
        <v>18885</v>
      </c>
      <c r="J67" s="22">
        <v>2957</v>
      </c>
      <c r="K67" s="22"/>
      <c r="L67" s="22">
        <v>5615.75</v>
      </c>
      <c r="M67" s="22">
        <v>16997.439999999999</v>
      </c>
      <c r="N67" s="22">
        <v>303.70999999999998</v>
      </c>
      <c r="O67" s="22"/>
      <c r="P67" s="23"/>
    </row>
    <row r="68" spans="1:16" ht="11.65" customHeight="1" x14ac:dyDescent="0.2">
      <c r="A68" s="32">
        <v>61</v>
      </c>
      <c r="B68" s="3" t="s">
        <v>59</v>
      </c>
      <c r="C68" s="35">
        <f t="shared" si="0"/>
        <v>12074</v>
      </c>
      <c r="D68" s="22">
        <v>0</v>
      </c>
      <c r="E68" s="22">
        <v>0</v>
      </c>
      <c r="F68" s="22">
        <v>0</v>
      </c>
      <c r="G68" s="22">
        <v>1395.21</v>
      </c>
      <c r="H68" s="22">
        <v>867.71</v>
      </c>
      <c r="I68" s="22">
        <v>2970</v>
      </c>
      <c r="J68" s="22">
        <v>0</v>
      </c>
      <c r="K68" s="22">
        <v>0</v>
      </c>
      <c r="L68" s="22">
        <v>1567.76</v>
      </c>
      <c r="M68" s="22">
        <v>4693.24</v>
      </c>
      <c r="N68" s="22">
        <v>580.24</v>
      </c>
      <c r="O68" s="22">
        <v>0</v>
      </c>
      <c r="P68" s="23">
        <v>0</v>
      </c>
    </row>
    <row r="69" spans="1:16" ht="11.65" customHeight="1" x14ac:dyDescent="0.2">
      <c r="A69" s="33"/>
      <c r="B69" s="24" t="s">
        <v>80</v>
      </c>
      <c r="C69" s="36">
        <f>SUM(C9:C68)</f>
        <v>11032639</v>
      </c>
      <c r="D69" s="26">
        <f t="shared" ref="D69:P69" si="1">SUM(D8:D68)</f>
        <v>223036.95999999996</v>
      </c>
      <c r="E69" s="26">
        <f t="shared" si="1"/>
        <v>11148.619999999999</v>
      </c>
      <c r="F69" s="26">
        <f t="shared" si="1"/>
        <v>8618.85</v>
      </c>
      <c r="G69" s="26">
        <f t="shared" si="1"/>
        <v>552532.81000000017</v>
      </c>
      <c r="H69" s="26">
        <f t="shared" si="1"/>
        <v>630797.52</v>
      </c>
      <c r="I69" s="26">
        <f t="shared" si="1"/>
        <v>1228003.8499999999</v>
      </c>
      <c r="J69" s="26">
        <f t="shared" si="1"/>
        <v>526858.44999999995</v>
      </c>
      <c r="K69" s="26">
        <f t="shared" si="1"/>
        <v>348453.86</v>
      </c>
      <c r="L69" s="26">
        <f t="shared" si="1"/>
        <v>867987.74</v>
      </c>
      <c r="M69" s="25">
        <f t="shared" si="1"/>
        <v>5914494.4800000014</v>
      </c>
      <c r="N69" s="26">
        <f t="shared" si="1"/>
        <v>297609.25999999995</v>
      </c>
      <c r="O69" s="26">
        <f t="shared" si="1"/>
        <v>357469.93</v>
      </c>
      <c r="P69" s="27">
        <f t="shared" si="1"/>
        <v>65747.47</v>
      </c>
    </row>
    <row r="70" spans="1:16" x14ac:dyDescent="0.2">
      <c r="D70" s="29"/>
      <c r="H70" s="29"/>
      <c r="L70" s="29"/>
      <c r="O70" s="30"/>
    </row>
  </sheetData>
  <sortState ref="C5:D64">
    <sortCondition ref="C5:C64"/>
  </sortState>
  <mergeCells count="10">
    <mergeCell ref="B1:P3"/>
    <mergeCell ref="A5:A7"/>
    <mergeCell ref="B5:B7"/>
    <mergeCell ref="C5:C7"/>
    <mergeCell ref="D5:P5"/>
    <mergeCell ref="D6:G6"/>
    <mergeCell ref="H6:K6"/>
    <mergeCell ref="L6:N6"/>
    <mergeCell ref="O6:O7"/>
    <mergeCell ref="P6:P7"/>
  </mergeCells>
  <pageMargins left="0" right="0" top="0" bottom="0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2"/>
  <sheetViews>
    <sheetView workbookViewId="0">
      <selection sqref="A1:XFD1048576"/>
    </sheetView>
  </sheetViews>
  <sheetFormatPr defaultColWidth="22.85546875" defaultRowHeight="15.75" x14ac:dyDescent="0.25"/>
  <cols>
    <col min="1" max="16384" width="22.85546875" style="37"/>
  </cols>
  <sheetData>
    <row r="2" spans="1:2" ht="16.5" thickBot="1" x14ac:dyDescent="0.3"/>
    <row r="3" spans="1:2" ht="16.5" thickBot="1" x14ac:dyDescent="0.3">
      <c r="A3" s="38" t="s">
        <v>12</v>
      </c>
      <c r="B3" s="39">
        <v>148543</v>
      </c>
    </row>
    <row r="4" spans="1:2" ht="16.5" thickBot="1" x14ac:dyDescent="0.3">
      <c r="A4" s="40" t="s">
        <v>1</v>
      </c>
      <c r="B4" s="41">
        <v>241651</v>
      </c>
    </row>
    <row r="5" spans="1:2" ht="16.5" thickBot="1" x14ac:dyDescent="0.3">
      <c r="A5" s="40" t="s">
        <v>13</v>
      </c>
      <c r="B5" s="41">
        <v>58324</v>
      </c>
    </row>
    <row r="6" spans="1:2" ht="16.5" thickBot="1" x14ac:dyDescent="0.3">
      <c r="A6" s="40" t="s">
        <v>14</v>
      </c>
      <c r="B6" s="41">
        <v>52686</v>
      </c>
    </row>
    <row r="7" spans="1:2" ht="16.5" thickBot="1" x14ac:dyDescent="0.3">
      <c r="A7" s="40" t="s">
        <v>81</v>
      </c>
      <c r="B7" s="41">
        <v>30931</v>
      </c>
    </row>
    <row r="8" spans="1:2" ht="16.5" thickBot="1" x14ac:dyDescent="0.3">
      <c r="A8" s="40" t="s">
        <v>15</v>
      </c>
      <c r="B8" s="41">
        <v>69688</v>
      </c>
    </row>
    <row r="9" spans="1:2" ht="16.5" thickBot="1" x14ac:dyDescent="0.3">
      <c r="A9" s="40" t="s">
        <v>3</v>
      </c>
      <c r="B9" s="41">
        <v>291982</v>
      </c>
    </row>
    <row r="10" spans="1:2" ht="16.5" thickBot="1" x14ac:dyDescent="0.3">
      <c r="A10" s="40" t="s">
        <v>55</v>
      </c>
      <c r="B10" s="41">
        <v>118771</v>
      </c>
    </row>
    <row r="11" spans="1:2" ht="32.25" thickBot="1" x14ac:dyDescent="0.3">
      <c r="A11" s="40" t="s">
        <v>16</v>
      </c>
      <c r="B11" s="41">
        <v>30265</v>
      </c>
    </row>
    <row r="12" spans="1:2" ht="32.25" thickBot="1" x14ac:dyDescent="0.3">
      <c r="A12" s="40" t="s">
        <v>17</v>
      </c>
      <c r="B12" s="41">
        <v>104517</v>
      </c>
    </row>
    <row r="13" spans="1:2" ht="16.5" thickBot="1" x14ac:dyDescent="0.3">
      <c r="A13" s="40" t="s">
        <v>18</v>
      </c>
      <c r="B13" s="41">
        <v>61695</v>
      </c>
    </row>
    <row r="14" spans="1:2" ht="32.25" thickBot="1" x14ac:dyDescent="0.3">
      <c r="A14" s="40" t="s">
        <v>19</v>
      </c>
      <c r="B14" s="41">
        <v>44640</v>
      </c>
    </row>
    <row r="15" spans="1:2" ht="16.5" thickBot="1" x14ac:dyDescent="0.3">
      <c r="A15" s="40" t="s">
        <v>20</v>
      </c>
      <c r="B15" s="41">
        <v>105977</v>
      </c>
    </row>
    <row r="16" spans="1:2" ht="16.5" thickBot="1" x14ac:dyDescent="0.3">
      <c r="A16" s="40" t="s">
        <v>56</v>
      </c>
      <c r="B16" s="41">
        <v>57970</v>
      </c>
    </row>
    <row r="17" spans="1:2" ht="16.5" thickBot="1" x14ac:dyDescent="0.3">
      <c r="A17" s="40" t="s">
        <v>4</v>
      </c>
      <c r="B17" s="41">
        <v>553391</v>
      </c>
    </row>
    <row r="18" spans="1:2" ht="16.5" thickBot="1" x14ac:dyDescent="0.3">
      <c r="A18" s="40" t="s">
        <v>21</v>
      </c>
      <c r="B18" s="41">
        <v>204074</v>
      </c>
    </row>
    <row r="19" spans="1:2" ht="16.5" thickBot="1" x14ac:dyDescent="0.3">
      <c r="A19" s="40" t="s">
        <v>57</v>
      </c>
      <c r="B19" s="41">
        <v>57477</v>
      </c>
    </row>
    <row r="20" spans="1:2" ht="16.5" thickBot="1" x14ac:dyDescent="0.3">
      <c r="A20" s="40" t="s">
        <v>22</v>
      </c>
      <c r="B20" s="41">
        <v>268429</v>
      </c>
    </row>
    <row r="21" spans="1:2" ht="16.5" thickBot="1" x14ac:dyDescent="0.3">
      <c r="A21" s="40" t="s">
        <v>23</v>
      </c>
      <c r="B21" s="41">
        <v>65700</v>
      </c>
    </row>
    <row r="22" spans="1:2" ht="16.5" thickBot="1" x14ac:dyDescent="0.3">
      <c r="A22" s="40" t="s">
        <v>5</v>
      </c>
      <c r="B22" s="41">
        <v>632025</v>
      </c>
    </row>
    <row r="23" spans="1:2" ht="16.5" thickBot="1" x14ac:dyDescent="0.3">
      <c r="A23" s="40" t="s">
        <v>24</v>
      </c>
      <c r="B23" s="41">
        <v>67202</v>
      </c>
    </row>
    <row r="24" spans="1:2" ht="16.5" thickBot="1" x14ac:dyDescent="0.3">
      <c r="A24" s="40" t="s">
        <v>25</v>
      </c>
      <c r="B24" s="41">
        <v>99592</v>
      </c>
    </row>
    <row r="25" spans="1:2" ht="16.5" thickBot="1" x14ac:dyDescent="0.3">
      <c r="A25" s="40" t="s">
        <v>26</v>
      </c>
      <c r="B25" s="41">
        <v>26832</v>
      </c>
    </row>
    <row r="26" spans="1:2" ht="16.5" thickBot="1" x14ac:dyDescent="0.3">
      <c r="A26" s="40" t="s">
        <v>27</v>
      </c>
      <c r="B26" s="41">
        <v>84940</v>
      </c>
    </row>
    <row r="27" spans="1:2" ht="16.5" thickBot="1" x14ac:dyDescent="0.3">
      <c r="A27" s="40" t="s">
        <v>6</v>
      </c>
      <c r="B27" s="41">
        <v>103489</v>
      </c>
    </row>
    <row r="28" spans="1:2" ht="16.5" thickBot="1" x14ac:dyDescent="0.3">
      <c r="A28" s="40" t="s">
        <v>28</v>
      </c>
      <c r="B28" s="41">
        <v>223400</v>
      </c>
    </row>
    <row r="29" spans="1:2" ht="16.5" thickBot="1" x14ac:dyDescent="0.3">
      <c r="A29" s="40" t="s">
        <v>29</v>
      </c>
      <c r="B29" s="41">
        <v>123637</v>
      </c>
    </row>
    <row r="30" spans="1:2" ht="16.5" thickBot="1" x14ac:dyDescent="0.3">
      <c r="A30" s="40" t="s">
        <v>7</v>
      </c>
      <c r="B30" s="41">
        <v>46403</v>
      </c>
    </row>
    <row r="31" spans="1:2" ht="16.5" thickBot="1" x14ac:dyDescent="0.3">
      <c r="A31" s="40" t="s">
        <v>58</v>
      </c>
      <c r="B31" s="41">
        <v>52221</v>
      </c>
    </row>
    <row r="32" spans="1:2" ht="16.5" thickBot="1" x14ac:dyDescent="0.3">
      <c r="A32" s="40" t="s">
        <v>30</v>
      </c>
      <c r="B32" s="41">
        <v>48048</v>
      </c>
    </row>
    <row r="33" spans="1:2" ht="16.5" thickBot="1" x14ac:dyDescent="0.3">
      <c r="A33" s="40" t="s">
        <v>8</v>
      </c>
      <c r="B33" s="41">
        <v>133909</v>
      </c>
    </row>
    <row r="34" spans="1:2" ht="16.5" thickBot="1" x14ac:dyDescent="0.3">
      <c r="A34" s="40" t="s">
        <v>9</v>
      </c>
      <c r="B34" s="41">
        <v>306064</v>
      </c>
    </row>
    <row r="35" spans="1:2" ht="16.5" thickBot="1" x14ac:dyDescent="0.3">
      <c r="A35" s="40" t="s">
        <v>31</v>
      </c>
      <c r="B35" s="41">
        <v>200812</v>
      </c>
    </row>
    <row r="36" spans="1:2" ht="16.5" thickBot="1" x14ac:dyDescent="0.3">
      <c r="A36" s="40" t="s">
        <v>32</v>
      </c>
      <c r="B36" s="41">
        <v>25919</v>
      </c>
    </row>
    <row r="37" spans="1:2" ht="16.5" thickBot="1" x14ac:dyDescent="0.3">
      <c r="A37" s="40" t="s">
        <v>33</v>
      </c>
      <c r="B37" s="41">
        <v>198658</v>
      </c>
    </row>
    <row r="38" spans="1:2" ht="16.5" thickBot="1" x14ac:dyDescent="0.3">
      <c r="A38" s="40" t="s">
        <v>34</v>
      </c>
      <c r="B38" s="41">
        <v>56069</v>
      </c>
    </row>
    <row r="39" spans="1:2" ht="16.5" thickBot="1" x14ac:dyDescent="0.3">
      <c r="A39" s="40" t="s">
        <v>35</v>
      </c>
      <c r="B39" s="41">
        <v>164377</v>
      </c>
    </row>
    <row r="40" spans="1:2" ht="16.5" thickBot="1" x14ac:dyDescent="0.3">
      <c r="A40" s="40" t="s">
        <v>36</v>
      </c>
      <c r="B40" s="41">
        <v>132135</v>
      </c>
    </row>
    <row r="41" spans="1:2" ht="16.5" thickBot="1" x14ac:dyDescent="0.3">
      <c r="A41" s="40" t="s">
        <v>59</v>
      </c>
      <c r="B41" s="41">
        <v>12074</v>
      </c>
    </row>
    <row r="42" spans="1:2" ht="16.5" thickBot="1" x14ac:dyDescent="0.3">
      <c r="A42" s="40" t="s">
        <v>37</v>
      </c>
      <c r="B42" s="41">
        <v>43383</v>
      </c>
    </row>
    <row r="43" spans="1:2" ht="16.5" thickBot="1" x14ac:dyDescent="0.3">
      <c r="A43" s="40" t="s">
        <v>38</v>
      </c>
      <c r="B43" s="41">
        <v>67699</v>
      </c>
    </row>
    <row r="44" spans="1:2" ht="16.5" thickBot="1" x14ac:dyDescent="0.3">
      <c r="A44" s="40" t="s">
        <v>39</v>
      </c>
      <c r="B44" s="41">
        <v>34390</v>
      </c>
    </row>
    <row r="45" spans="1:2" ht="16.5" thickBot="1" x14ac:dyDescent="0.3">
      <c r="A45" s="40" t="s">
        <v>40</v>
      </c>
      <c r="B45" s="41">
        <v>102403</v>
      </c>
    </row>
    <row r="46" spans="1:2" ht="16.5" thickBot="1" x14ac:dyDescent="0.3">
      <c r="A46" s="40" t="s">
        <v>10</v>
      </c>
      <c r="B46" s="41">
        <v>213432</v>
      </c>
    </row>
    <row r="47" spans="1:2" ht="16.5" thickBot="1" x14ac:dyDescent="0.3">
      <c r="A47" s="40" t="s">
        <v>41</v>
      </c>
      <c r="B47" s="41">
        <v>64921</v>
      </c>
    </row>
    <row r="48" spans="1:2" ht="16.5" thickBot="1" x14ac:dyDescent="0.3">
      <c r="A48" s="40" t="s">
        <v>42</v>
      </c>
      <c r="B48" s="41">
        <v>36796</v>
      </c>
    </row>
    <row r="49" spans="1:2" ht="16.5" thickBot="1" x14ac:dyDescent="0.3">
      <c r="A49" s="40" t="s">
        <v>43</v>
      </c>
      <c r="B49" s="41">
        <v>70888</v>
      </c>
    </row>
    <row r="50" spans="1:2" ht="16.5" thickBot="1" x14ac:dyDescent="0.3">
      <c r="A50" s="40" t="s">
        <v>44</v>
      </c>
      <c r="B50" s="41">
        <v>132499</v>
      </c>
    </row>
    <row r="51" spans="1:2" ht="16.5" thickBot="1" x14ac:dyDescent="0.3">
      <c r="A51" s="40" t="s">
        <v>45</v>
      </c>
      <c r="B51" s="41">
        <v>172252</v>
      </c>
    </row>
    <row r="52" spans="1:2" ht="16.5" thickBot="1" x14ac:dyDescent="0.3">
      <c r="A52" s="40" t="s">
        <v>46</v>
      </c>
      <c r="B52" s="41">
        <v>312784</v>
      </c>
    </row>
    <row r="53" spans="1:2" ht="16.5" thickBot="1" x14ac:dyDescent="0.3">
      <c r="A53" s="40" t="s">
        <v>47</v>
      </c>
      <c r="B53" s="41">
        <v>146740</v>
      </c>
    </row>
    <row r="54" spans="1:2" ht="16.5" thickBot="1" x14ac:dyDescent="0.3">
      <c r="A54" s="40" t="s">
        <v>48</v>
      </c>
      <c r="B54" s="41">
        <v>175788</v>
      </c>
    </row>
    <row r="55" spans="1:2" ht="16.5" thickBot="1" x14ac:dyDescent="0.3">
      <c r="A55" s="40" t="s">
        <v>49</v>
      </c>
      <c r="B55" s="41">
        <v>98386</v>
      </c>
    </row>
    <row r="56" spans="1:2" ht="16.5" thickBot="1" x14ac:dyDescent="0.3">
      <c r="A56" s="40" t="s">
        <v>50</v>
      </c>
      <c r="B56" s="41">
        <v>124172</v>
      </c>
    </row>
    <row r="57" spans="1:2" ht="16.5" thickBot="1" x14ac:dyDescent="0.3">
      <c r="A57" s="40" t="s">
        <v>51</v>
      </c>
      <c r="B57" s="41">
        <v>44445</v>
      </c>
    </row>
    <row r="58" spans="1:2" ht="16.5" thickBot="1" x14ac:dyDescent="0.3">
      <c r="A58" s="40" t="s">
        <v>52</v>
      </c>
      <c r="B58" s="41">
        <v>94075</v>
      </c>
    </row>
    <row r="59" spans="1:2" ht="16.5" thickBot="1" x14ac:dyDescent="0.3">
      <c r="A59" s="40" t="s">
        <v>0</v>
      </c>
      <c r="B59" s="41">
        <v>9213652</v>
      </c>
    </row>
    <row r="60" spans="1:2" ht="16.5" thickBot="1" x14ac:dyDescent="0.3">
      <c r="A60" s="40" t="s">
        <v>53</v>
      </c>
      <c r="B60" s="41">
        <v>382949</v>
      </c>
    </row>
    <row r="61" spans="1:2" ht="16.5" thickBot="1" x14ac:dyDescent="0.3">
      <c r="A61" s="40" t="s">
        <v>11</v>
      </c>
      <c r="B61" s="41">
        <v>69667</v>
      </c>
    </row>
    <row r="62" spans="1:2" ht="16.5" thickBot="1" x14ac:dyDescent="0.3">
      <c r="A62" s="40" t="s">
        <v>54</v>
      </c>
      <c r="B62" s="41">
        <v>71959</v>
      </c>
    </row>
  </sheetData>
  <pageMargins left="0.70866141732283472" right="0.70866141732283472" top="0" bottom="0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2020-08-17T10:17:59Z</cp:lastPrinted>
  <dcterms:created xsi:type="dcterms:W3CDTF">2020-08-14T09:41:58Z</dcterms:created>
  <dcterms:modified xsi:type="dcterms:W3CDTF">2020-08-17T13:55:40Z</dcterms:modified>
</cp:coreProperties>
</file>