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6.xml" ContentType="application/vnd.openxmlformats-officedocument.spreadsheetml.revisionLog+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6.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19.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18.xml" ContentType="application/vnd.openxmlformats-officedocument.spreadsheetml.revisionLog+xml"/>
  <Override PartName="/xl/revisions/revisionLog126.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24.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0730" windowHeight="11325" activeTab="1"/>
  </bookViews>
  <sheets>
    <sheet name="DNR 1 priedas_lyginamasis" sheetId="1" r:id="rId1"/>
    <sheet name="DNR 1 priedas_pakeitimas" sheetId="2" r:id="rId2"/>
  </sheets>
  <definedNames>
    <definedName name="_xlnm._FilterDatabase" localSheetId="0" hidden="1">'DNR 1 priedas_lyginamasis'!$A$4:$F$168</definedName>
    <definedName name="_xlnm._FilterDatabase" localSheetId="1" hidden="1">'DNR 1 priedas_pakeitimas'!$A$4:$F$150</definedName>
    <definedName name="AtrankosBudSar" localSheetId="1">#REF!</definedName>
    <definedName name="AtrankosBudSar">#REF!</definedName>
    <definedName name="FinFormosSar" localSheetId="1">#REF!</definedName>
    <definedName name="FinFormosSar">#REF!</definedName>
    <definedName name="IISar" localSheetId="1">#REF!</definedName>
    <definedName name="IISar">#REF!</definedName>
    <definedName name="Z_00103297_FAD9_48DC_9A23_9FCC62D5E0C1_.wvu.FilterData" localSheetId="0" hidden="1">'DNR 1 priedas_lyginamasis'!$A$4:$F$163</definedName>
    <definedName name="Z_00103297_FAD9_48DC_9A23_9FCC62D5E0C1_.wvu.FilterData" localSheetId="1" hidden="1">'DNR 1 priedas_pakeitimas'!$A$4:$F$149</definedName>
    <definedName name="Z_06A7B41C_A452_4CDD_840E_6EAFC6DE7D70_.wvu.FilterData" localSheetId="0" hidden="1">'DNR 1 priedas_lyginamasis'!$A$4:$F$163</definedName>
    <definedName name="Z_06A7B41C_A452_4CDD_840E_6EAFC6DE7D70_.wvu.FilterData" localSheetId="1" hidden="1">'DNR 1 priedas_pakeitimas'!$A$4:$F$149</definedName>
    <definedName name="Z_08FFA44B_3B49_4BF8_8EDB_79BAE46A784E_.wvu.FilterData" localSheetId="0" hidden="1">'DNR 1 priedas_lyginamasis'!$A$4:$F$163</definedName>
    <definedName name="Z_08FFA44B_3B49_4BF8_8EDB_79BAE46A784E_.wvu.FilterData" localSheetId="1" hidden="1">'DNR 1 priedas_pakeitimas'!$A$4:$F$149</definedName>
    <definedName name="Z_0BB3765F_613B_4430_B889_473DC44B9BDF_.wvu.FilterData" localSheetId="0" hidden="1">'DNR 1 priedas_lyginamasis'!$A$4:$F$163</definedName>
    <definedName name="Z_0BB3765F_613B_4430_B889_473DC44B9BDF_.wvu.FilterData" localSheetId="1" hidden="1">'DNR 1 priedas_pakeitimas'!$A$4:$F$149</definedName>
    <definedName name="Z_0D1860D7_BAFD_4F8C_B711_44F935D92A7F_.wvu.Cols" localSheetId="0" hidden="1">'DNR 1 priedas_lyginamasis'!#REF!</definedName>
    <definedName name="Z_0D1860D7_BAFD_4F8C_B711_44F935D92A7F_.wvu.FilterData" localSheetId="0" hidden="1">'DNR 1 priedas_lyginamasis'!$A$4:$F$168</definedName>
    <definedName name="Z_0D1860D7_BAFD_4F8C_B711_44F935D92A7F_.wvu.FilterData" localSheetId="1" hidden="1">'DNR 1 priedas_pakeitimas'!$A$4:$F$150</definedName>
    <definedName name="Z_0D1860D7_BAFD_4F8C_B711_44F935D92A7F_.wvu.Rows" localSheetId="0" hidden="1">'DNR 1 priedas_lyginamasis'!$165:$171</definedName>
    <definedName name="Z_10FDE46B_1112_483D_9DC3_88D16C2DC87F_.wvu.FilterData" localSheetId="0" hidden="1">'DNR 1 priedas_lyginamasis'!$A$4:$F$163</definedName>
    <definedName name="Z_10FDE46B_1112_483D_9DC3_88D16C2DC87F_.wvu.FilterData" localSheetId="1" hidden="1">'DNR 1 priedas_pakeitimas'!$A$4:$F$149</definedName>
    <definedName name="Z_11564B09_54F0_4988_B2F0_FFD853A95EEF_.wvu.FilterData" localSheetId="0" hidden="1">'DNR 1 priedas_lyginamasis'!$A$4:$F$163</definedName>
    <definedName name="Z_11564B09_54F0_4988_B2F0_FFD853A95EEF_.wvu.FilterData" localSheetId="1" hidden="1">'DNR 1 priedas_pakeitimas'!$A$4:$F$149</definedName>
    <definedName name="Z_1CEFA5B2_DA4C_4942_BDDF_2AB31FAE8E89_.wvu.Cols" localSheetId="0" hidden="1">'DNR 1 priedas_lyginamasis'!$F:$F</definedName>
    <definedName name="Z_1CEFA5B2_DA4C_4942_BDDF_2AB31FAE8E89_.wvu.Cols" localSheetId="1" hidden="1">'DNR 1 priedas_pakeitimas'!$F:$F</definedName>
    <definedName name="Z_1CEFA5B2_DA4C_4942_BDDF_2AB31FAE8E89_.wvu.FilterData" localSheetId="0" hidden="1">'DNR 1 priedas_lyginamasis'!$A$4:$F$163</definedName>
    <definedName name="Z_1CEFA5B2_DA4C_4942_BDDF_2AB31FAE8E89_.wvu.FilterData" localSheetId="1" hidden="1">'DNR 1 priedas_pakeitimas'!$A$4:$F$149</definedName>
    <definedName name="Z_203A0349_6BE8_442E_B691_1CCDA2A5ABB4_.wvu.FilterData" localSheetId="0" hidden="1">'DNR 1 priedas_lyginamasis'!$A$4:$F$163</definedName>
    <definedName name="Z_203A0349_6BE8_442E_B691_1CCDA2A5ABB4_.wvu.FilterData" localSheetId="1" hidden="1">'DNR 1 priedas_pakeitimas'!$A$4:$F$149</definedName>
    <definedName name="Z_210B12AE_A7E0_4953_B5B8_199F14BFE224_.wvu.FilterData" localSheetId="0" hidden="1">'DNR 1 priedas_lyginamasis'!$A$4:$F$168</definedName>
    <definedName name="Z_25F38115_0696_46A5_858A_FF5316ACE5E5_.wvu.FilterData" localSheetId="0" hidden="1">'DNR 1 priedas_lyginamasis'!$A$3:$F$163</definedName>
    <definedName name="Z_25F38115_0696_46A5_858A_FF5316ACE5E5_.wvu.FilterData" localSheetId="1" hidden="1">'DNR 1 priedas_pakeitimas'!$A$3:$F$149</definedName>
    <definedName name="Z_26F0B7CE_429B_495E_8007_BC27A9F997C3_.wvu.FilterData" localSheetId="0" hidden="1">'DNR 1 priedas_lyginamasis'!$A$4:$F$163</definedName>
    <definedName name="Z_26F0B7CE_429B_495E_8007_BC27A9F997C3_.wvu.FilterData" localSheetId="1" hidden="1">'DNR 1 priedas_pakeitimas'!$A$4:$F$149</definedName>
    <definedName name="Z_2898B153_F533_41C7_94FF_F42ADDEC8EAC_.wvu.FilterData" localSheetId="0" hidden="1">'DNR 1 priedas_lyginamasis'!$A$3:$F$163</definedName>
    <definedName name="Z_2898B153_F533_41C7_94FF_F42ADDEC8EAC_.wvu.FilterData" localSheetId="1" hidden="1">'DNR 1 priedas_pakeitimas'!$A$3:$F$149</definedName>
    <definedName name="Z_2EAB3169_C143_4605_BBB1_074F6A46200D_.wvu.FilterData" localSheetId="0" hidden="1">'DNR 1 priedas_lyginamasis'!$A$4:$F$168</definedName>
    <definedName name="Z_2EAB3169_C143_4605_BBB1_074F6A46200D_.wvu.FilterData" localSheetId="1" hidden="1">'DNR 1 priedas_pakeitimas'!$A$4:$F$150</definedName>
    <definedName name="Z_2EAB3169_C143_4605_BBB1_074F6A46200D_.wvu.Rows" localSheetId="0" hidden="1">'DNR 1 priedas_lyginamasis'!$169:$171</definedName>
    <definedName name="Z_2F03D558_75AA_471A_BC04_7D535CF8AD38_.wvu.FilterData" localSheetId="0" hidden="1">'DNR 1 priedas_lyginamasis'!$A$4:$F$163</definedName>
    <definedName name="Z_2F03D558_75AA_471A_BC04_7D535CF8AD38_.wvu.FilterData" localSheetId="1" hidden="1">'DNR 1 priedas_pakeitimas'!$A$4:$F$149</definedName>
    <definedName name="Z_37CBB5BA_527B_4C3C_826A_B2B130AE789F_.wvu.Cols" localSheetId="0" hidden="1">'DNR 1 priedas_lyginamasis'!#REF!</definedName>
    <definedName name="Z_37CBB5BA_527B_4C3C_826A_B2B130AE789F_.wvu.Cols" localSheetId="1" hidden="1">'DNR 1 priedas_pakeitimas'!#REF!</definedName>
    <definedName name="Z_37CBB5BA_527B_4C3C_826A_B2B130AE789F_.wvu.FilterData" localSheetId="0" hidden="1">'DNR 1 priedas_lyginamasis'!$A$4:$F$163</definedName>
    <definedName name="Z_37CBB5BA_527B_4C3C_826A_B2B130AE789F_.wvu.FilterData" localSheetId="1" hidden="1">'DNR 1 priedas_pakeitimas'!$A$4:$F$149</definedName>
    <definedName name="Z_43F76387_D870_4C72_A0ED_09D24583EC1F_.wvu.FilterData" localSheetId="0" hidden="1">'DNR 1 priedas_lyginamasis'!$A$4:$F$163</definedName>
    <definedName name="Z_43F76387_D870_4C72_A0ED_09D24583EC1F_.wvu.FilterData" localSheetId="1" hidden="1">'DNR 1 priedas_pakeitimas'!$A$4:$F$149</definedName>
    <definedName name="Z_44C4D231_496F_49F6_A256_B5FA63A9C3DA_.wvu.FilterData" localSheetId="0" hidden="1">'DNR 1 priedas_lyginamasis'!$A$4:$F$163</definedName>
    <definedName name="Z_44C4D231_496F_49F6_A256_B5FA63A9C3DA_.wvu.FilterData" localSheetId="1" hidden="1">'DNR 1 priedas_pakeitimas'!$A$4:$F$149</definedName>
    <definedName name="Z_49E9D10D_B156_49C7_9396_AE7580FCD2F2_.wvu.FilterData" localSheetId="0" hidden="1">'DNR 1 priedas_lyginamasis'!$A$4:$F$163</definedName>
    <definedName name="Z_49E9D10D_B156_49C7_9396_AE7580FCD2F2_.wvu.FilterData" localSheetId="1" hidden="1">'DNR 1 priedas_pakeitimas'!$A$4:$F$149</definedName>
    <definedName name="Z_5240E96E_1173_47E1_AE3A_F811C0117310_.wvu.Cols" localSheetId="0" hidden="1">'DNR 1 priedas_lyginamasis'!#REF!</definedName>
    <definedName name="Z_5240E96E_1173_47E1_AE3A_F811C0117310_.wvu.Cols" localSheetId="1" hidden="1">'DNR 1 priedas_pakeitimas'!#REF!</definedName>
    <definedName name="Z_5240E96E_1173_47E1_AE3A_F811C0117310_.wvu.FilterData" localSheetId="0" hidden="1">'DNR 1 priedas_lyginamasis'!$A$4:$F$163</definedName>
    <definedName name="Z_5240E96E_1173_47E1_AE3A_F811C0117310_.wvu.FilterData" localSheetId="1" hidden="1">'DNR 1 priedas_pakeitimas'!$A$4:$F$149</definedName>
    <definedName name="Z_53736D1F_747F_4D80_B8F0_1D68C2442125_.wvu.FilterData" localSheetId="0" hidden="1">'DNR 1 priedas_lyginamasis'!$A$3:$F$163</definedName>
    <definedName name="Z_53736D1F_747F_4D80_B8F0_1D68C2442125_.wvu.FilterData" localSheetId="1" hidden="1">'DNR 1 priedas_pakeitimas'!$A$3:$F$149</definedName>
    <definedName name="Z_552E7042_9B43_4100_8768_C12C419AF9EC_.wvu.FilterData" localSheetId="0" hidden="1">'DNR 1 priedas_lyginamasis'!$A$3:$F$163</definedName>
    <definedName name="Z_552E7042_9B43_4100_8768_C12C419AF9EC_.wvu.FilterData" localSheetId="1" hidden="1">'DNR 1 priedas_pakeitimas'!$A$3:$F$149</definedName>
    <definedName name="Z_58BAB2DC_5724_457D_948A_7A9A984588D1_.wvu.Cols" localSheetId="0" hidden="1">'DNR 1 priedas_lyginamasis'!#REF!</definedName>
    <definedName name="Z_58BAB2DC_5724_457D_948A_7A9A984588D1_.wvu.FilterData" localSheetId="0" hidden="1">'DNR 1 priedas_lyginamasis'!$A$4:$F$163</definedName>
    <definedName name="Z_58BAB2DC_5724_457D_948A_7A9A984588D1_.wvu.FilterData" localSheetId="1" hidden="1">'DNR 1 priedas_pakeitimas'!$A$4:$F$149</definedName>
    <definedName name="Z_58BAB2DC_5724_457D_948A_7A9A984588D1_.wvu.Rows" localSheetId="0" hidden="1">'DNR 1 priedas_lyginamasis'!$165:$171</definedName>
    <definedName name="Z_599965C4_F06E_467C_93BE_FAFAEA2260D5_.wvu.FilterData" localSheetId="0" hidden="1">'DNR 1 priedas_lyginamasis'!$A$3:$F$163</definedName>
    <definedName name="Z_599965C4_F06E_467C_93BE_FAFAEA2260D5_.wvu.FilterData" localSheetId="1" hidden="1">'DNR 1 priedas_pakeitimas'!$A$3:$F$149</definedName>
    <definedName name="Z_5FDFB997_5E96_4E51_AAC9_2D299E6AF05C_.wvu.FilterData" localSheetId="0" hidden="1">'DNR 1 priedas_lyginamasis'!$A$3:$F$163</definedName>
    <definedName name="Z_5FDFB997_5E96_4E51_AAC9_2D299E6AF05C_.wvu.FilterData" localSheetId="1" hidden="1">'DNR 1 priedas_pakeitimas'!$A$3:$F$149</definedName>
    <definedName name="Z_686989B5_7194_4FD3_8B7A_6A03B0EC73B6_.wvu.FilterData" localSheetId="0" hidden="1">'DNR 1 priedas_lyginamasis'!$A$4:$F$163</definedName>
    <definedName name="Z_686989B5_7194_4FD3_8B7A_6A03B0EC73B6_.wvu.FilterData" localSheetId="1" hidden="1">'DNR 1 priedas_pakeitimas'!$A$4:$F$149</definedName>
    <definedName name="Z_6A4108F2_B4FA_48AC_9082_FCCC4239E965_.wvu.FilterData" localSheetId="0" hidden="1">'DNR 1 priedas_lyginamasis'!$A$4:$F$163</definedName>
    <definedName name="Z_6A4108F2_B4FA_48AC_9082_FCCC4239E965_.wvu.FilterData" localSheetId="1" hidden="1">'DNR 1 priedas_pakeitimas'!$A$4:$F$149</definedName>
    <definedName name="Z_6AB9FB3A_22DA_413C_92EB_1AE957DE4159_.wvu.FilterData" localSheetId="0" hidden="1">'DNR 1 priedas_lyginamasis'!$A$4:$F$163</definedName>
    <definedName name="Z_6AB9FB3A_22DA_413C_92EB_1AE957DE4159_.wvu.FilterData" localSheetId="1" hidden="1">'DNR 1 priedas_pakeitimas'!$A$4:$F$149</definedName>
    <definedName name="Z_7825F6E1_E477_48C0_ACE5_CEF37B352CDF_.wvu.FilterData" localSheetId="0" hidden="1">'DNR 1 priedas_lyginamasis'!$A$4:$F$163</definedName>
    <definedName name="Z_7825F6E1_E477_48C0_ACE5_CEF37B352CDF_.wvu.FilterData" localSheetId="1" hidden="1">'DNR 1 priedas_pakeitimas'!$A$4:$F$149</definedName>
    <definedName name="Z_811A19FA_9C35_44B2_94DC_B54BFF9C762A_.wvu.FilterData" localSheetId="0" hidden="1">'DNR 1 priedas_lyginamasis'!$A$4:$F$163</definedName>
    <definedName name="Z_811A19FA_9C35_44B2_94DC_B54BFF9C762A_.wvu.FilterData" localSheetId="1" hidden="1">'DNR 1 priedas_pakeitimas'!$A$4:$F$149</definedName>
    <definedName name="Z_8176E50E_8D8B_44D7_B5AA_EB2AC8108037_.wvu.FilterData" localSheetId="0" hidden="1">'DNR 1 priedas_lyginamasis'!$A$4:$F$163</definedName>
    <definedName name="Z_8176E50E_8D8B_44D7_B5AA_EB2AC8108037_.wvu.FilterData" localSheetId="1" hidden="1">'DNR 1 priedas_pakeitimas'!$A$4:$F$149</definedName>
    <definedName name="Z_8245A6B3_B7A5_4DC7_943E_9F325487C51F_.wvu.FilterData" localSheetId="0" hidden="1">'DNR 1 priedas_lyginamasis'!$A$4:$F$163</definedName>
    <definedName name="Z_8245A6B3_B7A5_4DC7_943E_9F325487C51F_.wvu.FilterData" localSheetId="1" hidden="1">'DNR 1 priedas_pakeitimas'!$A$4:$F$149</definedName>
    <definedName name="Z_8245A6B3_B7A5_4DC7_943E_9F325487C51F_.wvu.PrintArea" localSheetId="0" hidden="1">'DNR 1 priedas_lyginamasis'!$A$1:$F$169</definedName>
    <definedName name="Z_8245A6B3_B7A5_4DC7_943E_9F325487C51F_.wvu.PrintArea" localSheetId="1" hidden="1">'DNR 1 priedas_pakeitimas'!$A$1:$F$151</definedName>
    <definedName name="Z_84C1700D_7AED_4E7C_B5FC_0D19FD4EE87D_.wvu.FilterData" localSheetId="0" hidden="1">'DNR 1 priedas_lyginamasis'!$A$4:$F$163</definedName>
    <definedName name="Z_84C1700D_7AED_4E7C_B5FC_0D19FD4EE87D_.wvu.FilterData" localSheetId="1" hidden="1">'DNR 1 priedas_pakeitimas'!$A$4:$F$149</definedName>
    <definedName name="Z_8B274250_CE62_4729_9551_5A6A95584537_.wvu.FilterData" localSheetId="0" hidden="1">'DNR 1 priedas_lyginamasis'!$A$4:$F$163</definedName>
    <definedName name="Z_8B274250_CE62_4729_9551_5A6A95584537_.wvu.FilterData" localSheetId="1" hidden="1">'DNR 1 priedas_pakeitimas'!$A$4:$F$149</definedName>
    <definedName name="Z_8E966345_B9BB_4696_B5FF_EF2F6F067AB0_.wvu.FilterData" localSheetId="0" hidden="1">'DNR 1 priedas_lyginamasis'!$A$4:$F$163</definedName>
    <definedName name="Z_8E966345_B9BB_4696_B5FF_EF2F6F067AB0_.wvu.FilterData" localSheetId="1" hidden="1">'DNR 1 priedas_pakeitimas'!$A$4:$F$149</definedName>
    <definedName name="Z_98D8AD94_7E59_4C1E_93AC_47148CE1A72E_.wvu.FilterData" localSheetId="0" hidden="1">'DNR 1 priedas_lyginamasis'!$A$4:$F$163</definedName>
    <definedName name="Z_98D8AD94_7E59_4C1E_93AC_47148CE1A72E_.wvu.FilterData" localSheetId="1" hidden="1">'DNR 1 priedas_pakeitimas'!$A$4:$F$149</definedName>
    <definedName name="Z_99582BBC_53A2_4652_977A_07A0BAE1ED47_.wvu.FilterData" localSheetId="0" hidden="1">'DNR 1 priedas_lyginamasis'!$A$4:$F$163</definedName>
    <definedName name="Z_99582BBC_53A2_4652_977A_07A0BAE1ED47_.wvu.FilterData" localSheetId="1" hidden="1">'DNR 1 priedas_pakeitimas'!$A$4:$F$149</definedName>
    <definedName name="Z_996A26B7_1446_4CCC_841D_FBD470D19078_.wvu.Cols" localSheetId="0" hidden="1">'DNR 1 priedas_lyginamasis'!#REF!</definedName>
    <definedName name="Z_996A26B7_1446_4CCC_841D_FBD470D19078_.wvu.FilterData" localSheetId="0" hidden="1">'DNR 1 priedas_lyginamasis'!$A$4:$F$163</definedName>
    <definedName name="Z_996A26B7_1446_4CCC_841D_FBD470D19078_.wvu.FilterData" localSheetId="1" hidden="1">'DNR 1 priedas_pakeitimas'!$A$4:$F$149</definedName>
    <definedName name="Z_996A26B7_1446_4CCC_841D_FBD470D19078_.wvu.Rows" localSheetId="0" hidden="1">'DNR 1 priedas_lyginamasis'!$165:$171</definedName>
    <definedName name="Z_9E11FAA4_ACC5_4931_98D7_B17B4ED6BADD_.wvu.Cols" localSheetId="0" hidden="1">'DNR 1 priedas_lyginamasis'!#REF!</definedName>
    <definedName name="Z_9E11FAA4_ACC5_4931_98D7_B17B4ED6BADD_.wvu.FilterData" localSheetId="0" hidden="1">'DNR 1 priedas_lyginamasis'!$A$4:$F$163</definedName>
    <definedName name="Z_9E11FAA4_ACC5_4931_98D7_B17B4ED6BADD_.wvu.FilterData" localSheetId="1" hidden="1">'DNR 1 priedas_pakeitimas'!$A$4:$F$149</definedName>
    <definedName name="Z_9E11FAA4_ACC5_4931_98D7_B17B4ED6BADD_.wvu.Rows" localSheetId="0" hidden="1">'DNR 1 priedas_lyginamasis'!$165:$171</definedName>
    <definedName name="Z_9E7C99E6_7541_4F7E_833D_E7BADA0C423C_.wvu.FilterData" localSheetId="0" hidden="1">'DNR 1 priedas_lyginamasis'!$A$3:$F$163</definedName>
    <definedName name="Z_9E7C99E6_7541_4F7E_833D_E7BADA0C423C_.wvu.FilterData" localSheetId="1" hidden="1">'DNR 1 priedas_pakeitimas'!$A$3:$F$149</definedName>
    <definedName name="Z_A4052ED3_56CA_4AE3_A057_3E063CB6BB79_.wvu.FilterData" localSheetId="0" hidden="1">'DNR 1 priedas_lyginamasis'!$A$4:$F$163</definedName>
    <definedName name="Z_A4052ED3_56CA_4AE3_A057_3E063CB6BB79_.wvu.FilterData" localSheetId="1" hidden="1">'DNR 1 priedas_pakeitimas'!$A$4:$F$149</definedName>
    <definedName name="Z_A48C0C0E_BC46_46B4_BFE9_B84C2CCFF47D_.wvu.FilterData" localSheetId="0" hidden="1">'DNR 1 priedas_lyginamasis'!$A$4:$F$163</definedName>
    <definedName name="Z_A48C0C0E_BC46_46B4_BFE9_B84C2CCFF47D_.wvu.FilterData" localSheetId="1" hidden="1">'DNR 1 priedas_pakeitimas'!$A$4:$F$149</definedName>
    <definedName name="Z_A6642487_B4C1_451A_9A3A_020268F273FF_.wvu.FilterData" localSheetId="0" hidden="1">'DNR 1 priedas_lyginamasis'!$A$4:$F$163</definedName>
    <definedName name="Z_A6642487_B4C1_451A_9A3A_020268F273FF_.wvu.FilterData" localSheetId="1" hidden="1">'DNR 1 priedas_pakeitimas'!$A$4:$F$149</definedName>
    <definedName name="Z_A715DE4A_1CC1_44D3_AEB0_232447BF5990_.wvu.FilterData" localSheetId="0" hidden="1">'DNR 1 priedas_lyginamasis'!$A$4:$F$163</definedName>
    <definedName name="Z_A715DE4A_1CC1_44D3_AEB0_232447BF5990_.wvu.FilterData" localSheetId="1" hidden="1">'DNR 1 priedas_pakeitimas'!$A$4:$F$149</definedName>
    <definedName name="Z_A8E13145_6B1C_47F6_9682_8057FAB17B88_.wvu.FilterData" localSheetId="0" hidden="1">'DNR 1 priedas_lyginamasis'!$A$4:$F$163</definedName>
    <definedName name="Z_A8E13145_6B1C_47F6_9682_8057FAB17B88_.wvu.FilterData" localSheetId="1" hidden="1">'DNR 1 priedas_pakeitimas'!$A$4:$F$149</definedName>
    <definedName name="Z_AB6BCE1E_484A_4F47_B4F2_83FF93CE9E3D_.wvu.FilterData" localSheetId="0" hidden="1">'DNR 1 priedas_lyginamasis'!$A$4:$F$163</definedName>
    <definedName name="Z_AB6BCE1E_484A_4F47_B4F2_83FF93CE9E3D_.wvu.FilterData" localSheetId="1" hidden="1">'DNR 1 priedas_pakeitimas'!$A$4:$F$149</definedName>
    <definedName name="Z_ABEC2AFA_7325_4D13_8B3D_3EB0579CBC95_.wvu.FilterData" localSheetId="0" hidden="1">'DNR 1 priedas_lyginamasis'!$A$4:$F$163</definedName>
    <definedName name="Z_ABEC2AFA_7325_4D13_8B3D_3EB0579CBC95_.wvu.FilterData" localSheetId="1" hidden="1">'DNR 1 priedas_pakeitimas'!$A$4:$F$149</definedName>
    <definedName name="Z_AF4DD047_1305_4BE3_9A29_0716637561FF_.wvu.FilterData" localSheetId="0" hidden="1">'DNR 1 priedas_lyginamasis'!$A$4:$F$163</definedName>
    <definedName name="Z_AF4DD047_1305_4BE3_9A29_0716637561FF_.wvu.FilterData" localSheetId="1" hidden="1">'DNR 1 priedas_pakeitimas'!$A$4:$F$149</definedName>
    <definedName name="Z_B231725F_CD8D_40B7_B74C_CFF4E6D7DD8D_.wvu.FilterData" localSheetId="0" hidden="1">'DNR 1 priedas_lyginamasis'!$A$4:$F$163</definedName>
    <definedName name="Z_B231725F_CD8D_40B7_B74C_CFF4E6D7DD8D_.wvu.FilterData" localSheetId="1" hidden="1">'DNR 1 priedas_pakeitimas'!$A$4:$F$149</definedName>
    <definedName name="Z_B3023575_EF6D_4347_A494_F0A4D27013DC_.wvu.FilterData" localSheetId="0" hidden="1">'DNR 1 priedas_lyginamasis'!$A$3:$F$163</definedName>
    <definedName name="Z_B3023575_EF6D_4347_A494_F0A4D27013DC_.wvu.FilterData" localSheetId="1" hidden="1">'DNR 1 priedas_pakeitimas'!$A$3:$F$149</definedName>
    <definedName name="Z_B45CEDD7_DACF_4746_A2AD_6631D25193C9_.wvu.FilterData" localSheetId="0" hidden="1">'DNR 1 priedas_lyginamasis'!$A$4:$F$163</definedName>
    <definedName name="Z_B45CEDD7_DACF_4746_A2AD_6631D25193C9_.wvu.FilterData" localSheetId="1" hidden="1">'DNR 1 priedas_pakeitimas'!$A$4:$F$149</definedName>
    <definedName name="Z_B4785E93_B121_4DD6_B801_B71D15E53C30_.wvu.FilterData" localSheetId="0" hidden="1">'DNR 1 priedas_lyginamasis'!$A$4:$F$163</definedName>
    <definedName name="Z_B4785E93_B121_4DD6_B801_B71D15E53C30_.wvu.FilterData" localSheetId="1" hidden="1">'DNR 1 priedas_pakeitimas'!$A$4:$F$149</definedName>
    <definedName name="Z_B67B0E0E_C31C_413A_B9AD_FCB20015BDEC_.wvu.Cols" localSheetId="0" hidden="1">'DNR 1 priedas_lyginamasis'!#REF!</definedName>
    <definedName name="Z_B67B0E0E_C31C_413A_B9AD_FCB20015BDEC_.wvu.FilterData" localSheetId="0" hidden="1">'DNR 1 priedas_lyginamasis'!$A$4:$F$163</definedName>
    <definedName name="Z_B67B0E0E_C31C_413A_B9AD_FCB20015BDEC_.wvu.FilterData" localSheetId="1" hidden="1">'DNR 1 priedas_pakeitimas'!$A$4:$F$149</definedName>
    <definedName name="Z_B67B0E0E_C31C_413A_B9AD_FCB20015BDEC_.wvu.Rows" localSheetId="0" hidden="1">'DNR 1 priedas_lyginamasis'!$165:$171</definedName>
    <definedName name="Z_B80BF70A_5A8E_49EB_9ABD_667ACF8C345D_.wvu.FilterData" localSheetId="0" hidden="1">'DNR 1 priedas_lyginamasis'!$A$3:$F$163</definedName>
    <definedName name="Z_B80BF70A_5A8E_49EB_9ABD_667ACF8C345D_.wvu.FilterData" localSheetId="1" hidden="1">'DNR 1 priedas_pakeitimas'!$A$3:$F$149</definedName>
    <definedName name="Z_C3BB733E_C93F_4A83_8DA1_658450846A89_.wvu.FilterData" localSheetId="0" hidden="1">'DNR 1 priedas_lyginamasis'!$A$4:$F$163</definedName>
    <definedName name="Z_C3BB733E_C93F_4A83_8DA1_658450846A89_.wvu.FilterData" localSheetId="1" hidden="1">'DNR 1 priedas_pakeitimas'!$A$4:$F$149</definedName>
    <definedName name="Z_CD708D83_F1B2_4642_8274_545F0B72BF1F_.wvu.FilterData" localSheetId="0" hidden="1">'DNR 1 priedas_lyginamasis'!$A$4:$F$163</definedName>
    <definedName name="Z_CD708D83_F1B2_4642_8274_545F0B72BF1F_.wvu.FilterData" localSheetId="1" hidden="1">'DNR 1 priedas_pakeitimas'!$A$4:$F$149</definedName>
    <definedName name="Z_D2DF4F2A_1EC1_48E8_ADCF_6CC327E0E760_.wvu.FilterData" localSheetId="0" hidden="1">'DNR 1 priedas_lyginamasis'!$A$4:$F$163</definedName>
    <definedName name="Z_D2DF4F2A_1EC1_48E8_ADCF_6CC327E0E760_.wvu.FilterData" localSheetId="1" hidden="1">'DNR 1 priedas_pakeitimas'!$A$4:$F$149</definedName>
    <definedName name="Z_D8D71124_32CA_4C14_92E6_06BCAD851F3D_.wvu.FilterData" localSheetId="0" hidden="1">'DNR 1 priedas_lyginamasis'!$A$4:$F$163</definedName>
    <definedName name="Z_D8D71124_32CA_4C14_92E6_06BCAD851F3D_.wvu.FilterData" localSheetId="1" hidden="1">'DNR 1 priedas_pakeitimas'!$A$4:$F$149</definedName>
    <definedName name="Z_DC58FC9A_6387_4D66_B2C6_355090F9E2F8_.wvu.FilterData" localSheetId="0" hidden="1">'DNR 1 priedas_lyginamasis'!$A$4:$F$163</definedName>
    <definedName name="Z_DC58FC9A_6387_4D66_B2C6_355090F9E2F8_.wvu.FilterData" localSheetId="1" hidden="1">'DNR 1 priedas_pakeitimas'!$A$4:$F$149</definedName>
    <definedName name="Z_DF74A94F_8183_44DC_AE17_C531F29696EE_.wvu.FilterData" localSheetId="0" hidden="1">'DNR 1 priedas_lyginamasis'!$A$4:$F$163</definedName>
    <definedName name="Z_DF74A94F_8183_44DC_AE17_C531F29696EE_.wvu.FilterData" localSheetId="1" hidden="1">'DNR 1 priedas_pakeitimas'!$A$4:$F$149</definedName>
    <definedName name="Z_E2D6A793_49B3_47F8_BEFD_B3F58756FFBD_.wvu.FilterData" localSheetId="0" hidden="1">'DNR 1 priedas_lyginamasis'!$A$3:$F$163</definedName>
    <definedName name="Z_E2D6A793_49B3_47F8_BEFD_B3F58756FFBD_.wvu.FilterData" localSheetId="1" hidden="1">'DNR 1 priedas_pakeitimas'!$A$3:$F$149</definedName>
    <definedName name="Z_ECCF7016_6E0F_42DB_8A99_E8B80788149E_.wvu.FilterData" localSheetId="0" hidden="1">'DNR 1 priedas_lyginamasis'!$A$3:$F$163</definedName>
    <definedName name="Z_ECCF7016_6E0F_42DB_8A99_E8B80788149E_.wvu.FilterData" localSheetId="1" hidden="1">'DNR 1 priedas_pakeitimas'!$A$3:$F$149</definedName>
    <definedName name="Z_F4E273CC_41A7_4707_ABE6_BFDEBEEAC231_.wvu.Cols" localSheetId="0" hidden="1">'DNR 1 priedas_lyginamasis'!#REF!</definedName>
    <definedName name="Z_F4E273CC_41A7_4707_ABE6_BFDEBEEAC231_.wvu.FilterData" localSheetId="0" hidden="1">'DNR 1 priedas_lyginamasis'!$A$4:$F$163</definedName>
    <definedName name="Z_F4E273CC_41A7_4707_ABE6_BFDEBEEAC231_.wvu.FilterData" localSheetId="1" hidden="1">'DNR 1 priedas_pakeitimas'!$A$4:$F$149</definedName>
    <definedName name="Z_F4E273CC_41A7_4707_ABE6_BFDEBEEAC231_.wvu.Rows" localSheetId="0" hidden="1">'DNR 1 priedas_lyginamasis'!$165:$171</definedName>
    <definedName name="Z_F718F23B_4DA3_4E1A_9BFB_658CA989FD64_.wvu.FilterData" localSheetId="0" hidden="1">'DNR 1 priedas_lyginamasis'!$A$3:$F$163</definedName>
    <definedName name="Z_F718F23B_4DA3_4E1A_9BFB_658CA989FD64_.wvu.FilterData" localSheetId="1" hidden="1">'DNR 1 priedas_pakeitimas'!$A$3:$F$149</definedName>
  </definedNames>
  <calcPr calcId="145621"/>
  <customWorkbookViews>
    <customWorkbookView name="Daiva Navikienė - Individuali peržiūra" guid="{2EAB3169-C143-4605-BBB1-074F6A46200D}" mergeInterval="0" personalView="1" maximized="1" windowWidth="1920" windowHeight="768" activeSheetId="1"/>
    <customWorkbookView name="Gražina Meiduvienė - Individuali peržiūra" guid="{0D1860D7-BAFD-4F8C-B711-44F935D92A7F}" mergeInterval="0" personalView="1" maximized="1" windowWidth="1916" windowHeight="814" activeSheetId="1"/>
    <customWorkbookView name="Vilma Gelžinytė-Marcinkevičė - Individuali peržiūra" guid="{B67B0E0E-C31C-413A-B9AD-FCB20015BDEC}" mergeInterval="0" personalView="1" maximized="1" windowWidth="1089" windowHeight="801" activeSheetId="1"/>
    <customWorkbookView name="Rima Martinėnienė - Individuali peržiūra" guid="{F4E273CC-41A7-4707-ABE6-BFDEBEEAC231}" mergeInterval="0" personalView="1" maximized="1" windowWidth="1916" windowHeight="854" activeSheetId="1"/>
    <customWorkbookView name="Simona Rozočkina - Individuali peržiūra" guid="{996A26B7-1446-4CCC-841D-FBD470D19078}" mergeInterval="0" personalView="1" maximized="1" windowWidth="1362" windowHeight="522" activeSheetId="1"/>
    <customWorkbookView name="Agnė Navikienė - Individuali peržiūra" guid="{9E11FAA4-ACC5-4931-98D7-B17B4ED6BADD}" mergeInterval="0" personalView="1" maximized="1" windowWidth="1362" windowHeight="542" activeSheetId="1"/>
    <customWorkbookView name="Irma Patapienė - Individuali peržiūra" guid="{58BAB2DC-5724-457D-948A-7A9A984588D1}" mergeInterval="0" personalView="1" maximized="1" windowWidth="1362" windowHeight="502" activeSheetId="1" showComments="commIndAndComment"/>
  </customWorkbookViews>
</workbook>
</file>

<file path=xl/calcChain.xml><?xml version="1.0" encoding="utf-8"?>
<calcChain xmlns="http://schemas.openxmlformats.org/spreadsheetml/2006/main">
  <c r="E125" i="2" l="1"/>
  <c r="F168" i="1" l="1"/>
  <c r="F121" i="2"/>
  <c r="E121" i="2"/>
  <c r="F111" i="2"/>
  <c r="E111" i="2"/>
  <c r="F54" i="2"/>
  <c r="E54" i="2"/>
  <c r="F32" i="2"/>
  <c r="E32" i="2"/>
  <c r="F5" i="2"/>
  <c r="E5" i="2"/>
  <c r="F3" i="2" l="1"/>
  <c r="E3" i="2"/>
</calcChain>
</file>

<file path=xl/sharedStrings.xml><?xml version="1.0" encoding="utf-8"?>
<sst xmlns="http://schemas.openxmlformats.org/spreadsheetml/2006/main" count="726" uniqueCount="270">
  <si>
    <t>INVESTICIJŲ SRITIS</t>
  </si>
  <si>
    <t>INVESTICIJŲ SUBSRITIS</t>
  </si>
  <si>
    <t>ATSAKINGA MINISTERIJA</t>
  </si>
  <si>
    <t>VEIKSMAS</t>
  </si>
  <si>
    <t>BENDRAS LĖŠŲ POREIKIS, mln eurų</t>
  </si>
  <si>
    <t>2020-2021 M. INVESTICIJOS, mln. eurų</t>
  </si>
  <si>
    <t>IŠ VISO PAGAL SRITIS</t>
  </si>
  <si>
    <t>ŽMOGIŠKASIS KAPITALAS</t>
  </si>
  <si>
    <t xml:space="preserve">Iš viso: </t>
  </si>
  <si>
    <r>
      <t xml:space="preserve">1.1. Švietimo sistemos gebėjimų reaguoti į rinkos poreikius didinimas 
</t>
    </r>
    <r>
      <rPr>
        <i/>
        <sz val="10"/>
        <rFont val="Times New Roman"/>
        <family val="1"/>
        <charset val="186"/>
      </rPr>
      <t>Didinamos švietimo sistemos galimybės per trumpą laikotarpį pasiūlyti rinkos poreikius atitinkančias mokymo ar studijų programas, diegti inovacijas į ugdymo procesą</t>
    </r>
    <r>
      <rPr>
        <sz val="10"/>
        <rFont val="Times New Roman"/>
        <family val="1"/>
        <charset val="186"/>
      </rPr>
      <t xml:space="preserve">
</t>
    </r>
  </si>
  <si>
    <t>ŠMSM</t>
  </si>
  <si>
    <t>Rinkai aktualių programų parengimas, kvalifikuotų dėstytojų pritraukimas, ypač siekiant užtikrinti regionų darbo rinkos ir LEZ poreikius, skaitmeninės priemonės ir IT ištekliai inovatyviems ugdymo metodams.</t>
  </si>
  <si>
    <t>Švietimo inovacijos  ir STEAM sričių plėtra bendrajame ugdyme, įskaitant mokytojų kaitą, komptencijų gerinimą ir papildomo kvalifikacinio laipsnio įgjijimą, skaitmeninio turinio rengimą  ir skaitmeninių kompetencijų ugdymą ir STEAM atviros prieigos centrų  veiklų plėtrą.</t>
  </si>
  <si>
    <t>Finansinio raštingumo ir verslumo ugdymas (1-8 klasė)</t>
  </si>
  <si>
    <t>EIMIN</t>
  </si>
  <si>
    <t>Praktinių moksleivių verslumo įgūdžių programų aprėpties didinimas (inovacijos, inovatyvūs verslai, skaitmeninis ir finansinis raštingumas) (9-12 klasės)</t>
  </si>
  <si>
    <t>Kokybės krepšelis + mokinių pasiekimų skirtumams mažinti pagal atnaujintas sąlygas.</t>
  </si>
  <si>
    <t>Socialinių inovacijų švietime plėtra</t>
  </si>
  <si>
    <t>Nacionalinių pedagogų rengimo centrų skaitmeninių priemonių ir išteklių atnaujinimas</t>
  </si>
  <si>
    <t xml:space="preserve">Jungtinių Europos universitetų iniciatyvų įgyvendinimas </t>
  </si>
  <si>
    <t>Studijų nebaigimo prevencijos priemonių diegimas aukštosiose mokyklose (IRT srityje)</t>
  </si>
  <si>
    <t>KM (bendradarbiaujant su ŠMSM)</t>
  </si>
  <si>
    <t>Kultūrinės edukacijos administravimo platformos ir kultūros edukatorių tinklo sukūrimas siekiant užtikrinti kokybišką ir įvairialypį kultūros ugdymą bei nuoseklų koordinavimą</t>
  </si>
  <si>
    <t>SAM</t>
  </si>
  <si>
    <t>Lietuvos sveikatos priežiūros specialistų kompetencijų platforma</t>
  </si>
  <si>
    <t>Inovatyvių studijų programų, įskaitant skaitmeninės sveikatos modulius, širdies ir kraujagyslių ligų (ŠKL) specialistams sukūrimas ir šių specialistų perkvalifikavimas</t>
  </si>
  <si>
    <r>
      <t xml:space="preserve">1.2. STEAM specialistų skaičiaus didinimas 
</t>
    </r>
    <r>
      <rPr>
        <i/>
        <sz val="10"/>
        <rFont val="Times New Roman"/>
        <family val="1"/>
        <charset val="186"/>
      </rPr>
      <t>Didinamas STEAM sričių specialistų skaičius, prioritetą teikiant inžinerinės pramonės ir informacinių technologijų specialistams</t>
    </r>
  </si>
  <si>
    <t>AM neformaliojo mokymo programos, speciali įranga AM ir profesinio mokymo mokykloms rengti STEAM specialistus ir pedagogus</t>
  </si>
  <si>
    <t xml:space="preserve">Tikslinės stipendijos STEAM, didžiausią dėmesį skiriant IT ir edukologijos specialybių studentams </t>
  </si>
  <si>
    <r>
      <t xml:space="preserve">1.3. Regioninio balanso išlaikymas
</t>
    </r>
    <r>
      <rPr>
        <i/>
        <sz val="10"/>
        <rFont val="Times New Roman"/>
        <family val="1"/>
        <charset val="186"/>
      </rPr>
      <t>Inžinerinės pramonės specialistų rengimo visuose regionų centruose užtikrinimas</t>
    </r>
    <r>
      <rPr>
        <sz val="10"/>
        <rFont val="Times New Roman"/>
        <family val="1"/>
        <charset val="186"/>
      </rPr>
      <t xml:space="preserve">
</t>
    </r>
  </si>
  <si>
    <t>ŠMSM (bendradarbiaujant su SADM)</t>
  </si>
  <si>
    <t>Skatinti mokinių, bedarbių, dirbančių ir norinčių įgyti kvalifikaciją ar persikvalifikuoti profesinį mokymą pameistrystės forma</t>
  </si>
  <si>
    <t>Regioninių karjeros centrų steigimas Lietuvoje, užtikrinant profesinį orientavimą nuo pirmos klasės</t>
  </si>
  <si>
    <t>Regionų analize paremtas profesinių mokyklų aprūpinimas praktinio mokymo įranga, skirta  Pramonė 4.0  ir skaitmeninei ekonomikai ir įveiklinimas</t>
  </si>
  <si>
    <t>VRM</t>
  </si>
  <si>
    <t>Regioninio planavimo kompetencijų ugdymas</t>
  </si>
  <si>
    <r>
      <t xml:space="preserve">1.4. Darbo jėgos įgūdžių ir aktyvumo užtikrinimas (perkvalifikavimas)
</t>
    </r>
    <r>
      <rPr>
        <i/>
        <sz val="10"/>
        <rFont val="Times New Roman"/>
        <family val="1"/>
        <charset val="186"/>
      </rPr>
      <t>Švietimo ir užimtumo sistemų pritaikymas operatyviam piliečių perkvalifikavimui ir įsiliejimui į darbo rinką, siekiant, kad jų potencialas būtų maksimaliai realizuojamas</t>
    </r>
    <r>
      <rPr>
        <sz val="10"/>
        <rFont val="Times New Roman"/>
        <family val="1"/>
        <charset val="186"/>
      </rPr>
      <t xml:space="preserve">
</t>
    </r>
  </si>
  <si>
    <t>Kvalifikacijos ir darbo įgūdžių suteikimas ir tobulinimas, teikiant pirmenybę aukštos pridėtinės vertės kvalifikacijoms ir kompetencijoms</t>
  </si>
  <si>
    <t>Mokymai užsienio investuotojų darbuotojams</t>
  </si>
  <si>
    <t>Skaitmeninės atskirties mažinimas (skaitmeninių įgūdžių ugdymas 50+ ir vyresnio a. asmenims, valstybės tarnautojams ir kt. tikslinėms grupėms)</t>
  </si>
  <si>
    <r>
      <t xml:space="preserve">1.5. Mokslinio potencialo didinimas
</t>
    </r>
    <r>
      <rPr>
        <i/>
        <sz val="10"/>
        <rFont val="Times New Roman"/>
        <family val="1"/>
        <charset val="186"/>
      </rPr>
      <t>Pirmaujančių universitetų stiprinimas, siekiant, kad šalyje veiktų tarptautiniu mastu konkurencingi universitetai, turintys reikšmingą mokslinį potencialą</t>
    </r>
  </si>
  <si>
    <t>Aukšto lygio tyrėjų grupių  MTEP, skirti COVID-19 tyrimams ir/arba  pasekmėms</t>
  </si>
  <si>
    <t xml:space="preserve">Aukšto lygio tyrėjų grupių MTEP (rezervinis sąrašas) </t>
  </si>
  <si>
    <t>Trumpalaikiai (reikminiai) tyrimai (sveikatos, socialinėje ir kitose srityse), analizė ir diagnostikos diegimas (suderinus su SAM), susiję su COVID-19</t>
  </si>
  <si>
    <t xml:space="preserve">Horizon Europe akceleravimo programa
</t>
  </si>
  <si>
    <t>Mokslinio potencialo užtikrinimas, įskaitant papildomas doktorantūros vietas ir pakankamą MTEP finansavimą</t>
  </si>
  <si>
    <t>SKAITMENINĖ EKONOMIKA IR VERSLAS</t>
  </si>
  <si>
    <t xml:space="preserve">Iš viso </t>
  </si>
  <si>
    <r>
      <t xml:space="preserve">2.1. Tradicinio verslo skaitmeninimas
</t>
    </r>
    <r>
      <rPr>
        <i/>
        <sz val="10"/>
        <rFont val="Times New Roman"/>
        <family val="1"/>
        <charset val="186"/>
      </rPr>
      <t>Investuojama į įmonių skaitmeninimą ir produktyvumo didinimą, klasterių skaitmenizavimą (pvz., dirbtinio intelekto taikymai, pramonės 4.0 plėtra)</t>
    </r>
    <r>
      <rPr>
        <sz val="10"/>
        <rFont val="Times New Roman"/>
        <family val="1"/>
        <charset val="186"/>
      </rPr>
      <t xml:space="preserve">
</t>
    </r>
  </si>
  <si>
    <t>Pramonės skaitmeninimas LT (investicijos į MVĮ gamybos procesų skaitmeninimą)</t>
  </si>
  <si>
    <t xml:space="preserve">Pramonės perorientavimas, diegiant
skaitmenines technologijas ir skatinant žiedinės ekonomikos plėtrą (pvz., inovacijas maisto ir pakuočių srityse, tekstilės gaminių
pakartotinį panaudojimą bei perdirbimą ir
kt.), įskaitant Industry 4.0 Lab </t>
  </si>
  <si>
    <r>
      <t xml:space="preserve">2.2. Paskatos verslui investuoti į naujų produktų kūrimą, verslo modelių adaptaciją
</t>
    </r>
    <r>
      <rPr>
        <i/>
        <sz val="10"/>
        <rFont val="Times New Roman"/>
        <family val="1"/>
        <charset val="186"/>
      </rPr>
      <t>Priemonės, skatinančios verslo kilimą vertės grandine link galutinio vartotojo</t>
    </r>
    <r>
      <rPr>
        <sz val="10"/>
        <rFont val="Times New Roman"/>
        <family val="1"/>
        <charset val="186"/>
      </rPr>
      <t xml:space="preserve">
</t>
    </r>
  </si>
  <si>
    <t>KM</t>
  </si>
  <si>
    <t xml:space="preserve">Į kūrėją orientuotos paskatos kūrybinėms kultūrinėms industrijoms (KKI) kurti žiedinės ekonomikos produktus ir paslaugas bei KKI skaitmeninimas </t>
  </si>
  <si>
    <t>E-VERSLO MODELIS (e-verslo modelių diegimas, persiorientuojant į procesų, produktų, paslaugų skaitmenizavimą, elektroninę prekybą ir pristatymą)</t>
  </si>
  <si>
    <t>„Dizainas LT“ (investicijos į MVĮ gaminių (paslaugų) dizainą)</t>
  </si>
  <si>
    <t>Kūrybiniai čekiai COVID-19 (įmonių investicijos į  kultūros ir kūrybinių produktų ir paslaugų (pvz., leidybos, įgarsinimo, vertimų, fotografavimo, filmavimo, dizaino kūrimo, komunikacijos ir pan. paslaugų pirkimai) pirkimus</t>
  </si>
  <si>
    <r>
      <t xml:space="preserve">2.3. Skaitmeninės industrijos rinkos dalyvių plėtra
</t>
    </r>
    <r>
      <rPr>
        <i/>
        <sz val="10"/>
        <rFont val="Times New Roman"/>
        <family val="1"/>
        <charset val="186"/>
      </rPr>
      <t>Priemonės, padedančios plėstis esamiems rinkos lyderiams, kurtis naujiems bei pritraukti naujų investuotojų</t>
    </r>
    <r>
      <rPr>
        <sz val="10"/>
        <rFont val="Times New Roman"/>
        <family val="1"/>
        <charset val="186"/>
      </rPr>
      <t xml:space="preserve">
</t>
    </r>
  </si>
  <si>
    <t xml:space="preserve">Paslaugų sektoriaus robotikos procesų automatizavimo ir dirbtinio intelekto sprendimai </t>
  </si>
  <si>
    <t>Eksporto konkurencingumo ir pridėtinės vertės didinimas</t>
  </si>
  <si>
    <t>TUI Invest LT+ (investicinės paskatos tiesioginiams užsienio investuotojams gamybos iš Azijos perorientavimas)</t>
  </si>
  <si>
    <t xml:space="preserve">„Verslo plėtros alternatyva“ alternatyvus verslo finansavimas per naujas finansines priemones, investuojant į įmonių vertybinius popierius ir skolinius instrumentus, teikiant finansavimą per alternatyvius finansuotojus ir tiesiogiai </t>
  </si>
  <si>
    <r>
      <t xml:space="preserve">2.4. Skaitmeninių paslaugų, duomenų „sandbox‘ų“ verslui plėtra
</t>
    </r>
    <r>
      <rPr>
        <i/>
        <sz val="10"/>
        <rFont val="Times New Roman"/>
        <family val="1"/>
        <charset val="186"/>
      </rPr>
      <t>Elektroninės valdžios, jos paslaugų verslui skaitmenizavimas bei duomenų atvėrimas</t>
    </r>
    <r>
      <rPr>
        <sz val="10"/>
        <rFont val="Times New Roman"/>
        <family val="1"/>
        <charset val="186"/>
      </rPr>
      <t xml:space="preserve">
</t>
    </r>
  </si>
  <si>
    <t>Realaus laiko skaitmeninių finansinių dokumentų mainų ekosistema (e-sąskaita ir  EuroConnector)</t>
  </si>
  <si>
    <t>Skaitmeninės ekonomikos inovacijų rinkos kūrimas finansuojant inovatyvius viešuosius pirkimus GovTech sprendimams ir skatinant žaliąsias inovacijas</t>
  </si>
  <si>
    <t>FM</t>
  </si>
  <si>
    <t>VMI informacinių išteklių konsolidavimas, optimizavimas ir nepertraukiamo veikimo užtikrinimas</t>
  </si>
  <si>
    <t>+</t>
  </si>
  <si>
    <t>Konsoliduojamų įstaigų informacinių išteklių migravimas į konsoliduotą valstybės informacinių ir ryšių technologijų infrastruktūrą</t>
  </si>
  <si>
    <t>„Vieno langelio“ sistemos  verslui kūrimas</t>
  </si>
  <si>
    <t>Valstybės duomenų valdysenos informacinės sistemos sukūrimas, integruojant esamų valstybės informacinių sistemų duomenis, realizuojant jų atvėrimą ir eksperimentavimo platformas (sandbox‘us)</t>
  </si>
  <si>
    <t xml:space="preserve">Teismų informacinės sistemos greitaveikos ir saugumo užtikrinimas bei teismų elektroninių paslaugų modernizavimas ir plėtra (LITEKO2), įskaitant LITEKO – PINREG integraciją </t>
  </si>
  <si>
    <t>Atvirąją ekosistemą atsiskaitymams negrynaisiais pinigais ugdymo įstaigose skatinančių priemonių kūrimas</t>
  </si>
  <si>
    <t>ŽŪM</t>
  </si>
  <si>
    <t>ES strategijos „Nuo ūkio iki stalo“ tikslų įgyvendinimas sukuriant Nacionalinę veterinarinių vaistų informacinę sistemą</t>
  </si>
  <si>
    <t>Efektyvus migracijos procesų valdymas (Lietuvos migracijos informacinės sistemos MIGRIS ir procesų modernizavimas)</t>
  </si>
  <si>
    <t>Analitinės finansinės žvalgybos modernizavimas pritraukiant dirbtinį intelektą didelės apimties duomenų srautams  apdoroti: didelės apimties duomenų srautų apdorojimo dirbtinio intelekto pagalba platformos vystymas</t>
  </si>
  <si>
    <t>Pasaulio Ekonomikos Forumo "Pramonės 4.0 centro" (C4SIR) steigimas Lietuvoje</t>
  </si>
  <si>
    <r>
      <t xml:space="preserve">2.5. Skaitmeninės infrastruktūros plėtra
</t>
    </r>
    <r>
      <rPr>
        <i/>
        <sz val="10"/>
        <rFont val="Times New Roman"/>
        <family val="1"/>
        <charset val="186"/>
      </rPr>
      <t>Užtikrinamas spartus Lietuvos perėjimas prie naujosios kartos ryšio technologijų (ypač 5G) ir pakankamas šalies junglumas (pvz., tarpvalstybinių optinių tinklų jungčių plėtra)</t>
    </r>
    <r>
      <rPr>
        <sz val="10"/>
        <rFont val="Times New Roman"/>
        <family val="1"/>
        <charset val="186"/>
      </rPr>
      <t xml:space="preserve">
</t>
    </r>
  </si>
  <si>
    <t>SM</t>
  </si>
  <si>
    <t xml:space="preserve">Studijų ir investicijų projektų parengimas naujosios kartos technologijų (eSIM, 5G) diegimui </t>
  </si>
  <si>
    <t xml:space="preserve"> INOVACIJOS IR MOKSLINIAI TYRIMAI</t>
  </si>
  <si>
    <t>Iš viso</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</si>
  <si>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</si>
  <si>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Eksperimentas (privačių įmonių MTEP)</t>
  </si>
  <si>
    <t>Smart FDI (investuotojų MTEP rėmimas)</t>
  </si>
  <si>
    <t>Smartinvest (invetuotojų pritraukimo veiklos)</t>
  </si>
  <si>
    <t>Užsienio inovatyvių verslų (startuolių) pritraukimas "Softlanding"</t>
  </si>
  <si>
    <t>Bendradarbystės centrų „Spiečių“ plėtra ir tikslinių verslo kompetencijų ugdymas</t>
  </si>
  <si>
    <t>International House koordinuotos paslaugos užsienio piliečiams vieno langelio principu</t>
  </si>
  <si>
    <t>Trumpo laikotarpio naujų inovacinių veiklų palaikymui (skatinti įmones diegti inovatyvius produktus, kuriančius didesnę pridėtinę vertę lyginant su tradiciniais)</t>
  </si>
  <si>
    <t>COVID-19 produktai LT (kovai su pandemijomis reikalingų produktų gamyba ir sertifikavimas: vaistiniai preparatai, medicinos įranga ir produktai, dezinfektantai ir pan.)</t>
  </si>
  <si>
    <t>COVID-19 MTEP tyrimai (su COVID-19 susijusių mokslinių tyrimų finansavimas)</t>
  </si>
  <si>
    <t>„Pažangios ekonomikos startuolis“ (naujų verslo idėjų vystymo bei įgyvendinimo skatinimas teikiant finansavimo ir (ar) su juo susijusias paslaugas startuoliams)</t>
  </si>
  <si>
    <t>Parama investicijoms į maisto produktų gamybos plėtrą kaime</t>
  </si>
  <si>
    <t>Žemės ir maisto ūkio sektoriaus atsparumo didinimas  krizių atveju</t>
  </si>
  <si>
    <t>Nacionalinio maisto ir veterinarijos rizikos vertinimo instituto techninių gebėjimų stiprinimas</t>
  </si>
  <si>
    <t>Gyvulininkystės ir pienininkystės mokslinių tyrimų bazės stiprinimas ir pritaikymas inovacijų kūrimui, diegimui ir plėtrai</t>
  </si>
  <si>
    <t xml:space="preserve">Energetiškai efektyvių, klimato kaitai palankių, investicijų į tvarią žemės ūkio gamybą taikymas </t>
  </si>
  <si>
    <t>Žaliųjų inovacijų skatinimas, finansuojant įmonių žaliųjų inovacijų kūrimo ir diegimo projektus naudojant subsidijas (žalieji inočekiai) ir ko-investicinį fondą</t>
  </si>
  <si>
    <r>
      <t xml:space="preserve">3.2. Kompetencijos centrų inovacijoms vystyti sukūrimas
</t>
    </r>
    <r>
      <rPr>
        <i/>
        <sz val="10"/>
        <rFont val="Times New Roman"/>
        <family val="1"/>
        <charset val="186"/>
      </rPr>
      <t>Žmogiškųjų kompetencijų vystymas, laboratorijų įsigijimas, klasterių vystymas, pastatų adaptavimas, formuojant esminius sumanios specializacijos vystymo centrus</t>
    </r>
  </si>
  <si>
    <t>Gyvybės mokslų inkubatoriaus įkūrimas, VU</t>
  </si>
  <si>
    <t xml:space="preserve">ŠMSM </t>
  </si>
  <si>
    <t xml:space="preserve">BIO technologijų verslo inkubatoriaus plėtra </t>
  </si>
  <si>
    <t>Mokslo ir studijų institucijų įranga ir jos įveiklinimas ekonomikai svarbiose srityse: gyvybės mokslai ; IRT ; Pramonė 4.0; Pramonė 5.0 ; FinTech</t>
  </si>
  <si>
    <t>Farmacinių produktų inovacijų ir vystymo centro sukūrimas</t>
  </si>
  <si>
    <t xml:space="preserve">Biomedicininės inžinerijos inovacijų ir kompetencijos centras nuotolinėms sveikatos stebėsenos technologijoms kurti </t>
  </si>
  <si>
    <t>VU Branduolių ir elementariųjų dalelių fizikos centro infrastruktūros gerinimas ir mokslo potencialo stiprinimas</t>
  </si>
  <si>
    <t>Išmaniųjų energetikos sistemų MTEPI infrastruktūros sukūrimas</t>
  </si>
  <si>
    <t>Tvarių žaliosios bioekonomikos inovacijų kūrimo ir vertinimo infrastruktūra</t>
  </si>
  <si>
    <r>
      <t xml:space="preserve">3.3. Mokslo ir verslo bendradarbiavimo didinimas
</t>
    </r>
    <r>
      <rPr>
        <i/>
        <sz val="10"/>
        <rFont val="Times New Roman"/>
        <family val="1"/>
        <charset val="186"/>
      </rPr>
      <t xml:space="preserve">Skatinamas aukštojo mokslo institucijų ir įmonių bendradarbiavimas vykdant bendrus tyrimus ir komercializuojant sprendimus
</t>
    </r>
  </si>
  <si>
    <t>Biotechnologijos srities pramonės plėtra Lietuvoje</t>
  </si>
  <si>
    <t>Antreprenerystės diegimas mokslo ir studijų institucijose (paskatos ir priemonės, transformuojant žinias į aukštos pridėtinės vertės produktus)</t>
  </si>
  <si>
    <t>MTEP komercinimas (jaunos inovacinės įmonės, spin-off), ir mokslo-verslo projektai per tarpvalstybinį tinklą</t>
  </si>
  <si>
    <t>Bendri mokslo verslo projektai technologinei plėtrai</t>
  </si>
  <si>
    <t>KAM</t>
  </si>
  <si>
    <t>Gynybos technologijų rizikos kapitalo fondas (mokėjimai fondo valdytojui)</t>
  </si>
  <si>
    <t>Eksperimentinės / bandomosios gamybos centras su inkubavimo paslaugomis</t>
  </si>
  <si>
    <t>Fotonikos ir inovatyvios gamybos technologijų inkubatoriui</t>
  </si>
  <si>
    <t>Saulėtekio aukštųjų technologijų verslo vystymo ir plėtros inkubatorius</t>
  </si>
  <si>
    <t>Gyvybės mokslų technologijų inovacijų kūrimo, prototipavimo  bei  gyvybės mokslų pramonės specialistų rengimo instrumentinės infrastruktūros sukūrimas</t>
  </si>
  <si>
    <t>Europos kosmoso agentūros inkubatoriaus Lietuvoje steigimas ir veiklos įgyvendinimas</t>
  </si>
  <si>
    <r>
      <t xml:space="preserve">3.4. Inovacijų, įskaitant sveikatos, infrastruktūros vystymas
</t>
    </r>
    <r>
      <rPr>
        <i/>
        <sz val="10"/>
        <rFont val="Times New Roman"/>
        <family val="1"/>
        <charset val="186"/>
      </rPr>
      <t>Vystomi inovacijoms skirtos teritorijos, sklypai ir pastatai, susijusi infrastruktūra</t>
    </r>
  </si>
  <si>
    <t xml:space="preserve">MTEP infrastruktūros ES lėšomis finansuojamų projektų papildomas  finansavimas </t>
  </si>
  <si>
    <t xml:space="preserve">Pažangiųjų klinikinių tyrimų centro sukūrimas </t>
  </si>
  <si>
    <t>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t>
  </si>
  <si>
    <t xml:space="preserve">Kauno klinikų sveikatos analitikos, inovatyvių valdymo sprendimų ir nuotolinės stebėsenos centro sukūrimas </t>
  </si>
  <si>
    <t xml:space="preserve">Integralios Santa radiologijos, branduolinės medicinos, radioterapijos ir chirurgijos informacinės vaizdinimo sistemos sukūrimas su intervencinės kardiologijos sistemos bei minimaliai invazinių chirurginių metodų plėtra </t>
  </si>
  <si>
    <t xml:space="preserve">Regioninė inovatyvių ambulatorinių paslaugų klasterizacija širdies-kraujagyslių ligomis sergantiems pacientams Rytų ir pietryčių Lietuvoje (I etapas) </t>
  </si>
  <si>
    <t>Ląstelių terapijos centro infrastruktūra</t>
  </si>
  <si>
    <t>Inovatyvių kompleksinių sprendimų onkologinių ligų diagnostikoje ir gydyme vystymas (NVI)</t>
  </si>
  <si>
    <t xml:space="preserve">Inovatyvios logoterapinės priemonės bei išmaniojo asistento kūrimas ir taikymas reabilitacijoje </t>
  </si>
  <si>
    <t>Kauno klinikų individualizuotos (precizinės) medicinos centras – asmens sveikatos duomenų holomikos platforma</t>
  </si>
  <si>
    <t>Pažangiųjų imuninio atsako mokslinių tyrimų centras</t>
  </si>
  <si>
    <t>Išmaniosios sveikatos GMP</t>
  </si>
  <si>
    <t>Inovatyvių skaitmeninių sprendimų, skirtų sveikatos duomenų kaupimui ir valdymui, diegimas ir pritaikymas integruotai ir nuotolinei veiklai (skaitmeninė sveikata)</t>
  </si>
  <si>
    <t>Infekcinių ligų klasteris (Vilniaus ir Kauno centrai)</t>
  </si>
  <si>
    <t>Sveikatos priežiūros kokybės ir prieinamumo gerinimas tikslinėms gyventojų grupėms įgyvendinant inovatyvius ir efektyvius sveikatos priežiūros modelius</t>
  </si>
  <si>
    <t>Hibridinės operacinės, skirtos širdies ir krūtinės operacijoms, įrengimas VULSK</t>
  </si>
  <si>
    <t>Eksperimentinių gyvūnų ir ikiklinikinių mokslinių tyrimų infrastruktūra (transliacinės medicinos infrastruktūra)</t>
  </si>
  <si>
    <t xml:space="preserve">VU Matematikos ir informatikos fakulteto statyba </t>
  </si>
  <si>
    <t>VU Chemijos fakulteto statyba</t>
  </si>
  <si>
    <t>LSMU Neuromokslų pscihofiziologinių tyrimų centras</t>
  </si>
  <si>
    <t>LSMU Odontologijos mokslo ir studijų bazės infrastruktūra</t>
  </si>
  <si>
    <t>EKONOMINĖ INFRASTRUKTŪRA</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</si>
  <si>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t>
    </r>
  </si>
  <si>
    <t>Investuojama į šalies susisiekimo su tikslinėmis šalimis gerinimą, ypatingą dėmesį skiriant šalies pasiekiamumui oru (esamų skrydžių krypčių atkūrimas, naujų pritraukimas ir vystymas) ir vykdant rinkodaros priemones tikslinėms kryptims skatinti.</t>
  </si>
  <si>
    <t>Lietuvos dalyvavimas tarptautiniame Trijų Jūrų Fonde A klasės akcininko teisėmis</t>
  </si>
  <si>
    <r>
      <t xml:space="preserve">4.2. Investicijų pritraukimo infrastruktūros plėtra
</t>
    </r>
    <r>
      <rPr>
        <i/>
        <sz val="10"/>
        <rFont val="Times New Roman"/>
        <family val="1"/>
        <charset val="186"/>
      </rPr>
      <t xml:space="preserve">
Investuojama į verslo poreikius atitinkančių teritorijų, sklypų ir pastatų vystymą</t>
    </r>
    <r>
      <rPr>
        <sz val="10"/>
        <rFont val="Times New Roman"/>
        <family val="1"/>
        <charset val="186"/>
      </rPr>
      <t xml:space="preserve">
</t>
    </r>
  </si>
  <si>
    <t>VRM/SM</t>
  </si>
  <si>
    <t>Teritorijų vystymas ir verslui palankios aplinkos gerinimas regionuose</t>
  </si>
  <si>
    <t xml:space="preserve">Laisvujų ekonominių zonų (LEZ), pramonės parkų ir kitose pramoninėse  teritorijose esančių sklypų išvystymas (infrastruktūra, įskaitant vandens tiekimo ir nuotekų valymo infrastruktūrą) </t>
  </si>
  <si>
    <t>VĮ Lietuvos oro uostai MRO (orlaivių aptarnavimo) infrastruktūros plėtros Vilniaus oro uoste</t>
  </si>
  <si>
    <r>
      <t xml:space="preserve">4.3. Verslui aktualios infrastruktūros šalies viduje gerinimas
</t>
    </r>
    <r>
      <rPr>
        <i/>
        <sz val="10"/>
        <rFont val="Times New Roman"/>
        <family val="1"/>
        <charset val="186"/>
      </rPr>
      <t xml:space="preserve">Investuojama į verslui aktualią infrastruktūrą šalies viduje (pvz., keliai, vedantys į teritorijas, kuriose kuriamos darbo vietos).
</t>
    </r>
  </si>
  <si>
    <t>Verslui aktuali infrastruktūra Klaipėdos valstybiniame jūrų uoste (uosto akvatorijos gilinimas)</t>
  </si>
  <si>
    <t>Vilniaus filialo Naujojo terminalo statyba su būtinąją įranga ir atvykimo terminalo rekonstrukcija; Kauno filialo terminalo plėtra su būtinąja įranga; Palangos filialo kilimo tūpimo tako rekonstrukcija</t>
  </si>
  <si>
    <t>Vidaus vandens kelių ir krantinių infrastruktūra</t>
  </si>
  <si>
    <t>Geležinkelių transporto aplinkos apsaugos, eismo saugos priemonių ir intelektinių transporto sistemų diegimas</t>
  </si>
  <si>
    <t>Laivybos kanalo gilinimo ir platinimo I etapas - laivybos kanalo gilinimas iki 26PK (iki 17 m), dalies Kuršių nerijos šlaito tvirtinimas ir vedlinių statyba</t>
  </si>
  <si>
    <t>Reguliuojamasis drenažas: melioracijos infrastruktūros rekonstravimas ir išmaniosios melioracijos pritaikymas sausringiems periodams (dotacijos valstybės ir privačių sklypų savininkams)</t>
  </si>
  <si>
    <t>KLIMATO KAITA IR ENERGETIKA</t>
  </si>
  <si>
    <r>
      <t xml:space="preserve">5.1. Energijos efektyvumo didinimas
</t>
    </r>
    <r>
      <rPr>
        <i/>
        <sz val="10"/>
        <rFont val="Times New Roman"/>
        <family val="1"/>
        <charset val="186"/>
      </rPr>
      <t>Investuojama į energijos efektyvumo didinimą</t>
    </r>
    <r>
      <rPr>
        <sz val="10"/>
        <rFont val="Times New Roman"/>
        <family val="1"/>
        <charset val="186"/>
      </rPr>
      <t xml:space="preserve">
</t>
    </r>
  </si>
  <si>
    <t>AM</t>
  </si>
  <si>
    <t>Pastatų "mažoji" renovacija; privatūs gamybiniai ir komerciniai pastatai</t>
  </si>
  <si>
    <t>EM</t>
  </si>
  <si>
    <t>Katilų keitimas namų ūkiuose (tęstinė ES fondų lėšomis finansuojama priemonė)</t>
  </si>
  <si>
    <t>Privačių juridinių asmenų energijos vartojimo efektyvumo priemonių įgyvendinimas pagal energijos audito ataskaitas (tęstinė Klimato kaitos programos lėšomis finansuojama priemonė)</t>
  </si>
  <si>
    <r>
      <t>Energijos vartojimo efektyvumo didinimas viešojoje infrastruktūroje</t>
    </r>
    <r>
      <rPr>
        <strike/>
        <sz val="10"/>
        <rFont val="Times New Roman"/>
        <family val="1"/>
        <charset val="186"/>
      </rPr>
      <t xml:space="preserve"> </t>
    </r>
  </si>
  <si>
    <t>Nuotolinis duomenų nuskaitymas: šilumos įvadinės apskaitos ir karšto vandens atsiskaitomųjų skaitiklių modernizavimas  (išplečiant Klimato kaitos programos lėšomis finansuojama priemonę)</t>
  </si>
  <si>
    <r>
      <t xml:space="preserve">5.2. Didesnis atsinaujinančių energetikos išteklių naudojimas
</t>
    </r>
    <r>
      <rPr>
        <i/>
        <sz val="10"/>
        <rFont val="Times New Roman"/>
        <family val="1"/>
        <charset val="186"/>
      </rPr>
      <t>Investuojama į atsinaujinančios energetikos gamybos ir skirstymo skatinimą, žaliosios energijos vartojimą viešoje infrastruktūroje</t>
    </r>
  </si>
  <si>
    <t xml:space="preserve">Saulės jėgainių diegimas namų ūkių reikmėms (gaminančių vartotojų skatinimas) </t>
  </si>
  <si>
    <t xml:space="preserve">Elektros skirstomojo tinklo modernizavimas ir plėtra prisitaikant prie AEI šuolio </t>
  </si>
  <si>
    <t>Biometano dujų gamybos skatinimas (tęstinė Klimato kaitos programos lėšomis finansuojama priemonė)</t>
  </si>
  <si>
    <t>Nedidelės galios biokuro kogeneracijos skatinimas</t>
  </si>
  <si>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(tęstinė Klimato kaitos programos lėšomis finansuojama priemonė) </t>
  </si>
  <si>
    <t>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(tęstinė Klimato kaitos programos lėšomis finansuojama priemonė)</t>
  </si>
  <si>
    <t>Atsinaujinančių energijos išteklių (t. y. šilumos siurblių: oras-vanduo, žemė-vanduo,  vanduo-vanduo; biokuro katilų) panaudojimas fizinių asmenų vieno ar dviejų butų gyvenamuose namuose, pakeičiant iškastinį kurą naudojančius šilumos įrenginius (tęstinė Klimato kaitos programos lėšomis finansuojama priemonė)</t>
  </si>
  <si>
    <t>Transporto priemonių naudojančių elektrą, suslėgtas gamtines dujas, suskystintas gamtines dujas, biometaną, vandenilį, įsigijimas ir joms reikalingos infrastruktūros sukūrimas ir (ar) plėtra, užtikrinant bazinį sukurtos infrastruktūros vartotoją (tęstinė Klimato kaitos programos lėšomis finansuojama priemonė)</t>
  </si>
  <si>
    <t xml:space="preserve">Skystųjų pažangiųjų (II kartos) biodegalų gamybos Lietuvoje skatinimas (bioetanolis ir biodyzelinas) </t>
  </si>
  <si>
    <t>Investicinė parama mažos galios AEI elektrinėms (saulės, vėjo jėgainėms). Rengiama priemonė (planuojama finansuoti iš statistinių perdavimo lėšų)</t>
  </si>
  <si>
    <t xml:space="preserve">Elektros energijos kaupimo įrenginių (200 MW) įrengimas                                                                    </t>
  </si>
  <si>
    <t xml:space="preserve">Stacionarios SGD infrastruktūros (papildymo stotelių) plėtra </t>
  </si>
  <si>
    <t>„Atsinaujinantys energijos ištekliai pramonei LT+“</t>
  </si>
  <si>
    <t xml:space="preserve">Atsinaujinančių energijos išteklių (saulės kolektorių ir saulės jėgainių) įdiegimas žemės ūkio produkcijai džiovinti ir kitiems gamybiniams procesams </t>
  </si>
  <si>
    <t>Darnaus judumo priemonių diegimas</t>
  </si>
  <si>
    <t>Komercinių automobilių perdarymo į elektromobilius skatinimas</t>
  </si>
  <si>
    <r>
      <t xml:space="preserve">5.3. Didinamas energetikos sektoriaus konkurencingumas ir patikimumas
</t>
    </r>
    <r>
      <rPr>
        <i/>
        <sz val="10"/>
        <rFont val="Times New Roman"/>
        <family val="1"/>
        <charset val="186"/>
      </rPr>
      <t>Investuojama į sprendimus, mažinančius galutinę elektros energijos, gamtinių dujų kainą verslo ir pramonės vartotojams</t>
    </r>
    <r>
      <rPr>
        <sz val="10"/>
        <rFont val="Times New Roman"/>
        <family val="1"/>
        <charset val="186"/>
      </rPr>
      <t xml:space="preserve">
</t>
    </r>
  </si>
  <si>
    <t>Suskystintų naftos dujų balionų daugiabučiuose pakeitimas kitais energijos šaltiniais</t>
  </si>
  <si>
    <t>Elektros generacija panaudojant SGD nugaravimas Klaipėdos SGD terminale (FSRU PowerGen)</t>
  </si>
  <si>
    <r>
      <rPr>
        <b/>
        <sz val="10"/>
        <rFont val="Times New Roman"/>
        <family val="1"/>
        <charset val="186"/>
      </rPr>
      <t>43,000</t>
    </r>
    <r>
      <rPr>
        <sz val="10"/>
        <rFont val="Times New Roman"/>
        <family val="1"/>
        <charset val="186"/>
      </rPr>
      <t xml:space="preserve"> </t>
    </r>
    <r>
      <rPr>
        <strike/>
        <sz val="10"/>
        <rFont val="Times New Roman"/>
        <family val="1"/>
        <charset val="186"/>
      </rPr>
      <t>60,000</t>
    </r>
  </si>
  <si>
    <r>
      <rPr>
        <b/>
        <sz val="10"/>
        <rFont val="Times New Roman"/>
        <family val="1"/>
        <charset val="186"/>
      </rPr>
      <t>4,700</t>
    </r>
    <r>
      <rPr>
        <sz val="10"/>
        <rFont val="Times New Roman"/>
        <family val="1"/>
        <charset val="186"/>
      </rPr>
      <t xml:space="preserve"> </t>
    </r>
    <r>
      <rPr>
        <strike/>
        <sz val="10"/>
        <rFont val="Times New Roman"/>
        <family val="1"/>
        <charset val="186"/>
      </rPr>
      <t>7,000</t>
    </r>
  </si>
  <si>
    <r>
      <rPr>
        <b/>
        <sz val="10"/>
        <rFont val="Times New Roman"/>
        <family val="1"/>
        <charset val="186"/>
      </rPr>
      <t xml:space="preserve">16,885 </t>
    </r>
    <r>
      <rPr>
        <strike/>
        <sz val="10"/>
        <rFont val="Times New Roman"/>
        <family val="1"/>
        <charset val="186"/>
      </rPr>
      <t>17,000</t>
    </r>
  </si>
  <si>
    <r>
      <rPr>
        <b/>
        <sz val="10"/>
        <rFont val="Times New Roman"/>
        <family val="1"/>
        <charset val="186"/>
      </rPr>
      <t xml:space="preserve">LT.AI - lietuvių kalbos išteklių dirbtiniam intelektui kūrimas ir dirbtinio intelekto skatinimas Lietuvoje </t>
    </r>
    <r>
      <rPr>
        <strike/>
        <sz val="10"/>
        <rFont val="Times New Roman"/>
        <family val="1"/>
        <charset val="186"/>
      </rPr>
      <t>Sąsajos Žmogus mašina įgalinimas (kalbos technologijų įveiklinimas, leidžiantis dirbtiniam intelektui suprasti lietuvių kalbą)</t>
    </r>
  </si>
  <si>
    <t>Grėsmių kibernetinėje erdvėje identifikavimo tinklo (GKEIT) kūrimas</t>
  </si>
  <si>
    <r>
      <rPr>
        <b/>
        <sz val="10"/>
        <rFont val="Times New Roman"/>
        <family val="1"/>
        <charset val="186"/>
      </rPr>
      <t xml:space="preserve">81,000 </t>
    </r>
    <r>
      <rPr>
        <strike/>
        <sz val="10"/>
        <rFont val="Times New Roman"/>
        <family val="1"/>
        <charset val="186"/>
      </rPr>
      <t>100,000</t>
    </r>
  </si>
  <si>
    <r>
      <rPr>
        <b/>
        <sz val="10"/>
        <rFont val="Times New Roman"/>
        <family val="1"/>
        <charset val="186"/>
      </rPr>
      <t>50,000</t>
    </r>
    <r>
      <rPr>
        <sz val="10"/>
        <rFont val="Times New Roman"/>
        <family val="1"/>
        <charset val="186"/>
      </rPr>
      <t xml:space="preserve"> </t>
    </r>
    <r>
      <rPr>
        <strike/>
        <sz val="10"/>
        <rFont val="Times New Roman"/>
        <family val="1"/>
        <charset val="186"/>
      </rPr>
      <t>81,000</t>
    </r>
  </si>
  <si>
    <r>
      <rPr>
        <b/>
        <sz val="10"/>
        <rFont val="Times New Roman"/>
        <family val="1"/>
        <charset val="186"/>
      </rPr>
      <t>19,700</t>
    </r>
    <r>
      <rPr>
        <sz val="10"/>
        <rFont val="Times New Roman"/>
        <family val="1"/>
        <charset val="186"/>
      </rPr>
      <t xml:space="preserve"> </t>
    </r>
    <r>
      <rPr>
        <strike/>
        <sz val="10"/>
        <rFont val="Times New Roman"/>
        <family val="1"/>
        <charset val="186"/>
      </rPr>
      <t>20,000</t>
    </r>
  </si>
  <si>
    <r>
      <rPr>
        <b/>
        <sz val="10"/>
        <rFont val="Times New Roman"/>
        <family val="1"/>
        <charset val="186"/>
      </rPr>
      <t xml:space="preserve">Startuolių ekosistemos vystymas </t>
    </r>
    <r>
      <rPr>
        <sz val="10"/>
        <rFont val="Times New Roman"/>
        <family val="1"/>
        <charset val="186"/>
      </rPr>
      <t xml:space="preserve">
</t>
    </r>
    <r>
      <rPr>
        <strike/>
        <sz val="10"/>
        <rFont val="Times New Roman"/>
        <family val="1"/>
        <charset val="186"/>
      </rPr>
      <t>Tarptautinis startuolių bendradarbystės, akseleravimo ir prototipavimo centras</t>
    </r>
  </si>
  <si>
    <r>
      <rPr>
        <b/>
        <sz val="10"/>
        <rFont val="Times New Roman"/>
        <family val="1"/>
        <charset val="186"/>
      </rPr>
      <t>21,700</t>
    </r>
    <r>
      <rPr>
        <sz val="10"/>
        <rFont val="Times New Roman"/>
        <family val="1"/>
        <charset val="186"/>
      </rPr>
      <t xml:space="preserve"> </t>
    </r>
    <r>
      <rPr>
        <strike/>
        <sz val="10"/>
        <rFont val="Times New Roman"/>
        <family val="1"/>
        <charset val="186"/>
      </rPr>
      <t>31,000</t>
    </r>
  </si>
  <si>
    <r>
      <rPr>
        <b/>
        <sz val="10"/>
        <rFont val="Times New Roman"/>
        <family val="1"/>
        <charset val="186"/>
      </rPr>
      <t xml:space="preserve">25,600 </t>
    </r>
    <r>
      <rPr>
        <strike/>
        <sz val="10"/>
        <rFont val="Times New Roman"/>
        <family val="1"/>
        <charset val="186"/>
      </rPr>
      <t>30,000</t>
    </r>
  </si>
  <si>
    <r>
      <rPr>
        <b/>
        <sz val="10"/>
        <rFont val="Times New Roman"/>
        <family val="1"/>
        <charset val="186"/>
      </rPr>
      <t>10,000</t>
    </r>
    <r>
      <rPr>
        <sz val="10"/>
        <rFont val="Times New Roman"/>
        <family val="1"/>
        <charset val="186"/>
      </rPr>
      <t xml:space="preserve"> </t>
    </r>
    <r>
      <rPr>
        <strike/>
        <sz val="10"/>
        <rFont val="Times New Roman"/>
        <family val="1"/>
        <charset val="186"/>
      </rPr>
      <t>12,000</t>
    </r>
  </si>
  <si>
    <r>
      <rPr>
        <b/>
        <sz val="10"/>
        <rFont val="Times New Roman"/>
        <family val="1"/>
        <charset val="186"/>
      </rPr>
      <t xml:space="preserve">77,580 </t>
    </r>
    <r>
      <rPr>
        <strike/>
        <sz val="10"/>
        <rFont val="Times New Roman"/>
        <family val="1"/>
        <charset val="186"/>
      </rPr>
      <t>105,300</t>
    </r>
  </si>
  <si>
    <r>
      <rPr>
        <b/>
        <sz val="10"/>
        <rFont val="Times New Roman"/>
        <family val="1"/>
        <charset val="186"/>
      </rPr>
      <t>77,580</t>
    </r>
    <r>
      <rPr>
        <sz val="10"/>
        <rFont val="Times New Roman"/>
        <family val="1"/>
        <charset val="186"/>
      </rPr>
      <t xml:space="preserve"> </t>
    </r>
    <r>
      <rPr>
        <strike/>
        <sz val="10"/>
        <rFont val="Times New Roman"/>
        <family val="1"/>
        <charset val="186"/>
      </rPr>
      <t>105,300</t>
    </r>
  </si>
  <si>
    <r>
      <rPr>
        <b/>
        <sz val="10"/>
        <rFont val="Times New Roman"/>
        <family val="1"/>
        <charset val="186"/>
      </rPr>
      <t>0,367</t>
    </r>
    <r>
      <rPr>
        <sz val="10"/>
        <rFont val="Times New Roman"/>
        <family val="1"/>
        <charset val="186"/>
      </rPr>
      <t xml:space="preserve"> </t>
    </r>
    <r>
      <rPr>
        <strike/>
        <sz val="10"/>
        <rFont val="Times New Roman"/>
        <family val="1"/>
        <charset val="186"/>
      </rPr>
      <t>90,000</t>
    </r>
  </si>
  <si>
    <r>
      <rPr>
        <b/>
        <sz val="10"/>
        <rFont val="Times New Roman"/>
        <family val="1"/>
        <charset val="186"/>
      </rPr>
      <t>0,367</t>
    </r>
    <r>
      <rPr>
        <sz val="10"/>
        <rFont val="Times New Roman"/>
        <family val="1"/>
        <charset val="186"/>
      </rPr>
      <t xml:space="preserve"> </t>
    </r>
    <r>
      <rPr>
        <strike/>
        <sz val="10"/>
        <rFont val="Times New Roman"/>
        <family val="1"/>
        <charset val="186"/>
      </rPr>
      <t>30,000</t>
    </r>
  </si>
  <si>
    <r>
      <rPr>
        <b/>
        <sz val="10"/>
        <rFont val="Times New Roman"/>
        <family val="1"/>
        <charset val="186"/>
      </rPr>
      <t>10,000</t>
    </r>
    <r>
      <rPr>
        <sz val="10"/>
        <rFont val="Times New Roman"/>
        <family val="1"/>
        <charset val="186"/>
      </rPr>
      <t xml:space="preserve"> </t>
    </r>
    <r>
      <rPr>
        <strike/>
        <sz val="10"/>
        <rFont val="Times New Roman"/>
        <family val="1"/>
        <charset val="186"/>
      </rPr>
      <t>11,000</t>
    </r>
  </si>
  <si>
    <r>
      <rPr>
        <b/>
        <sz val="10"/>
        <rFont val="Times New Roman"/>
        <family val="1"/>
        <charset val="186"/>
      </rPr>
      <t xml:space="preserve">25,000 </t>
    </r>
    <r>
      <rPr>
        <strike/>
        <sz val="10"/>
        <rFont val="Times New Roman"/>
        <family val="1"/>
        <charset val="186"/>
      </rPr>
      <t>20,000</t>
    </r>
  </si>
  <si>
    <r>
      <rPr>
        <b/>
        <sz val="10"/>
        <rFont val="Times New Roman"/>
        <family val="1"/>
        <charset val="186"/>
      </rPr>
      <t>25,000</t>
    </r>
    <r>
      <rPr>
        <sz val="10"/>
        <rFont val="Times New Roman"/>
        <family val="1"/>
        <charset val="186"/>
      </rPr>
      <t xml:space="preserve"> </t>
    </r>
    <r>
      <rPr>
        <strike/>
        <sz val="10"/>
        <rFont val="Times New Roman"/>
        <family val="1"/>
        <charset val="186"/>
      </rPr>
      <t>20,000</t>
    </r>
  </si>
  <si>
    <r>
      <rPr>
        <b/>
        <sz val="10"/>
        <rFont val="Times New Roman"/>
        <family val="1"/>
        <charset val="186"/>
      </rPr>
      <t>Parengiamieji darbai jūrinio vėjo infrastruktūros įrengimui</t>
    </r>
    <r>
      <rPr>
        <sz val="10"/>
        <rFont val="Times New Roman"/>
        <family val="1"/>
        <charset val="186"/>
      </rPr>
      <t xml:space="preserve"> </t>
    </r>
    <r>
      <rPr>
        <strike/>
        <sz val="10"/>
        <rFont val="Times New Roman"/>
        <family val="1"/>
        <charset val="186"/>
      </rPr>
      <t xml:space="preserve">Jūrinio vėjo infrastruktūros įrengimas </t>
    </r>
  </si>
  <si>
    <r>
      <rPr>
        <b/>
        <sz val="10"/>
        <rFont val="Times New Roman"/>
        <family val="1"/>
        <charset val="186"/>
      </rPr>
      <t>2,340</t>
    </r>
    <r>
      <rPr>
        <sz val="10"/>
        <rFont val="Times New Roman"/>
        <family val="1"/>
        <charset val="186"/>
      </rPr>
      <t xml:space="preserve"> </t>
    </r>
    <r>
      <rPr>
        <strike/>
        <sz val="10"/>
        <rFont val="Times New Roman"/>
        <family val="1"/>
        <charset val="186"/>
      </rPr>
      <t>2,400</t>
    </r>
  </si>
  <si>
    <r>
      <rPr>
        <b/>
        <sz val="10"/>
        <rFont val="Times New Roman"/>
        <family val="1"/>
        <charset val="186"/>
      </rPr>
      <t xml:space="preserve">46,641 </t>
    </r>
    <r>
      <rPr>
        <strike/>
        <sz val="10"/>
        <rFont val="Times New Roman"/>
        <family val="1"/>
        <charset val="186"/>
      </rPr>
      <t>29,700</t>
    </r>
  </si>
  <si>
    <r>
      <rPr>
        <b/>
        <sz val="10"/>
        <rFont val="Times New Roman"/>
        <family val="1"/>
        <charset val="186"/>
      </rPr>
      <t xml:space="preserve">16,332 </t>
    </r>
    <r>
      <rPr>
        <strike/>
        <sz val="10"/>
        <rFont val="Times New Roman"/>
        <family val="1"/>
        <charset val="186"/>
      </rPr>
      <t>29,700</t>
    </r>
  </si>
  <si>
    <t>adm</t>
  </si>
  <si>
    <t>be 2020</t>
  </si>
  <si>
    <t>su 2020</t>
  </si>
  <si>
    <r>
      <rPr>
        <b/>
        <sz val="10"/>
        <rFont val="Times New Roman"/>
        <family val="1"/>
        <charset val="186"/>
      </rPr>
      <t xml:space="preserve">Rezervinių šilumos gamybos įrenginių įsigijimas ir reikalingos infrastruktūros paruošimas jų prijungimui 
</t>
    </r>
    <r>
      <rPr>
        <strike/>
        <sz val="10"/>
        <rFont val="Times New Roman"/>
        <family val="1"/>
        <charset val="186"/>
      </rPr>
      <t>Šilumos tiekimo tinklų modernizavimas ir plėtra (šilumos tinklų rekonstrukcijos + rezervinės katilinės) (tęstinė ES fondų lėšomis finansuojama priemonė)</t>
    </r>
  </si>
  <si>
    <r>
      <rPr>
        <b/>
        <sz val="10"/>
        <rFont val="Times New Roman"/>
        <family val="1"/>
        <charset val="186"/>
      </rPr>
      <t xml:space="preserve">5,000 </t>
    </r>
    <r>
      <rPr>
        <strike/>
        <sz val="10"/>
        <rFont val="Times New Roman"/>
        <family val="1"/>
        <charset val="186"/>
      </rPr>
      <t>10,800</t>
    </r>
  </si>
  <si>
    <r>
      <rPr>
        <b/>
        <sz val="10"/>
        <rFont val="Times New Roman"/>
        <family val="1"/>
        <charset val="186"/>
      </rPr>
      <t>5,000</t>
    </r>
    <r>
      <rPr>
        <sz val="10"/>
        <rFont val="Times New Roman"/>
        <family val="1"/>
        <charset val="186"/>
      </rPr>
      <t xml:space="preserve"> </t>
    </r>
    <r>
      <rPr>
        <strike/>
        <sz val="10"/>
        <rFont val="Times New Roman"/>
        <family val="1"/>
        <charset val="186"/>
      </rPr>
      <t>10,800</t>
    </r>
  </si>
  <si>
    <r>
      <rPr>
        <b/>
        <sz val="10"/>
        <rFont val="Times New Roman"/>
        <family val="1"/>
        <charset val="186"/>
      </rPr>
      <t xml:space="preserve">Žaliojo vandenilio gamyba ir perdavimas į gamtinių dujų tinklus </t>
    </r>
    <r>
      <rPr>
        <sz val="10"/>
        <rFont val="Times New Roman"/>
        <family val="1"/>
        <charset val="186"/>
      </rPr>
      <t>V</t>
    </r>
    <r>
      <rPr>
        <strike/>
        <sz val="10"/>
        <rFont val="Times New Roman"/>
        <family val="1"/>
        <charset val="186"/>
      </rPr>
      <t>andenilio panaudojimas energijos pagamintos iš AEI saugojimui ir/arba tinklų kompensavimui</t>
    </r>
  </si>
  <si>
    <r>
      <rPr>
        <b/>
        <sz val="10"/>
        <rFont val="Times New Roman"/>
        <family val="1"/>
        <charset val="186"/>
      </rPr>
      <t xml:space="preserve">1,268 </t>
    </r>
    <r>
      <rPr>
        <strike/>
        <sz val="10"/>
        <rFont val="Times New Roman"/>
        <family val="1"/>
        <charset val="186"/>
      </rPr>
      <t>1,400</t>
    </r>
  </si>
  <si>
    <t>Dirbtinio intelekto platformos sukūrimas VULSK</t>
  </si>
  <si>
    <t>SAM (bendradarbiaujant su EIMIN)</t>
  </si>
  <si>
    <t>Parengiamieji darbai vėjo elektrinių plėtrai Lietuvos jūrinėje teritorijoje</t>
  </si>
  <si>
    <t>Saulės jėgainių Visagine įrengimas</t>
  </si>
  <si>
    <t>Žvalgybos duomenų apdorojimo, analizės ir jų kibernetinio saugumo užtikrinimas (VSD)</t>
  </si>
  <si>
    <r>
      <rPr>
        <b/>
        <sz val="10"/>
        <rFont val="Times New Roman"/>
        <family val="1"/>
        <charset val="186"/>
      </rPr>
      <t xml:space="preserve">3,200 </t>
    </r>
    <r>
      <rPr>
        <strike/>
        <sz val="10"/>
        <rFont val="Times New Roman"/>
        <family val="1"/>
        <charset val="186"/>
      </rPr>
      <t>21,400</t>
    </r>
  </si>
  <si>
    <r>
      <rPr>
        <b/>
        <sz val="10"/>
        <rFont val="Times New Roman"/>
        <family val="1"/>
        <charset val="186"/>
      </rPr>
      <t xml:space="preserve">2,600 </t>
    </r>
    <r>
      <rPr>
        <strike/>
        <sz val="10"/>
        <rFont val="Times New Roman"/>
        <family val="1"/>
        <charset val="186"/>
      </rPr>
      <t>8,600</t>
    </r>
  </si>
  <si>
    <r>
      <rPr>
        <b/>
        <sz val="10"/>
        <rFont val="Times New Roman"/>
        <family val="1"/>
        <charset val="186"/>
      </rPr>
      <t xml:space="preserve">1,400 </t>
    </r>
    <r>
      <rPr>
        <strike/>
        <sz val="10"/>
        <rFont val="Times New Roman"/>
        <family val="1"/>
        <charset val="186"/>
      </rPr>
      <t>8,600</t>
    </r>
  </si>
  <si>
    <t xml:space="preserve">LT.AI - lietuvių kalbos išteklių dirbtiniam intelektui kūrimas ir dirbtinio intelekto skatinimas Lietuvoje </t>
  </si>
  <si>
    <t>Startuolių ekosistemos vystymas</t>
  </si>
  <si>
    <t>Rezervinių šilumos gamybos įrenginių įsigijimas ir reikalingos infrastruktūros paruošimas jų prijungimui</t>
  </si>
  <si>
    <t>Parengiamieji darbai jūrinio vėjo infrastruktūros įrengimui</t>
  </si>
  <si>
    <t>Žaliojo vandenilio gamyba ir perdavimas į gamtinių dujų tinklus</t>
  </si>
  <si>
    <r>
      <t xml:space="preserve">1,500 </t>
    </r>
    <r>
      <rPr>
        <strike/>
        <sz val="10"/>
        <rFont val="Times New Roman"/>
        <family val="1"/>
        <charset val="186"/>
      </rPr>
      <t>1,470</t>
    </r>
  </si>
  <si>
    <t>rezervas</t>
  </si>
  <si>
    <r>
      <rPr>
        <b/>
        <sz val="10"/>
        <rFont val="Times New Roman"/>
        <family val="1"/>
        <charset val="186"/>
      </rPr>
      <t xml:space="preserve">411,388 </t>
    </r>
    <r>
      <rPr>
        <b/>
        <strike/>
        <sz val="10"/>
        <rFont val="Times New Roman"/>
        <family val="1"/>
        <charset val="186"/>
      </rPr>
      <t xml:space="preserve"> 418,720</t>
    </r>
  </si>
  <si>
    <r>
      <rPr>
        <b/>
        <sz val="10"/>
        <rFont val="Times New Roman"/>
        <family val="1"/>
        <charset val="186"/>
      </rPr>
      <t xml:space="preserve">417,848 </t>
    </r>
    <r>
      <rPr>
        <b/>
        <strike/>
        <sz val="10"/>
        <rFont val="Times New Roman"/>
        <family val="1"/>
        <charset val="186"/>
      </rPr>
      <t>423,980</t>
    </r>
  </si>
  <si>
    <r>
      <rPr>
        <b/>
        <sz val="10"/>
        <rFont val="Times New Roman"/>
        <family val="1"/>
        <charset val="186"/>
      </rPr>
      <t xml:space="preserve">2,124 </t>
    </r>
    <r>
      <rPr>
        <strike/>
        <sz val="10"/>
        <rFont val="Times New Roman"/>
        <family val="1"/>
        <charset val="186"/>
      </rPr>
      <t>2,400</t>
    </r>
  </si>
  <si>
    <r>
      <rPr>
        <b/>
        <sz val="10"/>
        <rFont val="Times New Roman"/>
        <family val="1"/>
        <charset val="186"/>
      </rPr>
      <t>13,286</t>
    </r>
    <r>
      <rPr>
        <sz val="10"/>
        <rFont val="Times New Roman"/>
        <family val="1"/>
        <charset val="186"/>
      </rPr>
      <t xml:space="preserve"> </t>
    </r>
    <r>
      <rPr>
        <strike/>
        <sz val="10"/>
        <rFont val="Times New Roman"/>
        <family val="1"/>
        <charset val="186"/>
      </rPr>
      <t>15,000</t>
    </r>
  </si>
  <si>
    <r>
      <rPr>
        <b/>
        <sz val="10"/>
        <rFont val="Times New Roman"/>
        <family val="1"/>
        <charset val="186"/>
      </rPr>
      <t>67,714</t>
    </r>
    <r>
      <rPr>
        <sz val="10"/>
        <rFont val="Times New Roman"/>
        <family val="1"/>
        <charset val="186"/>
      </rPr>
      <t xml:space="preserve"> </t>
    </r>
    <r>
      <rPr>
        <strike/>
        <sz val="10"/>
        <rFont val="Times New Roman"/>
        <family val="1"/>
        <charset val="186"/>
      </rPr>
      <t>66,000</t>
    </r>
  </si>
  <si>
    <r>
      <rPr>
        <b/>
        <sz val="10"/>
        <rFont val="Times New Roman"/>
        <family val="1"/>
        <charset val="186"/>
      </rPr>
      <t xml:space="preserve">669,728 </t>
    </r>
    <r>
      <rPr>
        <b/>
        <strike/>
        <sz val="10"/>
        <rFont val="Times New Roman"/>
        <family val="1"/>
        <charset val="186"/>
      </rPr>
      <t xml:space="preserve"> 672,925</t>
    </r>
  </si>
  <si>
    <r>
      <rPr>
        <b/>
        <sz val="10"/>
        <rFont val="Times New Roman"/>
        <family val="1"/>
        <charset val="186"/>
      </rPr>
      <t>11,832</t>
    </r>
    <r>
      <rPr>
        <sz val="10"/>
        <rFont val="Times New Roman"/>
        <family val="1"/>
        <charset val="186"/>
      </rPr>
      <t xml:space="preserve"> </t>
    </r>
    <r>
      <rPr>
        <strike/>
        <sz val="10"/>
        <rFont val="Times New Roman"/>
        <family val="1"/>
        <charset val="186"/>
      </rPr>
      <t>11,800</t>
    </r>
  </si>
  <si>
    <t>Dinaminis eismo valdymas Via Baltica ir IXB koridoriuje</t>
  </si>
  <si>
    <t>Pasienio kontrolės punktų infrastruktūros pritaikymas Europos Sąjungos atvykimo/išvykimo sistemai</t>
  </si>
  <si>
    <r>
      <t>MRO (orlaivių aptarnavimo) veiklos plėtra Kauno oro uoste -</t>
    </r>
    <r>
      <rPr>
        <strike/>
        <sz val="10"/>
        <rFont val="Times New Roman"/>
        <family val="1"/>
        <charset val="186"/>
      </rPr>
      <t xml:space="preserve"> pastatų statyba susijusių su veikla, inžinerinių tinklų, susisiekimo infrastruktūros įrengimas ir teritorijos sutvarkymas; </t>
    </r>
    <r>
      <rPr>
        <sz val="10"/>
        <rFont val="Times New Roman"/>
        <family val="1"/>
        <charset val="186"/>
      </rPr>
      <t>parkavimo peronas MRO industrijai</t>
    </r>
    <r>
      <rPr>
        <strike/>
        <sz val="10"/>
        <rFont val="Times New Roman"/>
        <family val="1"/>
        <charset val="186"/>
      </rPr>
      <t>; MRO veiklos plėtra Kauno oro uosto teritorijoje - pastato statyba</t>
    </r>
  </si>
  <si>
    <t>MRO (orlaivių aptarnavimo) veiklos plėtra Kauno oro uoste - parkavimo peronas MRO industrijai</t>
  </si>
  <si>
    <r>
      <t xml:space="preserve">2,5 </t>
    </r>
    <r>
      <rPr>
        <strike/>
        <sz val="10"/>
        <rFont val="Times New Roman"/>
        <family val="1"/>
        <charset val="186"/>
      </rPr>
      <t xml:space="preserve"> 7</t>
    </r>
  </si>
  <si>
    <r>
      <rPr>
        <b/>
        <sz val="10"/>
        <rFont val="Times New Roman"/>
        <family val="1"/>
        <charset val="186"/>
      </rPr>
      <t>1,25</t>
    </r>
    <r>
      <rPr>
        <sz val="10"/>
        <rFont val="Times New Roman"/>
        <family val="1"/>
        <charset val="186"/>
      </rPr>
      <t xml:space="preserve"> </t>
    </r>
    <r>
      <rPr>
        <strike/>
        <sz val="10"/>
        <rFont val="Times New Roman"/>
        <family val="1"/>
        <charset val="186"/>
      </rPr>
      <t>12,3</t>
    </r>
  </si>
  <si>
    <r>
      <rPr>
        <b/>
        <sz val="10"/>
        <rFont val="Times New Roman"/>
        <family val="1"/>
        <charset val="186"/>
      </rPr>
      <t>1,25</t>
    </r>
    <r>
      <rPr>
        <sz val="10"/>
        <rFont val="Times New Roman"/>
        <family val="1"/>
        <charset val="186"/>
      </rPr>
      <t xml:space="preserve"> </t>
    </r>
    <r>
      <rPr>
        <strike/>
        <sz val="10"/>
        <rFont val="Times New Roman"/>
        <family val="1"/>
        <charset val="186"/>
      </rPr>
      <t>12,300</t>
    </r>
  </si>
  <si>
    <r>
      <rPr>
        <b/>
        <sz val="10"/>
        <rFont val="Times New Roman"/>
        <family val="1"/>
        <charset val="186"/>
      </rPr>
      <t>5,000</t>
    </r>
    <r>
      <rPr>
        <sz val="10"/>
        <rFont val="Times New Roman"/>
        <family val="1"/>
        <charset val="186"/>
      </rPr>
      <t xml:space="preserve"> </t>
    </r>
    <r>
      <rPr>
        <strike/>
        <sz val="10"/>
        <rFont val="Times New Roman"/>
        <family val="1"/>
        <charset val="186"/>
      </rPr>
      <t>3,000</t>
    </r>
  </si>
  <si>
    <r>
      <rPr>
        <b/>
        <sz val="10"/>
        <rFont val="Times New Roman"/>
        <family val="1"/>
        <charset val="186"/>
      </rPr>
      <t xml:space="preserve">5,000 </t>
    </r>
    <r>
      <rPr>
        <strike/>
        <sz val="10"/>
        <rFont val="Times New Roman"/>
        <family val="1"/>
        <charset val="186"/>
      </rPr>
      <t>3,000</t>
    </r>
  </si>
  <si>
    <t>Turizmo sektoriaus transformacija</t>
  </si>
  <si>
    <r>
      <rPr>
        <b/>
        <sz val="10"/>
        <rFont val="Times New Roman"/>
        <family val="1"/>
        <charset val="186"/>
      </rPr>
      <t xml:space="preserve">222,362 </t>
    </r>
    <r>
      <rPr>
        <b/>
        <strike/>
        <sz val="10"/>
        <rFont val="Times New Roman"/>
        <family val="1"/>
        <charset val="186"/>
      </rPr>
      <t>289,477</t>
    </r>
  </si>
  <si>
    <r>
      <rPr>
        <b/>
        <sz val="10"/>
        <rFont val="Times New Roman"/>
        <family val="1"/>
        <charset val="186"/>
      </rPr>
      <t xml:space="preserve">185,377 </t>
    </r>
    <r>
      <rPr>
        <b/>
        <strike/>
        <sz val="10"/>
        <rFont val="Times New Roman"/>
        <family val="1"/>
        <charset val="186"/>
      </rPr>
      <t xml:space="preserve"> 268,677</t>
    </r>
  </si>
  <si>
    <r>
      <rPr>
        <b/>
        <sz val="10"/>
        <rFont val="Times New Roman"/>
        <family val="1"/>
        <charset val="186"/>
      </rPr>
      <t>10,309</t>
    </r>
    <r>
      <rPr>
        <sz val="10"/>
        <rFont val="Times New Roman"/>
        <family val="1"/>
        <charset val="186"/>
      </rPr>
      <t xml:space="preserve"> </t>
    </r>
    <r>
      <rPr>
        <strike/>
        <sz val="10"/>
        <rFont val="Times New Roman"/>
        <family val="1"/>
        <charset val="186"/>
      </rPr>
      <t>15,0</t>
    </r>
  </si>
  <si>
    <r>
      <rPr>
        <b/>
        <sz val="10"/>
        <rFont val="Times New Roman"/>
        <family val="1"/>
        <charset val="186"/>
      </rPr>
      <t>10,309</t>
    </r>
    <r>
      <rPr>
        <sz val="10"/>
        <rFont val="Times New Roman"/>
        <family val="1"/>
        <charset val="186"/>
      </rPr>
      <t xml:space="preserve"> </t>
    </r>
    <r>
      <rPr>
        <strike/>
        <sz val="10"/>
        <rFont val="Times New Roman"/>
        <family val="1"/>
        <charset val="186"/>
      </rPr>
      <t>15,0</t>
    </r>
    <r>
      <rPr>
        <sz val="11"/>
        <color theme="1"/>
        <rFont val="Calibri"/>
        <family val="2"/>
        <charset val="186"/>
        <scheme val="minor"/>
      </rPr>
      <t/>
    </r>
  </si>
  <si>
    <t>4.3. Verslui aktualios infrastruktūros šalies viduje gerinimas
Investuojama į verslui aktualią infrastruktūrą šalies viduje (pvz., keliai, vedantys į teritorijas, kuriose kuriamos darbo vietos).</t>
  </si>
  <si>
    <r>
      <rPr>
        <b/>
        <sz val="10"/>
        <rFont val="Times New Roman"/>
        <family val="1"/>
        <charset val="186"/>
      </rPr>
      <t xml:space="preserve">1.942,704  </t>
    </r>
    <r>
      <rPr>
        <b/>
        <strike/>
        <sz val="10"/>
        <rFont val="Times New Roman"/>
        <family val="1"/>
        <charset val="186"/>
      </rPr>
      <t>2.591,197</t>
    </r>
  </si>
  <si>
    <r>
      <rPr>
        <b/>
        <sz val="10"/>
        <rFont val="Times New Roman"/>
        <family val="1"/>
        <charset val="186"/>
      </rPr>
      <t xml:space="preserve">238,330 </t>
    </r>
    <r>
      <rPr>
        <b/>
        <strike/>
        <sz val="10"/>
        <rFont val="Times New Roman"/>
        <family val="1"/>
        <charset val="186"/>
      </rPr>
      <t xml:space="preserve"> 464,700</t>
    </r>
  </si>
  <si>
    <r>
      <t xml:space="preserve">238,330 </t>
    </r>
    <r>
      <rPr>
        <b/>
        <strike/>
        <sz val="10"/>
        <rFont val="Times New Roman"/>
        <family val="1"/>
        <charset val="186"/>
      </rPr>
      <t>396,300</t>
    </r>
  </si>
  <si>
    <r>
      <rPr>
        <b/>
        <sz val="10"/>
        <rFont val="Times New Roman"/>
        <family val="1"/>
        <charset val="186"/>
      </rPr>
      <t xml:space="preserve">394,436 </t>
    </r>
    <r>
      <rPr>
        <b/>
        <strike/>
        <sz val="10"/>
        <rFont val="Times New Roman"/>
        <family val="1"/>
        <charset val="186"/>
      </rPr>
      <t>549,120</t>
    </r>
  </si>
  <si>
    <r>
      <rPr>
        <b/>
        <sz val="10"/>
        <rFont val="Times New Roman"/>
        <family val="1"/>
        <charset val="186"/>
      </rPr>
      <t xml:space="preserve">3,000 </t>
    </r>
    <r>
      <rPr>
        <strike/>
        <sz val="10"/>
        <rFont val="Times New Roman"/>
        <family val="1"/>
        <charset val="186"/>
      </rPr>
      <t>10</t>
    </r>
  </si>
  <si>
    <t xml:space="preserve">SADM (bendradarbiaujant su EIMIN, ŠMSM) </t>
  </si>
  <si>
    <t>Plano administravimas</t>
  </si>
  <si>
    <r>
      <rPr>
        <b/>
        <sz val="10"/>
        <rFont val="Times New Roman"/>
        <family val="1"/>
        <charset val="186"/>
      </rPr>
      <t xml:space="preserve">261,500 </t>
    </r>
    <r>
      <rPr>
        <b/>
        <strike/>
        <sz val="10"/>
        <rFont val="Times New Roman"/>
        <family val="1"/>
        <charset val="186"/>
      </rPr>
      <t>369,400</t>
    </r>
  </si>
  <si>
    <r>
      <rPr>
        <b/>
        <sz val="10"/>
        <rFont val="Times New Roman"/>
        <family val="1"/>
        <charset val="186"/>
      </rPr>
      <t xml:space="preserve">9,500 </t>
    </r>
    <r>
      <rPr>
        <strike/>
        <sz val="10"/>
        <rFont val="Times New Roman"/>
        <family val="1"/>
        <charset val="186"/>
      </rPr>
      <t>12</t>
    </r>
  </si>
  <si>
    <r>
      <rPr>
        <b/>
        <sz val="10"/>
        <rFont val="Times New Roman"/>
        <family val="1"/>
        <charset val="186"/>
      </rPr>
      <t xml:space="preserve">534,870 </t>
    </r>
    <r>
      <rPr>
        <b/>
        <strike/>
        <sz val="10"/>
        <rFont val="Times New Roman"/>
        <family val="1"/>
        <charset val="186"/>
      </rPr>
      <t xml:space="preserve"> 601,408</t>
    </r>
  </si>
  <si>
    <r>
      <t xml:space="preserve">95,035 </t>
    </r>
    <r>
      <rPr>
        <strike/>
        <sz val="10"/>
        <rFont val="Times New Roman"/>
        <family val="1"/>
        <charset val="186"/>
      </rPr>
      <t>190,995</t>
    </r>
  </si>
  <si>
    <r>
      <rPr>
        <b/>
        <sz val="10"/>
        <rFont val="Times New Roman"/>
        <family val="1"/>
        <charset val="186"/>
      </rPr>
      <t xml:space="preserve">1.728,500 </t>
    </r>
    <r>
      <rPr>
        <b/>
        <strike/>
        <sz val="10"/>
        <rFont val="Times New Roman"/>
        <family val="1"/>
        <charset val="186"/>
      </rPr>
      <t xml:space="preserve"> 2.245,500</t>
    </r>
  </si>
  <si>
    <t>Lėšos FM programoje ES projektams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</si>
</sst>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Lt&quot;_-;\-* #,##0.00\ &quot;Lt&quot;_-;_-* &quot;-&quot;??\ &quot;Lt&quot;_-;_-@_-"/>
    <numFmt numFmtId="43" formatCode="_-* #,##0.00\ _L_t_-;\-* #,##0.00\ _L_t_-;_-* &quot;-&quot;??\ _L_t_-;_-@_-"/>
    <numFmt numFmtId="164" formatCode="_-* #,##0.00\ _€_-;\-* #,##0.00\ _€_-;_-* &quot;-&quot;??\ _€_-;_-@_-"/>
    <numFmt numFmtId="165" formatCode="[$-10427]#,##0.00"/>
    <numFmt numFmtId="166" formatCode="0.000"/>
    <numFmt numFmtId="167" formatCode="[$-10427]#,##0"/>
    <numFmt numFmtId="168" formatCode="[$-10427]#,##0.000"/>
    <numFmt numFmtId="169" formatCode="#,##0.000"/>
    <numFmt numFmtId="170" formatCode="#,##0_);\(#,##0\);&quot;-  &quot;;&quot; &quot;@"/>
    <numFmt numFmtId="171" formatCode="[$-10409]#,##0.00"/>
    <numFmt numFmtId="172" formatCode="_-* #,##0.00_-;\-* #,##0.00_-;_-* &quot;-&quot;??_-;_-@_-"/>
    <numFmt numFmtId="173" formatCode="dd\ mmm\ yyyy_);;&quot;-  &quot;;&quot; &quot;@"/>
    <numFmt numFmtId="174" formatCode="dd\ mmm\ yy_);;&quot;-  &quot;;&quot; &quot;@"/>
    <numFmt numFmtId="175" formatCode="\+&quot; &quot;#,##0&quot;  &quot;;\-&quot; &quot;#,##0&quot;  &quot;;&quot; &quot;0&quot;  &quot;;@"/>
    <numFmt numFmtId="176" formatCode="_(* #,##0.00_);_(* \(#,##0.00\);_(* &quot;-&quot;??_);_(@_)"/>
    <numFmt numFmtId="177" formatCode="_-* #,##0.00\ _m_k_-;\-* #,##0.00\ _m_k_-;_-* \-??\ _m_k_-;_-@_-"/>
    <numFmt numFmtId="178" formatCode="0.0000"/>
    <numFmt numFmtId="179" formatCode="_-* #,##0.000\ _L_t_-;\-* #,##0.000\ _L_t_-;_-* &quot;-&quot;??\ _L_t_-;_-@_-"/>
  </numFmts>
  <fonts count="109">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b/>
      <sz val="10"/>
      <name val="Times New Roman"/>
      <family val="1"/>
      <charset val="186"/>
    </font>
    <font>
      <sz val="10"/>
      <name val="Times New Roman"/>
      <family val="1"/>
      <charset val="186"/>
    </font>
    <font>
      <i/>
      <sz val="10"/>
      <name val="Times New Roman"/>
      <family val="1"/>
      <charset val="186"/>
    </font>
    <font>
      <sz val="10"/>
      <color theme="1"/>
      <name val="Times New Roman"/>
      <family val="1"/>
      <charset val="186"/>
    </font>
    <font>
      <b/>
      <strike/>
      <sz val="10"/>
      <name val="Times New Roman"/>
      <family val="1"/>
      <charset val="186"/>
    </font>
    <font>
      <strike/>
      <sz val="10"/>
      <name val="Times New Roman"/>
      <family val="1"/>
      <charset val="186"/>
    </font>
    <font>
      <sz val="10"/>
      <name val="Helv"/>
    </font>
    <font>
      <sz val="10"/>
      <name val="Arial"/>
      <family val="2"/>
      <charset val="186"/>
    </font>
    <font>
      <b/>
      <sz val="15"/>
      <color indexed="62"/>
      <name val="Calibri"/>
      <family val="2"/>
      <charset val="186"/>
    </font>
    <font>
      <b/>
      <sz val="15"/>
      <color indexed="62"/>
      <name val="Calibri"/>
      <family val="2"/>
      <charset val="186"/>
      <scheme val="minor"/>
    </font>
    <font>
      <b/>
      <sz val="15"/>
      <color indexed="56"/>
      <name val="Calibri"/>
      <family val="2"/>
      <charset val="186"/>
    </font>
    <font>
      <b/>
      <sz val="13"/>
      <color indexed="62"/>
      <name val="Calibri"/>
      <family val="2"/>
      <charset val="186"/>
    </font>
    <font>
      <b/>
      <sz val="13"/>
      <color indexed="62"/>
      <name val="Calibri"/>
      <family val="2"/>
      <charset val="186"/>
      <scheme val="minor"/>
    </font>
    <font>
      <b/>
      <sz val="13"/>
      <color indexed="56"/>
      <name val="Calibri"/>
      <family val="2"/>
      <charset val="186"/>
    </font>
    <font>
      <sz val="11"/>
      <color indexed="8"/>
      <name val="Calibri"/>
      <family val="2"/>
      <charset val="186"/>
    </font>
    <font>
      <sz val="10"/>
      <color theme="1"/>
      <name val="Arial"/>
      <family val="2"/>
      <charset val="186"/>
    </font>
    <font>
      <b/>
      <sz val="11"/>
      <color indexed="62"/>
      <name val="Calibri"/>
      <family val="2"/>
      <charset val="186"/>
    </font>
    <font>
      <b/>
      <sz val="11"/>
      <color indexed="62"/>
      <name val="Calibri"/>
      <family val="2"/>
      <charset val="186"/>
      <scheme val="minor"/>
    </font>
    <font>
      <b/>
      <sz val="11"/>
      <color indexed="56"/>
      <name val="Calibri"/>
      <family val="2"/>
      <charset val="186"/>
    </font>
    <font>
      <sz val="11"/>
      <color indexed="9"/>
      <name val="Calibri"/>
      <family val="2"/>
      <charset val="186"/>
    </font>
    <font>
      <sz val="10"/>
      <color theme="0"/>
      <name val="Arial"/>
      <family val="2"/>
      <charset val="186"/>
    </font>
    <font>
      <sz val="10"/>
      <color indexed="11"/>
      <name val="Arial"/>
      <family val="2"/>
      <charset val="186"/>
    </font>
    <font>
      <sz val="11"/>
      <color indexed="11"/>
      <name val="Calibri"/>
      <family val="2"/>
      <charset val="186"/>
      <scheme val="minor"/>
    </font>
    <font>
      <i/>
      <sz val="11"/>
      <color indexed="23"/>
      <name val="Calibri"/>
      <family val="2"/>
      <charset val="186"/>
    </font>
    <font>
      <sz val="11"/>
      <color indexed="20"/>
      <name val="Calibri"/>
      <family val="2"/>
      <charset val="186"/>
    </font>
    <font>
      <sz val="10"/>
      <color rgb="FF9C0006"/>
      <name val="Arial"/>
      <family val="2"/>
      <charset val="186"/>
    </font>
    <font>
      <b/>
      <sz val="11"/>
      <color indexed="52"/>
      <name val="Calibri"/>
      <family val="2"/>
      <charset val="186"/>
    </font>
    <font>
      <b/>
      <sz val="10"/>
      <color rgb="FFFA7D00"/>
      <name val="Arial"/>
      <family val="2"/>
      <charset val="186"/>
    </font>
    <font>
      <b/>
      <sz val="11"/>
      <color indexed="9"/>
      <name val="Calibri"/>
      <family val="2"/>
      <charset val="186"/>
    </font>
    <font>
      <b/>
      <sz val="10"/>
      <color theme="0"/>
      <name val="Arial"/>
      <family val="2"/>
      <charset val="186"/>
    </font>
    <font>
      <b/>
      <sz val="10"/>
      <color indexed="11"/>
      <name val="Arial"/>
      <family val="2"/>
      <charset val="186"/>
    </font>
    <font>
      <b/>
      <sz val="10"/>
      <name val="Arial"/>
      <family val="2"/>
      <charset val="186"/>
    </font>
    <font>
      <sz val="8"/>
      <name val="Times New Roman"/>
      <family val="1"/>
      <charset val="186"/>
    </font>
    <font>
      <i/>
      <sz val="10"/>
      <color rgb="FF7F7F7F"/>
      <name val="Arial"/>
      <family val="2"/>
      <charset val="186"/>
    </font>
    <font>
      <u/>
      <sz val="10"/>
      <color indexed="36"/>
      <name val="Times New Roman Baltic"/>
      <charset val="186"/>
    </font>
    <font>
      <sz val="11"/>
      <color indexed="17"/>
      <name val="Calibri"/>
      <family val="2"/>
      <charset val="186"/>
    </font>
    <font>
      <sz val="10"/>
      <color rgb="FF006100"/>
      <name val="Arial"/>
      <family val="2"/>
      <charset val="186"/>
    </font>
    <font>
      <b/>
      <sz val="15"/>
      <color theme="3"/>
      <name val="Arial"/>
      <family val="2"/>
      <charset val="186"/>
    </font>
    <font>
      <b/>
      <sz val="15"/>
      <color indexed="62"/>
      <name val="Arial"/>
      <family val="2"/>
      <charset val="186"/>
    </font>
    <font>
      <b/>
      <sz val="13"/>
      <color theme="3"/>
      <name val="Arial"/>
      <family val="2"/>
      <charset val="186"/>
    </font>
    <font>
      <b/>
      <sz val="13"/>
      <color indexed="62"/>
      <name val="Arial"/>
      <family val="2"/>
      <charset val="186"/>
    </font>
    <font>
      <b/>
      <sz val="11"/>
      <color theme="3"/>
      <name val="Arial"/>
      <family val="2"/>
      <charset val="186"/>
    </font>
    <font>
      <b/>
      <sz val="11"/>
      <color indexed="62"/>
      <name val="Arial"/>
      <family val="2"/>
      <charset val="186"/>
    </font>
    <font>
      <u/>
      <sz val="10"/>
      <color indexed="12"/>
      <name val="Times New Roman Baltic"/>
      <charset val="186"/>
    </font>
    <font>
      <u/>
      <sz val="12"/>
      <color rgb="FF0000FF"/>
      <name val="Times New Roman Baltic"/>
      <charset val="186"/>
    </font>
    <font>
      <u/>
      <sz val="12"/>
      <color indexed="12"/>
      <name val="Times New Roman Baltic"/>
      <charset val="186"/>
    </font>
    <font>
      <sz val="8"/>
      <name val="Academy"/>
    </font>
    <font>
      <sz val="11"/>
      <color indexed="62"/>
      <name val="Calibri"/>
      <family val="2"/>
      <charset val="186"/>
    </font>
    <font>
      <sz val="10"/>
      <color rgb="FF3F3F76"/>
      <name val="Arial"/>
      <family val="2"/>
      <charset val="186"/>
    </font>
    <font>
      <sz val="11"/>
      <color theme="1"/>
      <name val="Calibri"/>
      <family val="2"/>
      <scheme val="minor"/>
    </font>
    <font>
      <sz val="11"/>
      <color theme="1"/>
      <name val="Arial"/>
      <family val="2"/>
      <charset val="186"/>
    </font>
    <font>
      <sz val="11"/>
      <color indexed="8"/>
      <name val="Calibri"/>
      <family val="2"/>
    </font>
    <font>
      <sz val="10"/>
      <name val="Times New Roman Baltic"/>
      <charset val="186"/>
    </font>
    <font>
      <sz val="10"/>
      <color indexed="8"/>
      <name val="Arial"/>
      <family val="2"/>
      <charset val="186"/>
    </font>
    <font>
      <sz val="11"/>
      <color theme="1"/>
      <name val="Calibri"/>
      <family val="2"/>
      <charset val="238"/>
      <scheme val="minor"/>
    </font>
    <font>
      <sz val="11"/>
      <color rgb="FF000000"/>
      <name val="Calibri"/>
      <family val="2"/>
    </font>
    <font>
      <sz val="11"/>
      <color indexed="10"/>
      <name val="Calibri"/>
      <family val="2"/>
      <charset val="186"/>
    </font>
    <font>
      <sz val="11"/>
      <color indexed="53"/>
      <name val="Calibri"/>
      <family val="2"/>
      <charset val="186"/>
      <scheme val="minor"/>
    </font>
    <font>
      <b/>
      <sz val="11"/>
      <color indexed="8"/>
      <name val="Calibri"/>
      <family val="2"/>
      <charset val="186"/>
    </font>
    <font>
      <b/>
      <sz val="11"/>
      <color indexed="63"/>
      <name val="Calibri"/>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rgb="FF000000"/>
      <name val="Calibri"/>
      <family val="2"/>
      <scheme val="minor"/>
    </font>
    <font>
      <sz val="10"/>
      <name val="Arial"/>
      <family val="2"/>
      <charset val="238"/>
    </font>
    <font>
      <sz val="11"/>
      <name val="Arial"/>
      <family val="2"/>
      <charset val="186"/>
    </font>
    <font>
      <sz val="11"/>
      <color theme="1"/>
      <name val="Calibri"/>
      <family val="2"/>
      <charset val="204"/>
      <scheme val="minor"/>
    </font>
    <font>
      <sz val="10"/>
      <name val="TimesLT"/>
      <charset val="186"/>
    </font>
    <font>
      <sz val="10"/>
      <name val="Geneva"/>
      <family val="2"/>
    </font>
    <font>
      <b/>
      <sz val="10"/>
      <color rgb="FF3F3F3F"/>
      <name val="Arial"/>
      <family val="2"/>
      <charset val="186"/>
    </font>
    <font>
      <sz val="11"/>
      <color indexed="8"/>
      <name val="Calibri"/>
      <family val="2"/>
      <charset val="238"/>
    </font>
    <font>
      <sz val="11"/>
      <color theme="0"/>
      <name val="Times New Roman"/>
      <family val="2"/>
      <charset val="186"/>
    </font>
    <font>
      <b/>
      <sz val="18"/>
      <color indexed="62"/>
      <name val="Cambria"/>
      <family val="2"/>
      <charset val="186"/>
    </font>
    <font>
      <b/>
      <sz val="18"/>
      <color indexed="56"/>
      <name val="Cambria"/>
      <family val="2"/>
      <charset val="186"/>
    </font>
    <font>
      <sz val="10"/>
      <name val="Arial"/>
      <family val="2"/>
    </font>
    <font>
      <b/>
      <sz val="10"/>
      <color indexed="8"/>
      <name val="Times New Roman"/>
      <family val="1"/>
      <charset val="238"/>
    </font>
    <font>
      <b/>
      <sz val="10"/>
      <color indexed="39"/>
      <name val="Arial"/>
      <family val="2"/>
    </font>
    <font>
      <b/>
      <sz val="10"/>
      <color indexed="8"/>
      <name val="Arial"/>
      <family val="2"/>
    </font>
    <font>
      <sz val="10"/>
      <color indexed="8"/>
      <name val="Arial"/>
      <family val="2"/>
    </font>
    <font>
      <b/>
      <sz val="12"/>
      <color indexed="8"/>
      <name val="Arial"/>
      <family val="2"/>
      <charset val="238"/>
    </font>
    <font>
      <sz val="10"/>
      <color indexed="8"/>
      <name val="Arial"/>
      <family val="2"/>
      <charset val="238"/>
    </font>
    <font>
      <b/>
      <sz val="10"/>
      <name val="Times New Roman"/>
      <family val="1"/>
      <charset val="238"/>
    </font>
    <font>
      <sz val="10"/>
      <name val="Times New Roman"/>
      <family val="1"/>
      <charset val="238"/>
    </font>
    <font>
      <sz val="10"/>
      <color indexed="39"/>
      <name val="Arial"/>
      <family val="2"/>
    </font>
    <font>
      <sz val="10"/>
      <color indexed="8"/>
      <name val="Times New Roman"/>
      <family val="1"/>
      <charset val="238"/>
    </font>
    <font>
      <sz val="19"/>
      <color indexed="48"/>
      <name val="Arial"/>
      <family val="2"/>
      <charset val="238"/>
    </font>
    <font>
      <sz val="10"/>
      <color indexed="10"/>
      <name val="Arial"/>
      <family val="2"/>
    </font>
    <font>
      <b/>
      <sz val="12"/>
      <name val="Times New Roman"/>
      <family val="1"/>
      <charset val="186"/>
    </font>
    <font>
      <b/>
      <sz val="10"/>
      <color theme="1"/>
      <name val="Arial"/>
      <family val="2"/>
      <charset val="186"/>
    </font>
    <font>
      <sz val="10"/>
      <color rgb="FFFF0000"/>
      <name val="Arial"/>
      <family val="2"/>
      <charset val="186"/>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3300"/>
        <bgColor indexed="64"/>
      </patternFill>
    </fill>
    <fill>
      <patternFill patternType="solid">
        <fgColor theme="0"/>
        <bgColor indexed="64"/>
      </patternFill>
    </fill>
    <fill>
      <patternFill patternType="solid">
        <fgColor rgb="FFF3A303"/>
        <bgColor indexed="64"/>
      </patternFill>
    </fill>
    <fill>
      <patternFill patternType="solid">
        <fgColor theme="2" tint="-0.249977111117893"/>
        <bgColor indexed="64"/>
      </patternFill>
    </fill>
    <fill>
      <patternFill patternType="solid">
        <fgColor theme="5"/>
        <bgColor indexed="64"/>
      </patternFill>
    </fill>
    <fill>
      <patternFill patternType="solid">
        <fgColor rgb="FF216928"/>
        <bgColor indexed="64"/>
      </patternFill>
    </fill>
    <fill>
      <patternFill patternType="solid">
        <fgColor theme="6" tint="-0.249977111117893"/>
        <bgColor indexed="64"/>
      </patternFill>
    </fill>
    <fill>
      <patternFill patternType="solid">
        <fgColor indexed="31"/>
      </patternFill>
    </fill>
    <fill>
      <patternFill patternType="solid">
        <fgColor indexed="10"/>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57"/>
      </patternFill>
    </fill>
    <fill>
      <patternFill patternType="solid">
        <fgColor indexed="54"/>
      </patternFill>
    </fill>
    <fill>
      <patternFill patternType="lightTrellis">
        <fgColor indexed="11"/>
      </patternFill>
    </fill>
    <fill>
      <patternFill patternType="solid">
        <fgColor indexed="55"/>
      </patternFill>
    </fill>
    <fill>
      <patternFill patternType="lightGray">
        <fgColor indexed="11"/>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mediumGray">
        <fgColor indexed="13"/>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style="double">
        <color indexed="8"/>
      </left>
      <right style="double">
        <color indexed="8"/>
      </right>
      <top style="double">
        <color indexed="8"/>
      </top>
      <bottom style="double">
        <color indexed="8"/>
      </bottom>
      <diagonal/>
    </border>
  </borders>
  <cellStyleXfs count="15277">
    <xf numFmtId="165" fontId="0" fillId="0" borderId="0"/>
    <xf numFmtId="43" fontId="1" fillId="0" borderId="0" applyFont="0" applyFill="0" applyBorder="0" applyAlignment="0" applyProtection="0"/>
    <xf numFmtId="165" fontId="24" fillId="0" borderId="0"/>
    <xf numFmtId="0" fontId="24" fillId="0" borderId="0"/>
    <xf numFmtId="170" fontId="25" fillId="0" borderId="0" applyFont="0" applyFill="0" applyBorder="0" applyProtection="0">
      <alignment vertical="top"/>
    </xf>
    <xf numFmtId="165" fontId="26" fillId="0" borderId="20" applyNumberFormat="0" applyFill="0" applyAlignment="0" applyProtection="0"/>
    <xf numFmtId="165" fontId="3" fillId="0" borderId="1" applyNumberFormat="0" applyFill="0" applyAlignment="0" applyProtection="0"/>
    <xf numFmtId="165" fontId="26" fillId="0" borderId="20" applyNumberFormat="0" applyFill="0" applyAlignment="0" applyProtection="0"/>
    <xf numFmtId="0" fontId="26" fillId="0" borderId="20" applyNumberFormat="0" applyFill="0" applyAlignment="0" applyProtection="0"/>
    <xf numFmtId="165" fontId="3" fillId="0" borderId="1" applyNumberFormat="0" applyFill="0" applyAlignment="0" applyProtection="0"/>
    <xf numFmtId="165" fontId="27" fillId="0" borderId="20" applyNumberFormat="0" applyFill="0" applyAlignment="0" applyProtection="0"/>
    <xf numFmtId="0" fontId="27" fillId="0" borderId="20" applyNumberFormat="0" applyFill="0" applyAlignment="0" applyProtection="0"/>
    <xf numFmtId="0" fontId="3" fillId="0" borderId="1" applyNumberFormat="0" applyFill="0" applyAlignment="0" applyProtection="0"/>
    <xf numFmtId="165" fontId="3" fillId="0" borderId="1" applyNumberFormat="0" applyFill="0" applyAlignment="0" applyProtection="0"/>
    <xf numFmtId="165" fontId="27" fillId="0" borderId="20" applyNumberFormat="0" applyFill="0" applyAlignment="0" applyProtection="0"/>
    <xf numFmtId="0" fontId="27" fillId="0" borderId="20" applyNumberFormat="0" applyFill="0" applyAlignment="0" applyProtection="0"/>
    <xf numFmtId="0" fontId="3" fillId="0" borderId="1" applyNumberFormat="0" applyFill="0" applyAlignment="0" applyProtection="0"/>
    <xf numFmtId="0" fontId="3" fillId="0" borderId="1" applyNumberFormat="0" applyFill="0" applyAlignment="0" applyProtection="0"/>
    <xf numFmtId="165" fontId="26" fillId="0" borderId="20" applyNumberFormat="0" applyFill="0" applyAlignment="0" applyProtection="0"/>
    <xf numFmtId="0" fontId="26" fillId="0" borderId="20" applyNumberFormat="0" applyFill="0" applyAlignment="0" applyProtection="0"/>
    <xf numFmtId="165" fontId="26" fillId="0" borderId="20" applyNumberFormat="0" applyFill="0" applyAlignment="0" applyProtection="0"/>
    <xf numFmtId="171" fontId="26" fillId="0" borderId="20" applyNumberFormat="0" applyFill="0" applyAlignment="0" applyProtection="0"/>
    <xf numFmtId="165" fontId="28" fillId="0" borderId="21" applyNumberFormat="0" applyFill="0" applyAlignment="0" applyProtection="0"/>
    <xf numFmtId="165" fontId="26" fillId="0" borderId="20" applyNumberFormat="0" applyFill="0" applyAlignment="0" applyProtection="0"/>
    <xf numFmtId="0" fontId="26" fillId="0" borderId="20" applyNumberFormat="0" applyFill="0" applyAlignment="0" applyProtection="0"/>
    <xf numFmtId="0" fontId="28" fillId="0" borderId="21" applyNumberFormat="0" applyFill="0" applyAlignment="0" applyProtection="0"/>
    <xf numFmtId="165" fontId="28" fillId="0" borderId="21" applyNumberFormat="0" applyFill="0" applyAlignment="0" applyProtection="0"/>
    <xf numFmtId="0" fontId="28" fillId="0" borderId="21" applyNumberFormat="0" applyFill="0" applyAlignment="0" applyProtection="0"/>
    <xf numFmtId="0" fontId="26" fillId="0" borderId="20" applyNumberFormat="0" applyFill="0" applyAlignment="0" applyProtection="0"/>
    <xf numFmtId="165" fontId="29" fillId="0" borderId="22" applyNumberFormat="0" applyFill="0" applyAlignment="0" applyProtection="0"/>
    <xf numFmtId="165" fontId="4" fillId="0" borderId="2" applyNumberFormat="0" applyFill="0" applyAlignment="0" applyProtection="0"/>
    <xf numFmtId="165" fontId="29" fillId="0" borderId="22" applyNumberFormat="0" applyFill="0" applyAlignment="0" applyProtection="0"/>
    <xf numFmtId="0" fontId="29" fillId="0" borderId="22" applyNumberFormat="0" applyFill="0" applyAlignment="0" applyProtection="0"/>
    <xf numFmtId="165" fontId="4" fillId="0" borderId="2" applyNumberFormat="0" applyFill="0" applyAlignment="0" applyProtection="0"/>
    <xf numFmtId="165" fontId="30" fillId="0" borderId="2" applyNumberFormat="0" applyFill="0" applyAlignment="0" applyProtection="0"/>
    <xf numFmtId="0" fontId="30" fillId="0" borderId="2" applyNumberFormat="0" applyFill="0" applyAlignment="0" applyProtection="0"/>
    <xf numFmtId="0" fontId="4" fillId="0" borderId="2" applyNumberFormat="0" applyFill="0" applyAlignment="0" applyProtection="0"/>
    <xf numFmtId="165" fontId="4" fillId="0" borderId="2" applyNumberFormat="0" applyFill="0" applyAlignment="0" applyProtection="0"/>
    <xf numFmtId="165" fontId="30" fillId="0" borderId="2" applyNumberFormat="0" applyFill="0" applyAlignment="0" applyProtection="0"/>
    <xf numFmtId="0" fontId="30"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165" fontId="29" fillId="0" borderId="22" applyNumberFormat="0" applyFill="0" applyAlignment="0" applyProtection="0"/>
    <xf numFmtId="0" fontId="29" fillId="0" borderId="22" applyNumberFormat="0" applyFill="0" applyAlignment="0" applyProtection="0"/>
    <xf numFmtId="165" fontId="29" fillId="0" borderId="22" applyNumberFormat="0" applyFill="0" applyAlignment="0" applyProtection="0"/>
    <xf numFmtId="171" fontId="29" fillId="0" borderId="22" applyNumberFormat="0" applyFill="0" applyAlignment="0" applyProtection="0"/>
    <xf numFmtId="165" fontId="31" fillId="0" borderId="22" applyNumberFormat="0" applyFill="0" applyAlignment="0" applyProtection="0"/>
    <xf numFmtId="165" fontId="29" fillId="0" borderId="22" applyNumberFormat="0" applyFill="0" applyAlignment="0" applyProtection="0"/>
    <xf numFmtId="0" fontId="29" fillId="0" borderId="22" applyNumberFormat="0" applyFill="0" applyAlignment="0" applyProtection="0"/>
    <xf numFmtId="0" fontId="31" fillId="0" borderId="22" applyNumberFormat="0" applyFill="0" applyAlignment="0" applyProtection="0"/>
    <xf numFmtId="165" fontId="31" fillId="0" borderId="22" applyNumberFormat="0" applyFill="0" applyAlignment="0" applyProtection="0"/>
    <xf numFmtId="0" fontId="31" fillId="0" borderId="22" applyNumberFormat="0" applyFill="0" applyAlignment="0" applyProtection="0"/>
    <xf numFmtId="0" fontId="29" fillId="0" borderId="22" applyNumberFormat="0" applyFill="0" applyAlignment="0" applyProtection="0"/>
    <xf numFmtId="165" fontId="32" fillId="44" borderId="0" applyNumberFormat="0" applyBorder="0" applyAlignment="0" applyProtection="0"/>
    <xf numFmtId="165" fontId="32" fillId="44" borderId="0" applyNumberFormat="0" applyBorder="0" applyAlignment="0" applyProtection="0"/>
    <xf numFmtId="165" fontId="33" fillId="10" borderId="0" applyNumberFormat="0" applyBorder="0" applyAlignment="0" applyProtection="0"/>
    <xf numFmtId="165" fontId="33" fillId="45" borderId="0" applyNumberFormat="0" applyBorder="0" applyAlignment="0" applyProtection="0"/>
    <xf numFmtId="0" fontId="33" fillId="45" borderId="0" applyNumberFormat="0" applyBorder="0" applyAlignment="0" applyProtection="0"/>
    <xf numFmtId="0" fontId="33" fillId="10"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165" fontId="32" fillId="46" borderId="0" applyNumberFormat="0" applyBorder="0" applyAlignment="0" applyProtection="0"/>
    <xf numFmtId="165" fontId="32" fillId="46" borderId="0" applyNumberFormat="0" applyBorder="0" applyAlignment="0" applyProtection="0"/>
    <xf numFmtId="165" fontId="33" fillId="14" borderId="0" applyNumberFormat="0" applyBorder="0" applyAlignment="0" applyProtection="0"/>
    <xf numFmtId="165" fontId="33" fillId="47" borderId="0" applyNumberFormat="0" applyBorder="0" applyAlignment="0" applyProtection="0"/>
    <xf numFmtId="0" fontId="33" fillId="47" borderId="0" applyNumberFormat="0" applyBorder="0" applyAlignment="0" applyProtection="0"/>
    <xf numFmtId="0" fontId="33" fillId="14"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165" fontId="32" fillId="48" borderId="0" applyNumberFormat="0" applyBorder="0" applyAlignment="0" applyProtection="0"/>
    <xf numFmtId="165" fontId="32" fillId="48" borderId="0" applyNumberFormat="0" applyBorder="0" applyAlignment="0" applyProtection="0"/>
    <xf numFmtId="165" fontId="33" fillId="18" borderId="0" applyNumberFormat="0" applyBorder="0" applyAlignment="0" applyProtection="0"/>
    <xf numFmtId="165" fontId="33" fillId="49" borderId="0" applyNumberFormat="0" applyBorder="0" applyAlignment="0" applyProtection="0"/>
    <xf numFmtId="0" fontId="33" fillId="49" borderId="0" applyNumberFormat="0" applyBorder="0" applyAlignment="0" applyProtection="0"/>
    <xf numFmtId="0" fontId="33" fillId="1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165" fontId="32" fillId="50" borderId="0" applyNumberFormat="0" applyBorder="0" applyAlignment="0" applyProtection="0"/>
    <xf numFmtId="165" fontId="32" fillId="50" borderId="0" applyNumberFormat="0" applyBorder="0" applyAlignment="0" applyProtection="0"/>
    <xf numFmtId="165" fontId="33" fillId="22" borderId="0" applyNumberFormat="0" applyBorder="0" applyAlignment="0" applyProtection="0"/>
    <xf numFmtId="165" fontId="33" fillId="45" borderId="0" applyNumberFormat="0" applyBorder="0" applyAlignment="0" applyProtection="0"/>
    <xf numFmtId="0" fontId="33" fillId="45" borderId="0" applyNumberFormat="0" applyBorder="0" applyAlignment="0" applyProtection="0"/>
    <xf numFmtId="0" fontId="33" fillId="22"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165" fontId="32" fillId="51" borderId="0" applyNumberFormat="0" applyBorder="0" applyAlignment="0" applyProtection="0"/>
    <xf numFmtId="165" fontId="32" fillId="51" borderId="0" applyNumberFormat="0" applyBorder="0" applyAlignment="0" applyProtection="0"/>
    <xf numFmtId="165" fontId="33" fillId="26" borderId="0" applyNumberFormat="0" applyBorder="0" applyAlignment="0" applyProtection="0"/>
    <xf numFmtId="0" fontId="33" fillId="26"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165" fontId="32" fillId="47" borderId="0" applyNumberFormat="0" applyBorder="0" applyAlignment="0" applyProtection="0"/>
    <xf numFmtId="165" fontId="32" fillId="47" borderId="0" applyNumberFormat="0" applyBorder="0" applyAlignment="0" applyProtection="0"/>
    <xf numFmtId="165" fontId="33" fillId="30" borderId="0" applyNumberFormat="0" applyBorder="0" applyAlignment="0" applyProtection="0"/>
    <xf numFmtId="0" fontId="33" fillId="30"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165" fontId="1" fillId="10"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165" fontId="32" fillId="52" borderId="0" applyNumberFormat="0" applyBorder="0" applyAlignment="0" applyProtection="0"/>
    <xf numFmtId="171" fontId="32" fillId="52" borderId="0" applyNumberFormat="0" applyBorder="0" applyAlignment="0" applyProtection="0"/>
    <xf numFmtId="165" fontId="32" fillId="44"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0" fontId="32" fillId="44" borderId="0" applyNumberFormat="0" applyBorder="0" applyAlignment="0" applyProtection="0"/>
    <xf numFmtId="165" fontId="32" fillId="44" borderId="0" applyNumberFormat="0" applyBorder="0" applyAlignment="0" applyProtection="0"/>
    <xf numFmtId="0" fontId="32" fillId="44"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1" fillId="14"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32" fillId="47" borderId="0" applyNumberFormat="0" applyBorder="0" applyAlignment="0" applyProtection="0"/>
    <xf numFmtId="171" fontId="32" fillId="47" borderId="0" applyNumberFormat="0" applyBorder="0" applyAlignment="0" applyProtection="0"/>
    <xf numFmtId="165" fontId="32" fillId="46"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0" fontId="32" fillId="46" borderId="0" applyNumberFormat="0" applyBorder="0" applyAlignment="0" applyProtection="0"/>
    <xf numFmtId="165" fontId="32" fillId="46" borderId="0" applyNumberFormat="0" applyBorder="0" applyAlignment="0" applyProtection="0"/>
    <xf numFmtId="0" fontId="32" fillId="46"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165" fontId="32" fillId="49" borderId="0" applyNumberFormat="0" applyBorder="0" applyAlignment="0" applyProtection="0"/>
    <xf numFmtId="0" fontId="32" fillId="49" borderId="0" applyNumberFormat="0" applyBorder="0" applyAlignment="0" applyProtection="0"/>
    <xf numFmtId="165" fontId="1" fillId="18"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32" fillId="49" borderId="0" applyNumberFormat="0" applyBorder="0" applyAlignment="0" applyProtection="0"/>
    <xf numFmtId="0" fontId="32" fillId="49"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32" fillId="49" borderId="0" applyNumberFormat="0" applyBorder="0" applyAlignment="0" applyProtection="0"/>
    <xf numFmtId="0" fontId="32" fillId="49" borderId="0" applyNumberFormat="0" applyBorder="0" applyAlignment="0" applyProtection="0"/>
    <xf numFmtId="165" fontId="32" fillId="49" borderId="0" applyNumberFormat="0" applyBorder="0" applyAlignment="0" applyProtection="0"/>
    <xf numFmtId="171" fontId="32" fillId="49" borderId="0" applyNumberFormat="0" applyBorder="0" applyAlignment="0" applyProtection="0"/>
    <xf numFmtId="165" fontId="32" fillId="48" borderId="0" applyNumberFormat="0" applyBorder="0" applyAlignment="0" applyProtection="0"/>
    <xf numFmtId="165" fontId="32" fillId="49" borderId="0" applyNumberFormat="0" applyBorder="0" applyAlignment="0" applyProtection="0"/>
    <xf numFmtId="0" fontId="32" fillId="49" borderId="0" applyNumberFormat="0" applyBorder="0" applyAlignment="0" applyProtection="0"/>
    <xf numFmtId="0" fontId="32" fillId="48" borderId="0" applyNumberFormat="0" applyBorder="0" applyAlignment="0" applyProtection="0"/>
    <xf numFmtId="165" fontId="32" fillId="48" borderId="0" applyNumberFormat="0" applyBorder="0" applyAlignment="0" applyProtection="0"/>
    <xf numFmtId="0" fontId="32" fillId="4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1" fillId="49"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165" fontId="1" fillId="22"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165" fontId="32" fillId="52" borderId="0" applyNumberFormat="0" applyBorder="0" applyAlignment="0" applyProtection="0"/>
    <xf numFmtId="171" fontId="32" fillId="52" borderId="0" applyNumberFormat="0" applyBorder="0" applyAlignment="0" applyProtection="0"/>
    <xf numFmtId="165" fontId="32" fillId="50" borderId="0" applyNumberFormat="0" applyBorder="0" applyAlignment="0" applyProtection="0"/>
    <xf numFmtId="165" fontId="32" fillId="52" borderId="0" applyNumberFormat="0" applyBorder="0" applyAlignment="0" applyProtection="0"/>
    <xf numFmtId="0" fontId="32" fillId="52" borderId="0" applyNumberFormat="0" applyBorder="0" applyAlignment="0" applyProtection="0"/>
    <xf numFmtId="0" fontId="32" fillId="50" borderId="0" applyNumberFormat="0" applyBorder="0" applyAlignment="0" applyProtection="0"/>
    <xf numFmtId="165" fontId="32" fillId="50" borderId="0" applyNumberFormat="0" applyBorder="0" applyAlignment="0" applyProtection="0"/>
    <xf numFmtId="0" fontId="32" fillId="50"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165" fontId="32" fillId="51"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32" fillId="51" borderId="0" applyNumberFormat="0" applyBorder="0" applyAlignment="0" applyProtection="0"/>
    <xf numFmtId="0" fontId="32" fillId="51"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32" fillId="51" borderId="0" applyNumberFormat="0" applyBorder="0" applyAlignment="0" applyProtection="0"/>
    <xf numFmtId="0" fontId="32" fillId="51" borderId="0" applyNumberFormat="0" applyBorder="0" applyAlignment="0" applyProtection="0"/>
    <xf numFmtId="165" fontId="32" fillId="51" borderId="0" applyNumberFormat="0" applyBorder="0" applyAlignment="0" applyProtection="0"/>
    <xf numFmtId="171" fontId="32" fillId="51" borderId="0" applyNumberFormat="0" applyBorder="0" applyAlignment="0" applyProtection="0"/>
    <xf numFmtId="0" fontId="32" fillId="51"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5" fontId="32" fillId="47"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32" fillId="47" borderId="0" applyNumberFormat="0" applyBorder="0" applyAlignment="0" applyProtection="0"/>
    <xf numFmtId="171" fontId="32" fillId="47" borderId="0" applyNumberFormat="0" applyBorder="0" applyAlignment="0" applyProtection="0"/>
    <xf numFmtId="0" fontId="32" fillId="47"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5" fontId="34" fillId="0" borderId="23" applyNumberFormat="0" applyFill="0" applyAlignment="0" applyProtection="0"/>
    <xf numFmtId="165" fontId="5" fillId="0" borderId="3" applyNumberFormat="0" applyFill="0" applyAlignment="0" applyProtection="0"/>
    <xf numFmtId="165" fontId="34" fillId="0" borderId="23" applyNumberFormat="0" applyFill="0" applyAlignment="0" applyProtection="0"/>
    <xf numFmtId="0" fontId="34" fillId="0" borderId="23" applyNumberFormat="0" applyFill="0" applyAlignment="0" applyProtection="0"/>
    <xf numFmtId="165" fontId="5" fillId="0" borderId="3" applyNumberFormat="0" applyFill="0" applyAlignment="0" applyProtection="0"/>
    <xf numFmtId="165" fontId="35" fillId="0" borderId="23" applyNumberFormat="0" applyFill="0" applyAlignment="0" applyProtection="0"/>
    <xf numFmtId="0" fontId="35" fillId="0" borderId="23" applyNumberFormat="0" applyFill="0" applyAlignment="0" applyProtection="0"/>
    <xf numFmtId="0" fontId="5" fillId="0" borderId="3" applyNumberFormat="0" applyFill="0" applyAlignment="0" applyProtection="0"/>
    <xf numFmtId="165" fontId="5" fillId="0" borderId="3" applyNumberFormat="0" applyFill="0" applyAlignment="0" applyProtection="0"/>
    <xf numFmtId="165" fontId="35" fillId="0" borderId="23" applyNumberFormat="0" applyFill="0" applyAlignment="0" applyProtection="0"/>
    <xf numFmtId="0" fontId="35" fillId="0" borderId="2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165" fontId="34" fillId="0" borderId="23" applyNumberFormat="0" applyFill="0" applyAlignment="0" applyProtection="0"/>
    <xf numFmtId="0" fontId="34" fillId="0" borderId="23" applyNumberFormat="0" applyFill="0" applyAlignment="0" applyProtection="0"/>
    <xf numFmtId="165" fontId="34" fillId="0" borderId="23" applyNumberFormat="0" applyFill="0" applyAlignment="0" applyProtection="0"/>
    <xf numFmtId="171" fontId="34" fillId="0" borderId="23" applyNumberFormat="0" applyFill="0" applyAlignment="0" applyProtection="0"/>
    <xf numFmtId="165" fontId="36" fillId="0" borderId="24" applyNumberFormat="0" applyFill="0" applyAlignment="0" applyProtection="0"/>
    <xf numFmtId="165" fontId="34" fillId="0" borderId="23" applyNumberFormat="0" applyFill="0" applyAlignment="0" applyProtection="0"/>
    <xf numFmtId="0" fontId="34" fillId="0" borderId="23" applyNumberFormat="0" applyFill="0" applyAlignment="0" applyProtection="0"/>
    <xf numFmtId="0" fontId="36" fillId="0" borderId="24" applyNumberFormat="0" applyFill="0" applyAlignment="0" applyProtection="0"/>
    <xf numFmtId="165" fontId="36" fillId="0" borderId="24" applyNumberFormat="0" applyFill="0" applyAlignment="0" applyProtection="0"/>
    <xf numFmtId="0" fontId="36" fillId="0" borderId="24" applyNumberFormat="0" applyFill="0" applyAlignment="0" applyProtection="0"/>
    <xf numFmtId="0" fontId="34" fillId="0" borderId="23" applyNumberFormat="0" applyFill="0" applyAlignment="0" applyProtection="0"/>
    <xf numFmtId="165" fontId="34" fillId="0" borderId="0" applyNumberFormat="0" applyFill="0" applyBorder="0" applyAlignment="0" applyProtection="0"/>
    <xf numFmtId="165" fontId="5" fillId="0" borderId="0" applyNumberFormat="0" applyFill="0" applyBorder="0" applyAlignment="0" applyProtection="0"/>
    <xf numFmtId="165" fontId="34" fillId="0" borderId="0" applyNumberFormat="0" applyFill="0" applyBorder="0" applyAlignment="0" applyProtection="0"/>
    <xf numFmtId="0" fontId="34" fillId="0" borderId="0" applyNumberFormat="0" applyFill="0" applyBorder="0" applyAlignment="0" applyProtection="0"/>
    <xf numFmtId="165" fontId="5" fillId="0" borderId="0" applyNumberFormat="0" applyFill="0" applyBorder="0" applyAlignment="0" applyProtection="0"/>
    <xf numFmtId="165" fontId="35" fillId="0" borderId="0" applyNumberFormat="0" applyFill="0" applyBorder="0" applyAlignment="0" applyProtection="0"/>
    <xf numFmtId="0" fontId="35" fillId="0" borderId="0" applyNumberFormat="0" applyFill="0" applyBorder="0" applyAlignment="0" applyProtection="0"/>
    <xf numFmtId="0" fontId="5" fillId="0" borderId="0" applyNumberFormat="0" applyFill="0" applyBorder="0" applyAlignment="0" applyProtection="0"/>
    <xf numFmtId="165" fontId="5" fillId="0" borderId="0" applyNumberFormat="0" applyFill="0" applyBorder="0" applyAlignment="0" applyProtection="0"/>
    <xf numFmtId="165" fontId="35" fillId="0" borderId="0" applyNumberFormat="0" applyFill="0" applyBorder="0" applyAlignment="0" applyProtection="0"/>
    <xf numFmtId="0" fontId="3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5" fontId="34" fillId="0" borderId="0" applyNumberFormat="0" applyFill="0" applyBorder="0" applyAlignment="0" applyProtection="0"/>
    <xf numFmtId="0" fontId="34" fillId="0" borderId="0" applyNumberFormat="0" applyFill="0" applyBorder="0" applyAlignment="0" applyProtection="0"/>
    <xf numFmtId="165" fontId="34" fillId="0" borderId="0" applyNumberFormat="0" applyFill="0" applyBorder="0" applyAlignment="0" applyProtection="0"/>
    <xf numFmtId="171" fontId="34" fillId="0" borderId="0" applyNumberFormat="0" applyFill="0" applyBorder="0" applyAlignment="0" applyProtection="0"/>
    <xf numFmtId="165" fontId="36" fillId="0" borderId="0" applyNumberFormat="0" applyFill="0" applyBorder="0" applyAlignment="0" applyProtection="0"/>
    <xf numFmtId="165" fontId="34" fillId="0" borderId="0" applyNumberFormat="0" applyFill="0" applyBorder="0" applyAlignment="0" applyProtection="0"/>
    <xf numFmtId="0" fontId="34" fillId="0" borderId="0" applyNumberFormat="0" applyFill="0" applyBorder="0" applyAlignment="0" applyProtection="0"/>
    <xf numFmtId="0" fontId="36" fillId="0" borderId="0" applyNumberFormat="0" applyFill="0" applyBorder="0" applyAlignment="0" applyProtection="0"/>
    <xf numFmtId="165" fontId="36" fillId="0" borderId="0" applyNumberFormat="0" applyFill="0" applyBorder="0" applyAlignment="0" applyProtection="0"/>
    <xf numFmtId="0" fontId="36" fillId="0" borderId="0" applyNumberFormat="0" applyFill="0" applyBorder="0" applyAlignment="0" applyProtection="0"/>
    <xf numFmtId="0" fontId="34" fillId="0" borderId="0" applyNumberFormat="0" applyFill="0" applyBorder="0" applyAlignment="0" applyProtection="0"/>
    <xf numFmtId="165" fontId="34" fillId="0" borderId="0" applyNumberFormat="0" applyFill="0" applyBorder="0" applyAlignment="0" applyProtection="0"/>
    <xf numFmtId="165" fontId="34" fillId="0" borderId="0" applyNumberFormat="0" applyFill="0" applyBorder="0" applyAlignment="0" applyProtection="0"/>
    <xf numFmtId="0" fontId="34" fillId="0" borderId="0" applyNumberFormat="0" applyFill="0" applyBorder="0" applyAlignment="0" applyProtection="0"/>
    <xf numFmtId="165" fontId="34" fillId="0" borderId="0" applyNumberFormat="0" applyFill="0" applyBorder="0" applyAlignment="0" applyProtection="0"/>
    <xf numFmtId="171" fontId="34" fillId="0" borderId="0" applyNumberFormat="0" applyFill="0" applyBorder="0" applyAlignment="0" applyProtection="0"/>
    <xf numFmtId="0" fontId="34" fillId="0" borderId="0" applyNumberFormat="0" applyFill="0" applyBorder="0" applyAlignment="0" applyProtection="0"/>
    <xf numFmtId="165" fontId="32" fillId="53" borderId="0" applyNumberFormat="0" applyBorder="0" applyAlignment="0" applyProtection="0"/>
    <xf numFmtId="165" fontId="32" fillId="53" borderId="0" applyNumberFormat="0" applyBorder="0" applyAlignment="0" applyProtection="0"/>
    <xf numFmtId="165" fontId="33" fillId="11" borderId="0" applyNumberFormat="0" applyBorder="0" applyAlignment="0" applyProtection="0"/>
    <xf numFmtId="165" fontId="33" fillId="45" borderId="0" applyNumberFormat="0" applyBorder="0" applyAlignment="0" applyProtection="0"/>
    <xf numFmtId="0" fontId="33" fillId="45" borderId="0" applyNumberFormat="0" applyBorder="0" applyAlignment="0" applyProtection="0"/>
    <xf numFmtId="0" fontId="33" fillId="11"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165" fontId="32" fillId="54" borderId="0" applyNumberFormat="0" applyBorder="0" applyAlignment="0" applyProtection="0"/>
    <xf numFmtId="165" fontId="32" fillId="54" borderId="0" applyNumberFormat="0" applyBorder="0" applyAlignment="0" applyProtection="0"/>
    <xf numFmtId="165" fontId="33" fillId="15" borderId="0" applyNumberFormat="0" applyBorder="0" applyAlignment="0" applyProtection="0"/>
    <xf numFmtId="0" fontId="33" fillId="15"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165" fontId="32" fillId="55" borderId="0" applyNumberFormat="0" applyBorder="0" applyAlignment="0" applyProtection="0"/>
    <xf numFmtId="165" fontId="32" fillId="55" borderId="0" applyNumberFormat="0" applyBorder="0" applyAlignment="0" applyProtection="0"/>
    <xf numFmtId="165" fontId="33" fillId="19" borderId="0" applyNumberFormat="0" applyBorder="0" applyAlignment="0" applyProtection="0"/>
    <xf numFmtId="165" fontId="33" fillId="56" borderId="0" applyNumberFormat="0" applyBorder="0" applyAlignment="0" applyProtection="0"/>
    <xf numFmtId="0" fontId="33" fillId="56" borderId="0" applyNumberFormat="0" applyBorder="0" applyAlignment="0" applyProtection="0"/>
    <xf numFmtId="0" fontId="33" fillId="19"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165" fontId="32" fillId="50" borderId="0" applyNumberFormat="0" applyBorder="0" applyAlignment="0" applyProtection="0"/>
    <xf numFmtId="165" fontId="32" fillId="50" borderId="0" applyNumberFormat="0" applyBorder="0" applyAlignment="0" applyProtection="0"/>
    <xf numFmtId="165" fontId="33" fillId="23" borderId="0" applyNumberFormat="0" applyBorder="0" applyAlignment="0" applyProtection="0"/>
    <xf numFmtId="165" fontId="33" fillId="45" borderId="0" applyNumberFormat="0" applyBorder="0" applyAlignment="0" applyProtection="0"/>
    <xf numFmtId="0" fontId="33" fillId="45" borderId="0" applyNumberFormat="0" applyBorder="0" applyAlignment="0" applyProtection="0"/>
    <xf numFmtId="0" fontId="33" fillId="23"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165" fontId="32" fillId="53" borderId="0" applyNumberFormat="0" applyBorder="0" applyAlignment="0" applyProtection="0"/>
    <xf numFmtId="165" fontId="32" fillId="53" borderId="0" applyNumberFormat="0" applyBorder="0" applyAlignment="0" applyProtection="0"/>
    <xf numFmtId="165" fontId="33" fillId="27" borderId="0" applyNumberFormat="0" applyBorder="0" applyAlignment="0" applyProtection="0"/>
    <xf numFmtId="0" fontId="33" fillId="27"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165" fontId="32" fillId="57" borderId="0" applyNumberFormat="0" applyBorder="0" applyAlignment="0" applyProtection="0"/>
    <xf numFmtId="165" fontId="32" fillId="57" borderId="0" applyNumberFormat="0" applyBorder="0" applyAlignment="0" applyProtection="0"/>
    <xf numFmtId="165" fontId="33" fillId="31" borderId="0" applyNumberFormat="0" applyBorder="0" applyAlignment="0" applyProtection="0"/>
    <xf numFmtId="165" fontId="33" fillId="47" borderId="0" applyNumberFormat="0" applyBorder="0" applyAlignment="0" applyProtection="0"/>
    <xf numFmtId="0" fontId="33" fillId="47" borderId="0" applyNumberFormat="0" applyBorder="0" applyAlignment="0" applyProtection="0"/>
    <xf numFmtId="0" fontId="33" fillId="31" borderId="0" applyNumberFormat="0" applyBorder="0" applyAlignment="0" applyProtection="0"/>
    <xf numFmtId="0" fontId="32" fillId="57" borderId="0" applyNumberFormat="0" applyBorder="0" applyAlignment="0" applyProtection="0"/>
    <xf numFmtId="0" fontId="32" fillId="57"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165" fontId="1" fillId="11"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165" fontId="32" fillId="58" borderId="0" applyNumberFormat="0" applyBorder="0" applyAlignment="0" applyProtection="0"/>
    <xf numFmtId="171" fontId="32" fillId="58" borderId="0" applyNumberFormat="0" applyBorder="0" applyAlignment="0" applyProtection="0"/>
    <xf numFmtId="165" fontId="32" fillId="53"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0" fontId="32" fillId="53" borderId="0" applyNumberFormat="0" applyBorder="0" applyAlignment="0" applyProtection="0"/>
    <xf numFmtId="165" fontId="32" fillId="53" borderId="0" applyNumberFormat="0" applyBorder="0" applyAlignment="0" applyProtection="0"/>
    <xf numFmtId="0" fontId="32" fillId="5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165" fontId="32" fillId="54"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32" fillId="54" borderId="0" applyNumberFormat="0" applyBorder="0" applyAlignment="0" applyProtection="0"/>
    <xf numFmtId="0" fontId="32" fillId="54"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32" fillId="54" borderId="0" applyNumberFormat="0" applyBorder="0" applyAlignment="0" applyProtection="0"/>
    <xf numFmtId="0" fontId="32" fillId="54" borderId="0" applyNumberFormat="0" applyBorder="0" applyAlignment="0" applyProtection="0"/>
    <xf numFmtId="165" fontId="32" fillId="54" borderId="0" applyNumberFormat="0" applyBorder="0" applyAlignment="0" applyProtection="0"/>
    <xf numFmtId="171" fontId="32" fillId="54" borderId="0" applyNumberFormat="0" applyBorder="0" applyAlignment="0" applyProtection="0"/>
    <xf numFmtId="0" fontId="32" fillId="54"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5" fontId="32" fillId="56" borderId="0" applyNumberFormat="0" applyBorder="0" applyAlignment="0" applyProtection="0"/>
    <xf numFmtId="0" fontId="32" fillId="56" borderId="0" applyNumberFormat="0" applyBorder="0" applyAlignment="0" applyProtection="0"/>
    <xf numFmtId="165" fontId="1" fillId="19"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32" fillId="56" borderId="0" applyNumberFormat="0" applyBorder="0" applyAlignment="0" applyProtection="0"/>
    <xf numFmtId="0" fontId="32" fillId="56"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32" fillId="56" borderId="0" applyNumberFormat="0" applyBorder="0" applyAlignment="0" applyProtection="0"/>
    <xf numFmtId="0" fontId="32" fillId="56" borderId="0" applyNumberFormat="0" applyBorder="0" applyAlignment="0" applyProtection="0"/>
    <xf numFmtId="165" fontId="32" fillId="56" borderId="0" applyNumberFormat="0" applyBorder="0" applyAlignment="0" applyProtection="0"/>
    <xf numFmtId="171" fontId="32" fillId="56" borderId="0" applyNumberFormat="0" applyBorder="0" applyAlignment="0" applyProtection="0"/>
    <xf numFmtId="165" fontId="32" fillId="55" borderId="0" applyNumberFormat="0" applyBorder="0" applyAlignment="0" applyProtection="0"/>
    <xf numFmtId="165" fontId="32" fillId="56" borderId="0" applyNumberFormat="0" applyBorder="0" applyAlignment="0" applyProtection="0"/>
    <xf numFmtId="0" fontId="32" fillId="56" borderId="0" applyNumberFormat="0" applyBorder="0" applyAlignment="0" applyProtection="0"/>
    <xf numFmtId="0" fontId="32" fillId="55" borderId="0" applyNumberFormat="0" applyBorder="0" applyAlignment="0" applyProtection="0"/>
    <xf numFmtId="165" fontId="32" fillId="55" borderId="0" applyNumberFormat="0" applyBorder="0" applyAlignment="0" applyProtection="0"/>
    <xf numFmtId="0" fontId="32" fillId="55"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1" fillId="56" borderId="0" applyNumberFormat="0" applyBorder="0" applyAlignment="0" applyProtection="0"/>
    <xf numFmtId="0" fontId="1" fillId="56" borderId="0" applyNumberFormat="0" applyBorder="0" applyAlignment="0" applyProtection="0"/>
    <xf numFmtId="0" fontId="1" fillId="19"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165" fontId="1" fillId="23"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165" fontId="32" fillId="58" borderId="0" applyNumberFormat="0" applyBorder="0" applyAlignment="0" applyProtection="0"/>
    <xf numFmtId="171" fontId="32" fillId="58" borderId="0" applyNumberFormat="0" applyBorder="0" applyAlignment="0" applyProtection="0"/>
    <xf numFmtId="165" fontId="32" fillId="50" borderId="0" applyNumberFormat="0" applyBorder="0" applyAlignment="0" applyProtection="0"/>
    <xf numFmtId="165" fontId="32" fillId="58" borderId="0" applyNumberFormat="0" applyBorder="0" applyAlignment="0" applyProtection="0"/>
    <xf numFmtId="0" fontId="32" fillId="58" borderId="0" applyNumberFormat="0" applyBorder="0" applyAlignment="0" applyProtection="0"/>
    <xf numFmtId="0" fontId="32" fillId="50" borderId="0" applyNumberFormat="0" applyBorder="0" applyAlignment="0" applyProtection="0"/>
    <xf numFmtId="165" fontId="32" fillId="50" borderId="0" applyNumberFormat="0" applyBorder="0" applyAlignment="0" applyProtection="0"/>
    <xf numFmtId="0" fontId="32" fillId="50"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165" fontId="32" fillId="53"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32" fillId="53" borderId="0" applyNumberFormat="0" applyBorder="0" applyAlignment="0" applyProtection="0"/>
    <xf numFmtId="0" fontId="32" fillId="53"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32" fillId="53" borderId="0" applyNumberFormat="0" applyBorder="0" applyAlignment="0" applyProtection="0"/>
    <xf numFmtId="0" fontId="32" fillId="53" borderId="0" applyNumberFormat="0" applyBorder="0" applyAlignment="0" applyProtection="0"/>
    <xf numFmtId="165" fontId="32" fillId="53" borderId="0" applyNumberFormat="0" applyBorder="0" applyAlignment="0" applyProtection="0"/>
    <xf numFmtId="171" fontId="32" fillId="53" borderId="0" applyNumberFormat="0" applyBorder="0" applyAlignment="0" applyProtection="0"/>
    <xf numFmtId="0" fontId="32" fillId="53"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1" fillId="31"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165" fontId="32" fillId="47" borderId="0" applyNumberFormat="0" applyBorder="0" applyAlignment="0" applyProtection="0"/>
    <xf numFmtId="171" fontId="32" fillId="47" borderId="0" applyNumberFormat="0" applyBorder="0" applyAlignment="0" applyProtection="0"/>
    <xf numFmtId="165" fontId="32" fillId="57" borderId="0" applyNumberFormat="0" applyBorder="0" applyAlignment="0" applyProtection="0"/>
    <xf numFmtId="165" fontId="32" fillId="47" borderId="0" applyNumberFormat="0" applyBorder="0" applyAlignment="0" applyProtection="0"/>
    <xf numFmtId="0" fontId="32" fillId="47" borderId="0" applyNumberFormat="0" applyBorder="0" applyAlignment="0" applyProtection="0"/>
    <xf numFmtId="0" fontId="32" fillId="57" borderId="0" applyNumberFormat="0" applyBorder="0" applyAlignment="0" applyProtection="0"/>
    <xf numFmtId="165" fontId="32" fillId="57" borderId="0" applyNumberFormat="0" applyBorder="0" applyAlignment="0" applyProtection="0"/>
    <xf numFmtId="0" fontId="32" fillId="57"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165" fontId="37" fillId="59" borderId="0" applyNumberFormat="0" applyBorder="0" applyAlignment="0" applyProtection="0"/>
    <xf numFmtId="165" fontId="37" fillId="59" borderId="0" applyNumberFormat="0" applyBorder="0" applyAlignment="0" applyProtection="0"/>
    <xf numFmtId="165" fontId="38" fillId="12" borderId="0" applyNumberFormat="0" applyBorder="0" applyAlignment="0" applyProtection="0"/>
    <xf numFmtId="165" fontId="39" fillId="60" borderId="0" applyNumberFormat="0" applyBorder="0" applyAlignment="0" applyProtection="0"/>
    <xf numFmtId="0" fontId="39" fillId="60" borderId="0" applyNumberFormat="0" applyBorder="0" applyAlignment="0" applyProtection="0"/>
    <xf numFmtId="0" fontId="38" fillId="12"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165" fontId="37" fillId="54" borderId="0" applyNumberFormat="0" applyBorder="0" applyAlignment="0" applyProtection="0"/>
    <xf numFmtId="165" fontId="37" fillId="54" borderId="0" applyNumberFormat="0" applyBorder="0" applyAlignment="0" applyProtection="0"/>
    <xf numFmtId="165" fontId="38" fillId="16" borderId="0" applyNumberFormat="0" applyBorder="0" applyAlignment="0" applyProtection="0"/>
    <xf numFmtId="165" fontId="39" fillId="16" borderId="0" applyNumberFormat="0" applyBorder="0" applyAlignment="0" applyProtection="0"/>
    <xf numFmtId="0" fontId="39" fillId="16" borderId="0" applyNumberFormat="0" applyBorder="0" applyAlignment="0" applyProtection="0"/>
    <xf numFmtId="0" fontId="38" fillId="16"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165" fontId="37" fillId="55" borderId="0" applyNumberFormat="0" applyBorder="0" applyAlignment="0" applyProtection="0"/>
    <xf numFmtId="165" fontId="37" fillId="55" borderId="0" applyNumberFormat="0" applyBorder="0" applyAlignment="0" applyProtection="0"/>
    <xf numFmtId="165" fontId="38" fillId="20" borderId="0" applyNumberFormat="0" applyBorder="0" applyAlignment="0" applyProtection="0"/>
    <xf numFmtId="165" fontId="39" fillId="56" borderId="0" applyNumberFormat="0" applyBorder="0" applyAlignment="0" applyProtection="0"/>
    <xf numFmtId="0" fontId="39" fillId="56" borderId="0" applyNumberFormat="0" applyBorder="0" applyAlignment="0" applyProtection="0"/>
    <xf numFmtId="0" fontId="38" fillId="20"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165" fontId="37" fillId="61" borderId="0" applyNumberFormat="0" applyBorder="0" applyAlignment="0" applyProtection="0"/>
    <xf numFmtId="165" fontId="37" fillId="61" borderId="0" applyNumberFormat="0" applyBorder="0" applyAlignment="0" applyProtection="0"/>
    <xf numFmtId="165" fontId="38" fillId="24" borderId="0" applyNumberFormat="0" applyBorder="0" applyAlignment="0" applyProtection="0"/>
    <xf numFmtId="165" fontId="39" fillId="58" borderId="0" applyNumberFormat="0" applyBorder="0" applyAlignment="0" applyProtection="0"/>
    <xf numFmtId="0" fontId="39" fillId="58" borderId="0" applyNumberFormat="0" applyBorder="0" applyAlignment="0" applyProtection="0"/>
    <xf numFmtId="0" fontId="38" fillId="24"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165" fontId="37" fillId="60" borderId="0" applyNumberFormat="0" applyBorder="0" applyAlignment="0" applyProtection="0"/>
    <xf numFmtId="165" fontId="37" fillId="60" borderId="0" applyNumberFormat="0" applyBorder="0" applyAlignment="0" applyProtection="0"/>
    <xf numFmtId="165" fontId="38" fillId="28" borderId="0" applyNumberFormat="0" applyBorder="0" applyAlignment="0" applyProtection="0"/>
    <xf numFmtId="165" fontId="39" fillId="28" borderId="0" applyNumberFormat="0" applyBorder="0" applyAlignment="0" applyProtection="0"/>
    <xf numFmtId="0" fontId="39" fillId="28" borderId="0" applyNumberFormat="0" applyBorder="0" applyAlignment="0" applyProtection="0"/>
    <xf numFmtId="0" fontId="38" fillId="28"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165" fontId="37" fillId="62" borderId="0" applyNumberFormat="0" applyBorder="0" applyAlignment="0" applyProtection="0"/>
    <xf numFmtId="165" fontId="37" fillId="62" borderId="0" applyNumberFormat="0" applyBorder="0" applyAlignment="0" applyProtection="0"/>
    <xf numFmtId="165" fontId="38" fillId="32" borderId="0" applyNumberFormat="0" applyBorder="0" applyAlignment="0" applyProtection="0"/>
    <xf numFmtId="165" fontId="39" fillId="47" borderId="0" applyNumberFormat="0" applyBorder="0" applyAlignment="0" applyProtection="0"/>
    <xf numFmtId="0" fontId="39" fillId="47" borderId="0" applyNumberFormat="0" applyBorder="0" applyAlignment="0" applyProtection="0"/>
    <xf numFmtId="0" fontId="38" fillId="3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165" fontId="37" fillId="60" borderId="0" applyNumberFormat="0" applyBorder="0" applyAlignment="0" applyProtection="0"/>
    <xf numFmtId="165" fontId="17" fillId="12" borderId="0" applyNumberFormat="0" applyBorder="0" applyAlignment="0" applyProtection="0"/>
    <xf numFmtId="165" fontId="37" fillId="60" borderId="0" applyNumberFormat="0" applyBorder="0" applyAlignment="0" applyProtection="0"/>
    <xf numFmtId="0" fontId="37" fillId="60" borderId="0" applyNumberFormat="0" applyBorder="0" applyAlignment="0" applyProtection="0"/>
    <xf numFmtId="165" fontId="17" fillId="12" borderId="0" applyNumberFormat="0" applyBorder="0" applyAlignment="0" applyProtection="0"/>
    <xf numFmtId="165" fontId="40" fillId="60" borderId="0" applyNumberFormat="0" applyBorder="0" applyAlignment="0" applyProtection="0"/>
    <xf numFmtId="0" fontId="40" fillId="60" borderId="0" applyNumberFormat="0" applyBorder="0" applyAlignment="0" applyProtection="0"/>
    <xf numFmtId="0" fontId="17" fillId="12" borderId="0" applyNumberFormat="0" applyBorder="0" applyAlignment="0" applyProtection="0"/>
    <xf numFmtId="165" fontId="17" fillId="12" borderId="0" applyNumberFormat="0" applyBorder="0" applyAlignment="0" applyProtection="0"/>
    <xf numFmtId="165" fontId="40" fillId="60" borderId="0" applyNumberFormat="0" applyBorder="0" applyAlignment="0" applyProtection="0"/>
    <xf numFmtId="0" fontId="40" fillId="60"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5" fontId="37" fillId="60" borderId="0" applyNumberFormat="0" applyBorder="0" applyAlignment="0" applyProtection="0"/>
    <xf numFmtId="0" fontId="37" fillId="60" borderId="0" applyNumberFormat="0" applyBorder="0" applyAlignment="0" applyProtection="0"/>
    <xf numFmtId="165" fontId="37" fillId="60" borderId="0" applyNumberFormat="0" applyBorder="0" applyAlignment="0" applyProtection="0"/>
    <xf numFmtId="171" fontId="37" fillId="60" borderId="0" applyNumberFormat="0" applyBorder="0" applyAlignment="0" applyProtection="0"/>
    <xf numFmtId="165" fontId="37" fillId="59" borderId="0" applyNumberFormat="0" applyBorder="0" applyAlignment="0" applyProtection="0"/>
    <xf numFmtId="165" fontId="37" fillId="60" borderId="0" applyNumberFormat="0" applyBorder="0" applyAlignment="0" applyProtection="0"/>
    <xf numFmtId="0" fontId="37" fillId="60" borderId="0" applyNumberFormat="0" applyBorder="0" applyAlignment="0" applyProtection="0"/>
    <xf numFmtId="0" fontId="37" fillId="59" borderId="0" applyNumberFormat="0" applyBorder="0" applyAlignment="0" applyProtection="0"/>
    <xf numFmtId="165" fontId="37" fillId="59"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165" fontId="37" fillId="54" borderId="0" applyNumberFormat="0" applyBorder="0" applyAlignment="0" applyProtection="0"/>
    <xf numFmtId="165" fontId="17" fillId="16" borderId="0" applyNumberFormat="0" applyBorder="0" applyAlignment="0" applyProtection="0"/>
    <xf numFmtId="165" fontId="37" fillId="54" borderId="0" applyNumberFormat="0" applyBorder="0" applyAlignment="0" applyProtection="0"/>
    <xf numFmtId="0" fontId="37" fillId="54" borderId="0" applyNumberFormat="0" applyBorder="0" applyAlignment="0" applyProtection="0"/>
    <xf numFmtId="165" fontId="17" fillId="16" borderId="0" applyNumberFormat="0" applyBorder="0" applyAlignment="0" applyProtection="0"/>
    <xf numFmtId="165" fontId="40" fillId="16" borderId="0" applyNumberFormat="0" applyBorder="0" applyAlignment="0" applyProtection="0"/>
    <xf numFmtId="0" fontId="40"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165" fontId="40" fillId="16" borderId="0" applyNumberFormat="0" applyBorder="0" applyAlignment="0" applyProtection="0"/>
    <xf numFmtId="0" fontId="40"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5" fontId="37" fillId="54" borderId="0" applyNumberFormat="0" applyBorder="0" applyAlignment="0" applyProtection="0"/>
    <xf numFmtId="0" fontId="37" fillId="54" borderId="0" applyNumberFormat="0" applyBorder="0" applyAlignment="0" applyProtection="0"/>
    <xf numFmtId="165" fontId="37" fillId="54" borderId="0" applyNumberFormat="0" applyBorder="0" applyAlignment="0" applyProtection="0"/>
    <xf numFmtId="171" fontId="37" fillId="54" borderId="0" applyNumberFormat="0" applyBorder="0" applyAlignment="0" applyProtection="0"/>
    <xf numFmtId="0" fontId="37" fillId="54" borderId="0" applyNumberFormat="0" applyBorder="0" applyAlignment="0" applyProtection="0"/>
    <xf numFmtId="165" fontId="37" fillId="56" borderId="0" applyNumberFormat="0" applyBorder="0" applyAlignment="0" applyProtection="0"/>
    <xf numFmtId="165" fontId="17" fillId="20" borderId="0" applyNumberFormat="0" applyBorder="0" applyAlignment="0" applyProtection="0"/>
    <xf numFmtId="165" fontId="37" fillId="56" borderId="0" applyNumberFormat="0" applyBorder="0" applyAlignment="0" applyProtection="0"/>
    <xf numFmtId="0" fontId="37" fillId="56" borderId="0" applyNumberFormat="0" applyBorder="0" applyAlignment="0" applyProtection="0"/>
    <xf numFmtId="165" fontId="17" fillId="20" borderId="0" applyNumberFormat="0" applyBorder="0" applyAlignment="0" applyProtection="0"/>
    <xf numFmtId="165" fontId="40" fillId="56" borderId="0" applyNumberFormat="0" applyBorder="0" applyAlignment="0" applyProtection="0"/>
    <xf numFmtId="0" fontId="40" fillId="56" borderId="0" applyNumberFormat="0" applyBorder="0" applyAlignment="0" applyProtection="0"/>
    <xf numFmtId="0" fontId="17" fillId="20" borderId="0" applyNumberFormat="0" applyBorder="0" applyAlignment="0" applyProtection="0"/>
    <xf numFmtId="165" fontId="17" fillId="20" borderId="0" applyNumberFormat="0" applyBorder="0" applyAlignment="0" applyProtection="0"/>
    <xf numFmtId="165" fontId="40" fillId="56" borderId="0" applyNumberFormat="0" applyBorder="0" applyAlignment="0" applyProtection="0"/>
    <xf numFmtId="0" fontId="40" fillId="5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5" fontId="37" fillId="56" borderId="0" applyNumberFormat="0" applyBorder="0" applyAlignment="0" applyProtection="0"/>
    <xf numFmtId="0" fontId="37" fillId="56" borderId="0" applyNumberFormat="0" applyBorder="0" applyAlignment="0" applyProtection="0"/>
    <xf numFmtId="165" fontId="37" fillId="56" borderId="0" applyNumberFormat="0" applyBorder="0" applyAlignment="0" applyProtection="0"/>
    <xf numFmtId="171" fontId="37" fillId="56" borderId="0" applyNumberFormat="0" applyBorder="0" applyAlignment="0" applyProtection="0"/>
    <xf numFmtId="165" fontId="37" fillId="55" borderId="0" applyNumberFormat="0" applyBorder="0" applyAlignment="0" applyProtection="0"/>
    <xf numFmtId="165" fontId="37" fillId="56" borderId="0" applyNumberFormat="0" applyBorder="0" applyAlignment="0" applyProtection="0"/>
    <xf numFmtId="0" fontId="37" fillId="56" borderId="0" applyNumberFormat="0" applyBorder="0" applyAlignment="0" applyProtection="0"/>
    <xf numFmtId="0" fontId="37" fillId="55" borderId="0" applyNumberFormat="0" applyBorder="0" applyAlignment="0" applyProtection="0"/>
    <xf numFmtId="165" fontId="37" fillId="55"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165" fontId="37" fillId="58" borderId="0" applyNumberFormat="0" applyBorder="0" applyAlignment="0" applyProtection="0"/>
    <xf numFmtId="165" fontId="17" fillId="24" borderId="0" applyNumberFormat="0" applyBorder="0" applyAlignment="0" applyProtection="0"/>
    <xf numFmtId="165" fontId="37" fillId="58" borderId="0" applyNumberFormat="0" applyBorder="0" applyAlignment="0" applyProtection="0"/>
    <xf numFmtId="0" fontId="37" fillId="58" borderId="0" applyNumberFormat="0" applyBorder="0" applyAlignment="0" applyProtection="0"/>
    <xf numFmtId="165" fontId="17" fillId="24" borderId="0" applyNumberFormat="0" applyBorder="0" applyAlignment="0" applyProtection="0"/>
    <xf numFmtId="165" fontId="40" fillId="58" borderId="0" applyNumberFormat="0" applyBorder="0" applyAlignment="0" applyProtection="0"/>
    <xf numFmtId="0" fontId="40" fillId="58" borderId="0" applyNumberFormat="0" applyBorder="0" applyAlignment="0" applyProtection="0"/>
    <xf numFmtId="0" fontId="17" fillId="24" borderId="0" applyNumberFormat="0" applyBorder="0" applyAlignment="0" applyProtection="0"/>
    <xf numFmtId="165" fontId="17" fillId="24" borderId="0" applyNumberFormat="0" applyBorder="0" applyAlignment="0" applyProtection="0"/>
    <xf numFmtId="165" fontId="40" fillId="58" borderId="0" applyNumberFormat="0" applyBorder="0" applyAlignment="0" applyProtection="0"/>
    <xf numFmtId="0" fontId="40" fillId="58"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165" fontId="37" fillId="58" borderId="0" applyNumberFormat="0" applyBorder="0" applyAlignment="0" applyProtection="0"/>
    <xf numFmtId="0" fontId="37" fillId="58" borderId="0" applyNumberFormat="0" applyBorder="0" applyAlignment="0" applyProtection="0"/>
    <xf numFmtId="165" fontId="37" fillId="58" borderId="0" applyNumberFormat="0" applyBorder="0" applyAlignment="0" applyProtection="0"/>
    <xf numFmtId="171" fontId="37" fillId="58" borderId="0" applyNumberFormat="0" applyBorder="0" applyAlignment="0" applyProtection="0"/>
    <xf numFmtId="165" fontId="37" fillId="61" borderId="0" applyNumberFormat="0" applyBorder="0" applyAlignment="0" applyProtection="0"/>
    <xf numFmtId="165" fontId="37" fillId="58" borderId="0" applyNumberFormat="0" applyBorder="0" applyAlignment="0" applyProtection="0"/>
    <xf numFmtId="0" fontId="37" fillId="58" borderId="0" applyNumberFormat="0" applyBorder="0" applyAlignment="0" applyProtection="0"/>
    <xf numFmtId="0" fontId="37" fillId="61" borderId="0" applyNumberFormat="0" applyBorder="0" applyAlignment="0" applyProtection="0"/>
    <xf numFmtId="165" fontId="37" fillId="61" borderId="0" applyNumberFormat="0" applyBorder="0" applyAlignment="0" applyProtection="0"/>
    <xf numFmtId="0" fontId="37" fillId="61" borderId="0" applyNumberFormat="0" applyBorder="0" applyAlignment="0" applyProtection="0"/>
    <xf numFmtId="0" fontId="37" fillId="58" borderId="0" applyNumberFormat="0" applyBorder="0" applyAlignment="0" applyProtection="0"/>
    <xf numFmtId="165" fontId="37" fillId="60" borderId="0" applyNumberFormat="0" applyBorder="0" applyAlignment="0" applyProtection="0"/>
    <xf numFmtId="165" fontId="17" fillId="28" borderId="0" applyNumberFormat="0" applyBorder="0" applyAlignment="0" applyProtection="0"/>
    <xf numFmtId="165" fontId="37" fillId="60" borderId="0" applyNumberFormat="0" applyBorder="0" applyAlignment="0" applyProtection="0"/>
    <xf numFmtId="0" fontId="37" fillId="60" borderId="0" applyNumberFormat="0" applyBorder="0" applyAlignment="0" applyProtection="0"/>
    <xf numFmtId="165" fontId="17" fillId="28" borderId="0" applyNumberFormat="0" applyBorder="0" applyAlignment="0" applyProtection="0"/>
    <xf numFmtId="165" fontId="40" fillId="28" borderId="0" applyNumberFormat="0" applyBorder="0" applyAlignment="0" applyProtection="0"/>
    <xf numFmtId="0" fontId="40" fillId="28" borderId="0" applyNumberFormat="0" applyBorder="0" applyAlignment="0" applyProtection="0"/>
    <xf numFmtId="0" fontId="17" fillId="28" borderId="0" applyNumberFormat="0" applyBorder="0" applyAlignment="0" applyProtection="0"/>
    <xf numFmtId="165" fontId="17" fillId="28" borderId="0" applyNumberFormat="0" applyBorder="0" applyAlignment="0" applyProtection="0"/>
    <xf numFmtId="165" fontId="40" fillId="28" borderId="0" applyNumberFormat="0" applyBorder="0" applyAlignment="0" applyProtection="0"/>
    <xf numFmtId="0" fontId="40"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165" fontId="37" fillId="60" borderId="0" applyNumberFormat="0" applyBorder="0" applyAlignment="0" applyProtection="0"/>
    <xf numFmtId="0" fontId="37" fillId="60" borderId="0" applyNumberFormat="0" applyBorder="0" applyAlignment="0" applyProtection="0"/>
    <xf numFmtId="165" fontId="37" fillId="60" borderId="0" applyNumberFormat="0" applyBorder="0" applyAlignment="0" applyProtection="0"/>
    <xf numFmtId="171" fontId="37" fillId="60" borderId="0" applyNumberFormat="0" applyBorder="0" applyAlignment="0" applyProtection="0"/>
    <xf numFmtId="0" fontId="37" fillId="60" borderId="0" applyNumberFormat="0" applyBorder="0" applyAlignment="0" applyProtection="0"/>
    <xf numFmtId="165" fontId="37" fillId="47" borderId="0" applyNumberFormat="0" applyBorder="0" applyAlignment="0" applyProtection="0"/>
    <xf numFmtId="165" fontId="17" fillId="32" borderId="0" applyNumberFormat="0" applyBorder="0" applyAlignment="0" applyProtection="0"/>
    <xf numFmtId="165" fontId="37" fillId="47" borderId="0" applyNumberFormat="0" applyBorder="0" applyAlignment="0" applyProtection="0"/>
    <xf numFmtId="0" fontId="37" fillId="47" borderId="0" applyNumberFormat="0" applyBorder="0" applyAlignment="0" applyProtection="0"/>
    <xf numFmtId="165" fontId="17" fillId="32" borderId="0" applyNumberFormat="0" applyBorder="0" applyAlignment="0" applyProtection="0"/>
    <xf numFmtId="165" fontId="40" fillId="47" borderId="0" applyNumberFormat="0" applyBorder="0" applyAlignment="0" applyProtection="0"/>
    <xf numFmtId="0" fontId="40" fillId="47" borderId="0" applyNumberFormat="0" applyBorder="0" applyAlignment="0" applyProtection="0"/>
    <xf numFmtId="0" fontId="17" fillId="32" borderId="0" applyNumberFormat="0" applyBorder="0" applyAlignment="0" applyProtection="0"/>
    <xf numFmtId="165" fontId="17" fillId="32" borderId="0" applyNumberFormat="0" applyBorder="0" applyAlignment="0" applyProtection="0"/>
    <xf numFmtId="165" fontId="40" fillId="47" borderId="0" applyNumberFormat="0" applyBorder="0" applyAlignment="0" applyProtection="0"/>
    <xf numFmtId="0" fontId="40"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165" fontId="37" fillId="47" borderId="0" applyNumberFormat="0" applyBorder="0" applyAlignment="0" applyProtection="0"/>
    <xf numFmtId="0" fontId="37" fillId="47" borderId="0" applyNumberFormat="0" applyBorder="0" applyAlignment="0" applyProtection="0"/>
    <xf numFmtId="165" fontId="37" fillId="47" borderId="0" applyNumberFormat="0" applyBorder="0" applyAlignment="0" applyProtection="0"/>
    <xf numFmtId="171" fontId="37" fillId="47" borderId="0" applyNumberFormat="0" applyBorder="0" applyAlignment="0" applyProtection="0"/>
    <xf numFmtId="165" fontId="37" fillId="62" borderId="0" applyNumberFormat="0" applyBorder="0" applyAlignment="0" applyProtection="0"/>
    <xf numFmtId="165" fontId="37" fillId="47" borderId="0" applyNumberFormat="0" applyBorder="0" applyAlignment="0" applyProtection="0"/>
    <xf numFmtId="0" fontId="37" fillId="47" borderId="0" applyNumberFormat="0" applyBorder="0" applyAlignment="0" applyProtection="0"/>
    <xf numFmtId="0" fontId="37" fillId="62" borderId="0" applyNumberFormat="0" applyBorder="0" applyAlignment="0" applyProtection="0"/>
    <xf numFmtId="165" fontId="37" fillId="62" borderId="0" applyNumberFormat="0" applyBorder="0" applyAlignment="0" applyProtection="0"/>
    <xf numFmtId="0" fontId="37" fillId="62" borderId="0" applyNumberFormat="0" applyBorder="0" applyAlignment="0" applyProtection="0"/>
    <xf numFmtId="0" fontId="37" fillId="47" borderId="0" applyNumberFormat="0" applyBorder="0" applyAlignment="0" applyProtection="0"/>
    <xf numFmtId="165" fontId="37" fillId="63" borderId="0" applyNumberFormat="0" applyBorder="0" applyAlignment="0" applyProtection="0"/>
    <xf numFmtId="165" fontId="37" fillId="63" borderId="0" applyNumberFormat="0" applyBorder="0" applyAlignment="0" applyProtection="0"/>
    <xf numFmtId="165" fontId="38" fillId="9" borderId="0" applyNumberFormat="0" applyBorder="0" applyAlignment="0" applyProtection="0"/>
    <xf numFmtId="165" fontId="39" fillId="60" borderId="0" applyNumberFormat="0" applyBorder="0" applyAlignment="0" applyProtection="0"/>
    <xf numFmtId="0" fontId="39" fillId="60" borderId="0" applyNumberFormat="0" applyBorder="0" applyAlignment="0" applyProtection="0"/>
    <xf numFmtId="0" fontId="38" fillId="9"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165" fontId="37" fillId="45" borderId="0" applyNumberFormat="0" applyBorder="0" applyAlignment="0" applyProtection="0"/>
    <xf numFmtId="165" fontId="37" fillId="45" borderId="0" applyNumberFormat="0" applyBorder="0" applyAlignment="0" applyProtection="0"/>
    <xf numFmtId="165" fontId="38" fillId="13" borderId="0" applyNumberFormat="0" applyBorder="0" applyAlignment="0" applyProtection="0"/>
    <xf numFmtId="165" fontId="39" fillId="64" borderId="0" applyNumberFormat="0" applyBorder="0" applyAlignment="0" applyProtection="0"/>
    <xf numFmtId="0" fontId="39" fillId="64" borderId="0" applyNumberFormat="0" applyBorder="0" applyAlignment="0" applyProtection="0"/>
    <xf numFmtId="0" fontId="38" fillId="13"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165" fontId="37" fillId="65" borderId="0" applyNumberFormat="0" applyBorder="0" applyAlignment="0" applyProtection="0"/>
    <xf numFmtId="165" fontId="37" fillId="65" borderId="0" applyNumberFormat="0" applyBorder="0" applyAlignment="0" applyProtection="0"/>
    <xf numFmtId="165" fontId="38" fillId="17" borderId="0" applyNumberFormat="0" applyBorder="0" applyAlignment="0" applyProtection="0"/>
    <xf numFmtId="165" fontId="39" fillId="17" borderId="0" applyNumberFormat="0" applyBorder="0" applyAlignment="0" applyProtection="0"/>
    <xf numFmtId="0" fontId="39" fillId="17" borderId="0" applyNumberFormat="0" applyBorder="0" applyAlignment="0" applyProtection="0"/>
    <xf numFmtId="0" fontId="38" fillId="17" borderId="0" applyNumberFormat="0" applyBorder="0" applyAlignment="0" applyProtection="0"/>
    <xf numFmtId="0" fontId="37" fillId="65" borderId="0" applyNumberFormat="0" applyBorder="0" applyAlignment="0" applyProtection="0"/>
    <xf numFmtId="0" fontId="37" fillId="65" borderId="0" applyNumberFormat="0" applyBorder="0" applyAlignment="0" applyProtection="0"/>
    <xf numFmtId="165" fontId="37" fillId="61" borderId="0" applyNumberFormat="0" applyBorder="0" applyAlignment="0" applyProtection="0"/>
    <xf numFmtId="165" fontId="37" fillId="61" borderId="0" applyNumberFormat="0" applyBorder="0" applyAlignment="0" applyProtection="0"/>
    <xf numFmtId="165" fontId="38" fillId="21" borderId="0" applyNumberFormat="0" applyBorder="0" applyAlignment="0" applyProtection="0"/>
    <xf numFmtId="165" fontId="39" fillId="66" borderId="0" applyNumberFormat="0" applyBorder="0" applyAlignment="0" applyProtection="0"/>
    <xf numFmtId="0" fontId="39" fillId="66" borderId="0" applyNumberFormat="0" applyBorder="0" applyAlignment="0" applyProtection="0"/>
    <xf numFmtId="0" fontId="38" fillId="2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165" fontId="37" fillId="60" borderId="0" applyNumberFormat="0" applyBorder="0" applyAlignment="0" applyProtection="0"/>
    <xf numFmtId="165" fontId="37" fillId="60" borderId="0" applyNumberFormat="0" applyBorder="0" applyAlignment="0" applyProtection="0"/>
    <xf numFmtId="165" fontId="38" fillId="25" borderId="0" applyNumberFormat="0" applyBorder="0" applyAlignment="0" applyProtection="0"/>
    <xf numFmtId="165" fontId="39" fillId="25" borderId="0" applyNumberFormat="0" applyBorder="0" applyAlignment="0" applyProtection="0"/>
    <xf numFmtId="0" fontId="39" fillId="25" borderId="0" applyNumberFormat="0" applyBorder="0" applyAlignment="0" applyProtection="0"/>
    <xf numFmtId="0" fontId="38" fillId="25"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165" fontId="37" fillId="64" borderId="0" applyNumberFormat="0" applyBorder="0" applyAlignment="0" applyProtection="0"/>
    <xf numFmtId="165" fontId="37" fillId="64" borderId="0" applyNumberFormat="0" applyBorder="0" applyAlignment="0" applyProtection="0"/>
    <xf numFmtId="165" fontId="38" fillId="29" borderId="0" applyNumberFormat="0" applyBorder="0" applyAlignment="0" applyProtection="0"/>
    <xf numFmtId="165" fontId="39" fillId="29" borderId="0" applyNumberFormat="0" applyBorder="0" applyAlignment="0" applyProtection="0"/>
    <xf numFmtId="0" fontId="39" fillId="29" borderId="0" applyNumberFormat="0" applyBorder="0" applyAlignment="0" applyProtection="0"/>
    <xf numFmtId="0" fontId="38" fillId="29" borderId="0" applyNumberFormat="0" applyBorder="0" applyAlignment="0" applyProtection="0"/>
    <xf numFmtId="0" fontId="37" fillId="64" borderId="0" applyNumberFormat="0" applyBorder="0" applyAlignment="0" applyProtection="0"/>
    <xf numFmtId="0" fontId="37" fillId="64" borderId="0" applyNumberFormat="0" applyBorder="0" applyAlignment="0" applyProtection="0"/>
    <xf numFmtId="165" fontId="41" fillId="0" borderId="0" applyNumberFormat="0" applyFill="0" applyBorder="0" applyAlignment="0" applyProtection="0"/>
    <xf numFmtId="165" fontId="15" fillId="0" borderId="0" applyNumberFormat="0" applyFill="0" applyBorder="0" applyAlignment="0" applyProtection="0"/>
    <xf numFmtId="165" fontId="41" fillId="0" borderId="0" applyNumberFormat="0" applyFill="0" applyBorder="0" applyAlignment="0" applyProtection="0"/>
    <xf numFmtId="0" fontId="41" fillId="0" borderId="0" applyNumberFormat="0" applyFill="0" applyBorder="0" applyAlignment="0" applyProtection="0"/>
    <xf numFmtId="165" fontId="15" fillId="0" borderId="0" applyNumberFormat="0" applyFill="0" applyBorder="0" applyAlignment="0" applyProtection="0"/>
    <xf numFmtId="0" fontId="15" fillId="0" borderId="0" applyNumberFormat="0" applyFill="0" applyBorder="0" applyAlignment="0" applyProtection="0"/>
    <xf numFmtId="165"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65" fontId="41" fillId="0" borderId="0" applyNumberFormat="0" applyFill="0" applyBorder="0" applyAlignment="0" applyProtection="0"/>
    <xf numFmtId="0" fontId="41" fillId="0" borderId="0" applyNumberFormat="0" applyFill="0" applyBorder="0" applyAlignment="0" applyProtection="0"/>
    <xf numFmtId="165" fontId="41" fillId="0" borderId="0" applyNumberFormat="0" applyFill="0" applyBorder="0" applyAlignment="0" applyProtection="0"/>
    <xf numFmtId="171" fontId="41" fillId="0" borderId="0" applyNumberFormat="0" applyFill="0" applyBorder="0" applyAlignment="0" applyProtection="0"/>
    <xf numFmtId="0" fontId="41" fillId="0" borderId="0" applyNumberFormat="0" applyFill="0" applyBorder="0" applyAlignment="0" applyProtection="0"/>
    <xf numFmtId="165" fontId="19" fillId="67" borderId="0" applyNumberFormat="0" applyFont="0" applyBorder="0" applyAlignment="0">
      <protection locked="0"/>
    </xf>
    <xf numFmtId="0" fontId="19" fillId="67" borderId="0" applyNumberFormat="0" applyFont="0" applyBorder="0" applyAlignment="0">
      <protection locked="0"/>
    </xf>
    <xf numFmtId="165" fontId="42" fillId="46" borderId="0" applyNumberFormat="0" applyBorder="0" applyAlignment="0" applyProtection="0"/>
    <xf numFmtId="165" fontId="42" fillId="46" borderId="0" applyNumberFormat="0" applyBorder="0" applyAlignment="0" applyProtection="0"/>
    <xf numFmtId="165" fontId="43" fillId="3" borderId="0" applyNumberFormat="0" applyBorder="0" applyAlignment="0" applyProtection="0"/>
    <xf numFmtId="0" fontId="43" fillId="3"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165" fontId="42" fillId="46" borderId="0" applyNumberFormat="0" applyBorder="0" applyAlignment="0" applyProtection="0"/>
    <xf numFmtId="165" fontId="7" fillId="3" borderId="0" applyNumberFormat="0" applyBorder="0" applyAlignment="0" applyProtection="0"/>
    <xf numFmtId="165" fontId="42" fillId="46" borderId="0" applyNumberFormat="0" applyBorder="0" applyAlignment="0" applyProtection="0"/>
    <xf numFmtId="0" fontId="42" fillId="46" borderId="0" applyNumberFormat="0" applyBorder="0" applyAlignment="0" applyProtection="0"/>
    <xf numFmtId="165" fontId="7" fillId="3" borderId="0" applyNumberFormat="0" applyBorder="0" applyAlignment="0" applyProtection="0"/>
    <xf numFmtId="0" fontId="7" fillId="3" borderId="0" applyNumberFormat="0" applyBorder="0" applyAlignment="0" applyProtection="0"/>
    <xf numFmtId="165"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65" fontId="42" fillId="46" borderId="0" applyNumberFormat="0" applyBorder="0" applyAlignment="0" applyProtection="0"/>
    <xf numFmtId="0" fontId="42" fillId="46" borderId="0" applyNumberFormat="0" applyBorder="0" applyAlignment="0" applyProtection="0"/>
    <xf numFmtId="165" fontId="42" fillId="46" borderId="0" applyNumberFormat="0" applyBorder="0" applyAlignment="0" applyProtection="0"/>
    <xf numFmtId="171" fontId="42" fillId="46" borderId="0" applyNumberFormat="0" applyBorder="0" applyAlignment="0" applyProtection="0"/>
    <xf numFmtId="0" fontId="42" fillId="46" borderId="0" applyNumberFormat="0" applyBorder="0" applyAlignment="0" applyProtection="0"/>
    <xf numFmtId="165" fontId="44" fillId="58" borderId="25" applyNumberFormat="0" applyAlignment="0" applyProtection="0"/>
    <xf numFmtId="165" fontId="44" fillId="58" borderId="25" applyNumberFormat="0" applyAlignment="0" applyProtection="0"/>
    <xf numFmtId="165" fontId="45" fillId="6" borderId="4" applyNumberFormat="0" applyAlignment="0" applyProtection="0"/>
    <xf numFmtId="165" fontId="45" fillId="55" borderId="4" applyNumberFormat="0" applyAlignment="0" applyProtection="0"/>
    <xf numFmtId="0" fontId="45" fillId="55" borderId="4" applyNumberFormat="0" applyAlignment="0" applyProtection="0"/>
    <xf numFmtId="0" fontId="45" fillId="6" borderId="4" applyNumberFormat="0" applyAlignment="0" applyProtection="0"/>
    <xf numFmtId="0" fontId="44" fillId="58" borderId="25" applyNumberFormat="0" applyAlignment="0" applyProtection="0"/>
    <xf numFmtId="0" fontId="44" fillId="58" borderId="25" applyNumberFormat="0" applyAlignment="0" applyProtection="0"/>
    <xf numFmtId="165" fontId="46" fillId="68" borderId="26" applyNumberFormat="0" applyAlignment="0" applyProtection="0"/>
    <xf numFmtId="165" fontId="46" fillId="68" borderId="26" applyNumberFormat="0" applyAlignment="0" applyProtection="0"/>
    <xf numFmtId="165" fontId="47" fillId="7" borderId="7" applyNumberFormat="0" applyAlignment="0" applyProtection="0"/>
    <xf numFmtId="165" fontId="48" fillId="7" borderId="7" applyNumberFormat="0" applyAlignment="0" applyProtection="0"/>
    <xf numFmtId="0" fontId="48" fillId="7" borderId="7" applyNumberFormat="0" applyAlignment="0" applyProtection="0"/>
    <xf numFmtId="0" fontId="47" fillId="7" borderId="7" applyNumberFormat="0" applyAlignment="0" applyProtection="0"/>
    <xf numFmtId="0" fontId="46" fillId="68" borderId="26" applyNumberFormat="0" applyAlignment="0" applyProtection="0"/>
    <xf numFmtId="0" fontId="46" fillId="68" borderId="26" applyNumberFormat="0" applyAlignment="0" applyProtection="0"/>
    <xf numFmtId="165" fontId="49" fillId="0" borderId="0" applyNumberForma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173" fontId="25" fillId="0" borderId="0" applyFont="0" applyFill="0" applyBorder="0" applyProtection="0">
      <alignment vertical="top"/>
    </xf>
    <xf numFmtId="174" fontId="25" fillId="0" borderId="0" applyFont="0" applyFill="0" applyBorder="0" applyProtection="0">
      <alignment vertical="top"/>
    </xf>
    <xf numFmtId="175" fontId="50" fillId="0" borderId="0" applyFont="0" applyFill="0" applyBorder="0" applyProtection="0">
      <alignment horizontal="right"/>
    </xf>
    <xf numFmtId="165" fontId="19" fillId="69" borderId="0" applyNumberFormat="0" applyFont="0" applyBorder="0" applyAlignment="0">
      <protection locked="0"/>
    </xf>
    <xf numFmtId="0" fontId="19" fillId="69" borderId="0" applyNumberFormat="0" applyFont="0" applyBorder="0" applyAlignment="0">
      <protection locked="0"/>
    </xf>
    <xf numFmtId="165" fontId="41" fillId="0" borderId="0" applyNumberFormat="0" applyFill="0" applyBorder="0" applyAlignment="0" applyProtection="0"/>
    <xf numFmtId="165" fontId="41" fillId="0" borderId="0" applyNumberFormat="0" applyFill="0" applyBorder="0" applyAlignment="0" applyProtection="0"/>
    <xf numFmtId="165" fontId="51" fillId="0" borderId="0" applyNumberFormat="0" applyFill="0" applyBorder="0" applyAlignment="0" applyProtection="0"/>
    <xf numFmtId="0" fontId="5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5"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65" fontId="53" fillId="48" borderId="0" applyNumberFormat="0" applyBorder="0" applyAlignment="0" applyProtection="0"/>
    <xf numFmtId="165" fontId="6" fillId="2" borderId="0" applyNumberFormat="0" applyBorder="0" applyAlignment="0" applyProtection="0"/>
    <xf numFmtId="165" fontId="53" fillId="48" borderId="0" applyNumberFormat="0" applyBorder="0" applyAlignment="0" applyProtection="0"/>
    <xf numFmtId="0" fontId="53" fillId="48" borderId="0" applyNumberFormat="0" applyBorder="0" applyAlignment="0" applyProtection="0"/>
    <xf numFmtId="165" fontId="6" fillId="2" borderId="0" applyNumberFormat="0" applyBorder="0" applyAlignment="0" applyProtection="0"/>
    <xf numFmtId="0" fontId="6" fillId="2" borderId="0" applyNumberFormat="0" applyBorder="0" applyAlignment="0" applyProtection="0"/>
    <xf numFmtId="165"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165" fontId="53" fillId="48" borderId="0" applyNumberFormat="0" applyBorder="0" applyAlignment="0" applyProtection="0"/>
    <xf numFmtId="0" fontId="53" fillId="48" borderId="0" applyNumberFormat="0" applyBorder="0" applyAlignment="0" applyProtection="0"/>
    <xf numFmtId="165" fontId="53" fillId="48" borderId="0" applyNumberFormat="0" applyBorder="0" applyAlignment="0" applyProtection="0"/>
    <xf numFmtId="171" fontId="53" fillId="48" borderId="0" applyNumberFormat="0" applyBorder="0" applyAlignment="0" applyProtection="0"/>
    <xf numFmtId="0" fontId="53" fillId="48" borderId="0" applyNumberFormat="0" applyBorder="0" applyAlignment="0" applyProtection="0"/>
    <xf numFmtId="165" fontId="53" fillId="48" borderId="0" applyNumberFormat="0" applyBorder="0" applyAlignment="0" applyProtection="0"/>
    <xf numFmtId="165" fontId="53" fillId="48" borderId="0" applyNumberFormat="0" applyBorder="0" applyAlignment="0" applyProtection="0"/>
    <xf numFmtId="165" fontId="54" fillId="2" borderId="0" applyNumberFormat="0" applyBorder="0" applyAlignment="0" applyProtection="0"/>
    <xf numFmtId="0" fontId="54" fillId="2"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165" fontId="28" fillId="0" borderId="21" applyNumberFormat="0" applyFill="0" applyAlignment="0" applyProtection="0"/>
    <xf numFmtId="165" fontId="28" fillId="0" borderId="21" applyNumberFormat="0" applyFill="0" applyAlignment="0" applyProtection="0"/>
    <xf numFmtId="165" fontId="55" fillId="0" borderId="1" applyNumberFormat="0" applyFill="0" applyAlignment="0" applyProtection="0"/>
    <xf numFmtId="165" fontId="56" fillId="0" borderId="20" applyNumberFormat="0" applyFill="0" applyAlignment="0" applyProtection="0"/>
    <xf numFmtId="0" fontId="56" fillId="0" borderId="20" applyNumberFormat="0" applyFill="0" applyAlignment="0" applyProtection="0"/>
    <xf numFmtId="0" fontId="55" fillId="0" borderId="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165" fontId="31" fillId="0" borderId="22" applyNumberFormat="0" applyFill="0" applyAlignment="0" applyProtection="0"/>
    <xf numFmtId="165" fontId="31" fillId="0" borderId="22" applyNumberFormat="0" applyFill="0" applyAlignment="0" applyProtection="0"/>
    <xf numFmtId="165" fontId="57" fillId="0" borderId="2" applyNumberFormat="0" applyFill="0" applyAlignment="0" applyProtection="0"/>
    <xf numFmtId="165" fontId="58" fillId="0" borderId="2" applyNumberFormat="0" applyFill="0" applyAlignment="0" applyProtection="0"/>
    <xf numFmtId="0" fontId="58" fillId="0" borderId="2" applyNumberFormat="0" applyFill="0" applyAlignment="0" applyProtection="0"/>
    <xf numFmtId="0" fontId="57" fillId="0" borderId="2" applyNumberFormat="0" applyFill="0" applyAlignment="0" applyProtection="0"/>
    <xf numFmtId="0" fontId="31" fillId="0" borderId="22" applyNumberFormat="0" applyFill="0" applyAlignment="0" applyProtection="0"/>
    <xf numFmtId="0" fontId="31" fillId="0" borderId="22" applyNumberFormat="0" applyFill="0" applyAlignment="0" applyProtection="0"/>
    <xf numFmtId="165" fontId="36" fillId="0" borderId="24" applyNumberFormat="0" applyFill="0" applyAlignment="0" applyProtection="0"/>
    <xf numFmtId="165" fontId="36" fillId="0" borderId="24" applyNumberFormat="0" applyFill="0" applyAlignment="0" applyProtection="0"/>
    <xf numFmtId="165" fontId="59" fillId="0" borderId="3" applyNumberFormat="0" applyFill="0" applyAlignment="0" applyProtection="0"/>
    <xf numFmtId="165" fontId="60" fillId="0" borderId="23" applyNumberFormat="0" applyFill="0" applyAlignment="0" applyProtection="0"/>
    <xf numFmtId="0" fontId="60" fillId="0" borderId="23" applyNumberFormat="0" applyFill="0" applyAlignment="0" applyProtection="0"/>
    <xf numFmtId="0" fontId="59" fillId="0" borderId="3"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165" fontId="36" fillId="0" borderId="0" applyNumberFormat="0" applyFill="0" applyBorder="0" applyAlignment="0" applyProtection="0"/>
    <xf numFmtId="165" fontId="36" fillId="0" borderId="0" applyNumberFormat="0" applyFill="0" applyBorder="0" applyAlignment="0" applyProtection="0"/>
    <xf numFmtId="165" fontId="59" fillId="0" borderId="0" applyNumberFormat="0" applyFill="0" applyBorder="0" applyAlignment="0" applyProtection="0"/>
    <xf numFmtId="165" fontId="60"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165" fontId="62" fillId="0" borderId="0" applyNumberFormat="0" applyFill="0" applyBorder="0" applyAlignment="0" applyProtection="0"/>
    <xf numFmtId="0" fontId="62" fillId="0" borderId="0" applyNumberFormat="0" applyFill="0" applyBorder="0" applyAlignment="0" applyProtection="0"/>
    <xf numFmtId="165"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165" fontId="64" fillId="0" borderId="0"/>
    <xf numFmtId="165" fontId="65" fillId="47" borderId="25" applyNumberFormat="0" applyAlignment="0" applyProtection="0"/>
    <xf numFmtId="165" fontId="65" fillId="47" borderId="25" applyNumberFormat="0" applyAlignment="0" applyProtection="0"/>
    <xf numFmtId="165" fontId="66" fillId="5" borderId="4" applyNumberFormat="0" applyAlignment="0" applyProtection="0"/>
    <xf numFmtId="0" fontId="66" fillId="5" borderId="4" applyNumberFormat="0" applyAlignment="0" applyProtection="0"/>
    <xf numFmtId="0" fontId="65" fillId="47" borderId="25" applyNumberFormat="0" applyAlignment="0" applyProtection="0"/>
    <xf numFmtId="0" fontId="65" fillId="47" borderId="25" applyNumberFormat="0" applyAlignment="0" applyProtection="0"/>
    <xf numFmtId="165" fontId="67" fillId="0" borderId="0"/>
    <xf numFmtId="165"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67" fillId="0" borderId="0"/>
    <xf numFmtId="0" fontId="67" fillId="0" borderId="0"/>
    <xf numFmtId="0" fontId="67" fillId="0" borderId="0"/>
    <xf numFmtId="165" fontId="67" fillId="0" borderId="0"/>
    <xf numFmtId="165" fontId="67" fillId="0" borderId="0"/>
    <xf numFmtId="0" fontId="67" fillId="0" borderId="0"/>
    <xf numFmtId="165" fontId="67" fillId="0" borderId="0"/>
    <xf numFmtId="171" fontId="67" fillId="0" borderId="0"/>
    <xf numFmtId="0" fontId="67" fillId="0" borderId="0"/>
    <xf numFmtId="165" fontId="67" fillId="0" borderId="0"/>
    <xf numFmtId="165" fontId="1" fillId="0" borderId="0"/>
    <xf numFmtId="165" fontId="1" fillId="0" borderId="0"/>
    <xf numFmtId="165"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0" fontId="67" fillId="0" borderId="0"/>
    <xf numFmtId="165" fontId="67" fillId="0" borderId="0"/>
    <xf numFmtId="165"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67" fillId="0" borderId="0"/>
    <xf numFmtId="0" fontId="67" fillId="0" borderId="0"/>
    <xf numFmtId="0" fontId="67" fillId="0" borderId="0"/>
    <xf numFmtId="165" fontId="67" fillId="0" borderId="0"/>
    <xf numFmtId="165"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67" fillId="0" borderId="0"/>
    <xf numFmtId="165" fontId="1" fillId="0" borderId="0"/>
    <xf numFmtId="0" fontId="1" fillId="0" borderId="0"/>
    <xf numFmtId="0" fontId="67" fillId="0" borderId="0"/>
    <xf numFmtId="165" fontId="67" fillId="0" borderId="0"/>
    <xf numFmtId="165" fontId="25" fillId="0" borderId="0"/>
    <xf numFmtId="0" fontId="25" fillId="0" borderId="0"/>
    <xf numFmtId="171" fontId="67" fillId="0" borderId="0"/>
    <xf numFmtId="165" fontId="25" fillId="0" borderId="0"/>
    <xf numFmtId="165" fontId="67" fillId="0" borderId="0"/>
    <xf numFmtId="0" fontId="67" fillId="0" borderId="0"/>
    <xf numFmtId="0" fontId="25" fillId="0" borderId="0"/>
    <xf numFmtId="0" fontId="67" fillId="0" borderId="0"/>
    <xf numFmtId="165" fontId="68" fillId="0" borderId="0"/>
    <xf numFmtId="165" fontId="1" fillId="0" borderId="0"/>
    <xf numFmtId="165" fontId="1" fillId="0" borderId="0"/>
    <xf numFmtId="165" fontId="1" fillId="0" borderId="0"/>
    <xf numFmtId="0" fontId="1" fillId="0" borderId="0"/>
    <xf numFmtId="0" fontId="1" fillId="0" borderId="0"/>
    <xf numFmtId="165" fontId="68" fillId="0" borderId="0"/>
    <xf numFmtId="0" fontId="68"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68" fillId="0" borderId="0"/>
    <xf numFmtId="0" fontId="68" fillId="0" borderId="0"/>
    <xf numFmtId="165" fontId="68" fillId="0" borderId="0"/>
    <xf numFmtId="171" fontId="68" fillId="0" borderId="0"/>
    <xf numFmtId="165" fontId="68" fillId="0" borderId="0"/>
    <xf numFmtId="0" fontId="68" fillId="0" borderId="0"/>
    <xf numFmtId="0" fontId="68"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171" fontId="1" fillId="0" borderId="0"/>
    <xf numFmtId="165" fontId="1" fillId="0" borderId="0"/>
    <xf numFmtId="0" fontId="1" fillId="0" borderId="0"/>
    <xf numFmtId="165" fontId="1" fillId="0" borderId="0"/>
    <xf numFmtId="0" fontId="1" fillId="0" borderId="0"/>
    <xf numFmtId="0" fontId="1" fillId="0" borderId="0"/>
    <xf numFmtId="165" fontId="1" fillId="0" borderId="0"/>
    <xf numFmtId="165" fontId="1" fillId="0" borderId="0"/>
    <xf numFmtId="171" fontId="1" fillId="0" borderId="0"/>
    <xf numFmtId="171" fontId="1" fillId="0" borderId="0"/>
    <xf numFmtId="165" fontId="1" fillId="0" borderId="0"/>
    <xf numFmtId="0" fontId="1" fillId="0" borderId="0"/>
    <xf numFmtId="0" fontId="1" fillId="0" borderId="0"/>
    <xf numFmtId="165" fontId="25" fillId="0" borderId="0"/>
    <xf numFmtId="165" fontId="25" fillId="0" borderId="0"/>
    <xf numFmtId="0" fontId="25" fillId="0" borderId="0"/>
    <xf numFmtId="165" fontId="25" fillId="0" borderId="0"/>
    <xf numFmtId="171" fontId="25" fillId="0" borderId="0"/>
    <xf numFmtId="0" fontId="25"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25" fillId="0" borderId="0"/>
    <xf numFmtId="165" fontId="25" fillId="0" borderId="0"/>
    <xf numFmtId="0" fontId="25" fillId="0" borderId="0"/>
    <xf numFmtId="165" fontId="25" fillId="0" borderId="0"/>
    <xf numFmtId="165" fontId="25" fillId="0" borderId="0"/>
    <xf numFmtId="165" fontId="1" fillId="0" borderId="0"/>
    <xf numFmtId="165" fontId="1" fillId="0" borderId="0"/>
    <xf numFmtId="165" fontId="1" fillId="0" borderId="0"/>
    <xf numFmtId="0" fontId="1" fillId="0" borderId="0"/>
    <xf numFmtId="0" fontId="1" fillId="0" borderId="0"/>
    <xf numFmtId="165" fontId="25" fillId="0" borderId="0"/>
    <xf numFmtId="171" fontId="25" fillId="0" borderId="0"/>
    <xf numFmtId="165" fontId="1" fillId="0" borderId="0"/>
    <xf numFmtId="0" fontId="1" fillId="0" borderId="0"/>
    <xf numFmtId="165" fontId="1" fillId="0" borderId="0"/>
    <xf numFmtId="0" fontId="1" fillId="0" borderId="0"/>
    <xf numFmtId="165" fontId="25" fillId="0" borderId="0"/>
    <xf numFmtId="0" fontId="25" fillId="0" borderId="0"/>
    <xf numFmtId="0" fontId="1" fillId="0" borderId="0"/>
    <xf numFmtId="165" fontId="25" fillId="0" borderId="0"/>
    <xf numFmtId="0" fontId="25" fillId="0" borderId="0"/>
    <xf numFmtId="0" fontId="25"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69" fillId="0" borderId="0"/>
    <xf numFmtId="0" fontId="69"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69" fillId="0" borderId="0"/>
    <xf numFmtId="165" fontId="1" fillId="0" borderId="0"/>
    <xf numFmtId="165" fontId="1" fillId="0" borderId="0"/>
    <xf numFmtId="165" fontId="1" fillId="0" borderId="0"/>
    <xf numFmtId="0" fontId="1" fillId="0" borderId="0"/>
    <xf numFmtId="0" fontId="1" fillId="0" borderId="0"/>
    <xf numFmtId="165" fontId="69" fillId="0" borderId="0"/>
    <xf numFmtId="0" fontId="69"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69" fillId="0" borderId="0"/>
    <xf numFmtId="0" fontId="69" fillId="0" borderId="0"/>
    <xf numFmtId="165" fontId="69" fillId="0" borderId="0"/>
    <xf numFmtId="171" fontId="69" fillId="0" borderId="0"/>
    <xf numFmtId="165" fontId="69" fillId="0" borderId="0"/>
    <xf numFmtId="0" fontId="69" fillId="0" borderId="0"/>
    <xf numFmtId="0" fontId="69"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165" fontId="32" fillId="0" borderId="0"/>
    <xf numFmtId="0" fontId="32" fillId="0" borderId="0"/>
    <xf numFmtId="0" fontId="1" fillId="0" borderId="0"/>
    <xf numFmtId="165" fontId="67" fillId="0" borderId="0"/>
    <xf numFmtId="165" fontId="67" fillId="0" borderId="0"/>
    <xf numFmtId="0" fontId="67" fillId="0" borderId="0"/>
    <xf numFmtId="165" fontId="67" fillId="0" borderId="0"/>
    <xf numFmtId="171" fontId="67" fillId="0" borderId="0"/>
    <xf numFmtId="165" fontId="70" fillId="0" borderId="0"/>
    <xf numFmtId="0" fontId="70" fillId="0" borderId="0"/>
    <xf numFmtId="0" fontId="67" fillId="0" borderId="0"/>
    <xf numFmtId="165" fontId="33" fillId="0" borderId="0"/>
    <xf numFmtId="165" fontId="25" fillId="0" borderId="0"/>
    <xf numFmtId="165" fontId="25" fillId="0" borderId="0"/>
    <xf numFmtId="0" fontId="25" fillId="0" borderId="0"/>
    <xf numFmtId="165" fontId="33" fillId="0" borderId="0"/>
    <xf numFmtId="0" fontId="33" fillId="0" borderId="0"/>
    <xf numFmtId="0" fontId="25" fillId="0" borderId="0"/>
    <xf numFmtId="165" fontId="33" fillId="0" borderId="0"/>
    <xf numFmtId="0" fontId="33" fillId="0" borderId="0"/>
    <xf numFmtId="165" fontId="33" fillId="0" borderId="0"/>
    <xf numFmtId="165" fontId="71" fillId="0" borderId="0"/>
    <xf numFmtId="0" fontId="71" fillId="0" borderId="0"/>
    <xf numFmtId="0" fontId="33" fillId="0" borderId="0"/>
    <xf numFmtId="0" fontId="33" fillId="0" borderId="0"/>
    <xf numFmtId="165" fontId="25" fillId="0" borderId="0"/>
    <xf numFmtId="165" fontId="25" fillId="0" borderId="0"/>
    <xf numFmtId="0" fontId="25" fillId="0" borderId="0"/>
    <xf numFmtId="165" fontId="33" fillId="0" borderId="0"/>
    <xf numFmtId="0" fontId="33" fillId="0" borderId="0"/>
    <xf numFmtId="0" fontId="25" fillId="0" borderId="0"/>
    <xf numFmtId="0" fontId="25"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25" fillId="0" borderId="0"/>
    <xf numFmtId="165" fontId="25" fillId="0" borderId="0"/>
    <xf numFmtId="0" fontId="25" fillId="0" borderId="0"/>
    <xf numFmtId="165" fontId="25" fillId="0" borderId="0"/>
    <xf numFmtId="171" fontId="25" fillId="0" borderId="0"/>
    <xf numFmtId="0" fontId="25"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25" fillId="0" borderId="0"/>
    <xf numFmtId="0" fontId="25" fillId="0" borderId="0"/>
    <xf numFmtId="165" fontId="1" fillId="0" borderId="0"/>
    <xf numFmtId="0" fontId="1" fillId="0" borderId="0"/>
    <xf numFmtId="165" fontId="25" fillId="0" borderId="0"/>
    <xf numFmtId="171" fontId="25" fillId="0" borderId="0"/>
    <xf numFmtId="165" fontId="1" fillId="0" borderId="0"/>
    <xf numFmtId="0" fontId="1" fillId="0" borderId="0"/>
    <xf numFmtId="165" fontId="1" fillId="0" borderId="0"/>
    <xf numFmtId="0" fontId="1" fillId="0" borderId="0"/>
    <xf numFmtId="0" fontId="1" fillId="0" borderId="0"/>
    <xf numFmtId="165" fontId="25" fillId="0" borderId="0"/>
    <xf numFmtId="165" fontId="25" fillId="0" borderId="0"/>
    <xf numFmtId="0" fontId="25" fillId="0" borderId="0"/>
    <xf numFmtId="165" fontId="25" fillId="0" borderId="0"/>
    <xf numFmtId="165" fontId="25" fillId="0" borderId="0"/>
    <xf numFmtId="0" fontId="25" fillId="0" borderId="0"/>
    <xf numFmtId="165" fontId="25" fillId="0" borderId="0"/>
    <xf numFmtId="0" fontId="25" fillId="0" borderId="0"/>
    <xf numFmtId="165" fontId="25" fillId="0" borderId="0"/>
    <xf numFmtId="0" fontId="25" fillId="0" borderId="0"/>
    <xf numFmtId="0" fontId="25" fillId="0" borderId="0"/>
    <xf numFmtId="0" fontId="25" fillId="0" borderId="0"/>
    <xf numFmtId="165" fontId="67" fillId="0" borderId="0"/>
    <xf numFmtId="165" fontId="25" fillId="0" borderId="0"/>
    <xf numFmtId="165" fontId="25" fillId="0" borderId="0"/>
    <xf numFmtId="0" fontId="25" fillId="0" borderId="0"/>
    <xf numFmtId="0" fontId="25" fillId="0" borderId="0"/>
    <xf numFmtId="165" fontId="25" fillId="0" borderId="0"/>
    <xf numFmtId="0" fontId="25" fillId="0" borderId="0"/>
    <xf numFmtId="165" fontId="67" fillId="0" borderId="0"/>
    <xf numFmtId="165" fontId="67" fillId="0" borderId="0"/>
    <xf numFmtId="0" fontId="67" fillId="0" borderId="0"/>
    <xf numFmtId="165" fontId="67" fillId="0" borderId="0"/>
    <xf numFmtId="0" fontId="67" fillId="0" borderId="0"/>
    <xf numFmtId="165" fontId="1" fillId="0" borderId="0"/>
    <xf numFmtId="0" fontId="1" fillId="0" borderId="0"/>
    <xf numFmtId="165" fontId="67" fillId="0" borderId="0"/>
    <xf numFmtId="0" fontId="67" fillId="0" borderId="0"/>
    <xf numFmtId="0" fontId="67" fillId="0" borderId="0"/>
    <xf numFmtId="165" fontId="1" fillId="0" borderId="0"/>
    <xf numFmtId="165" fontId="1" fillId="0" borderId="0"/>
    <xf numFmtId="165" fontId="1" fillId="0" borderId="0"/>
    <xf numFmtId="0" fontId="1" fillId="0" borderId="0"/>
    <xf numFmtId="0" fontId="1" fillId="0" borderId="0"/>
    <xf numFmtId="165" fontId="67" fillId="0" borderId="0"/>
    <xf numFmtId="171" fontId="67" fillId="0" borderId="0"/>
    <xf numFmtId="165" fontId="1" fillId="0" borderId="0"/>
    <xf numFmtId="0" fontId="1" fillId="0" borderId="0"/>
    <xf numFmtId="165" fontId="72" fillId="0" borderId="0"/>
    <xf numFmtId="0" fontId="72" fillId="0" borderId="0"/>
    <xf numFmtId="0" fontId="1" fillId="0" borderId="0"/>
    <xf numFmtId="165" fontId="25"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25" fillId="0" borderId="0"/>
    <xf numFmtId="0" fontId="25"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25" fillId="0" borderId="0"/>
    <xf numFmtId="0" fontId="25" fillId="0" borderId="0"/>
    <xf numFmtId="165" fontId="25" fillId="0" borderId="0"/>
    <xf numFmtId="171" fontId="25" fillId="0" borderId="0"/>
    <xf numFmtId="0" fontId="25"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33" fillId="0" borderId="0"/>
    <xf numFmtId="0" fontId="33"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25" fillId="0" borderId="0"/>
    <xf numFmtId="0" fontId="25" fillId="0" borderId="0"/>
    <xf numFmtId="165" fontId="1" fillId="0" borderId="0"/>
    <xf numFmtId="171" fontId="1"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73" fillId="0" borderId="0" applyNumberFormat="0" applyBorder="0" applyAlignment="0"/>
    <xf numFmtId="0" fontId="73" fillId="0" borderId="0" applyNumberFormat="0" applyBorder="0" applyAlignment="0"/>
    <xf numFmtId="165" fontId="1" fillId="0" borderId="0"/>
    <xf numFmtId="171" fontId="1" fillId="0" borderId="0"/>
    <xf numFmtId="0" fontId="1" fillId="0" borderId="0"/>
    <xf numFmtId="165" fontId="25" fillId="0" borderId="0"/>
    <xf numFmtId="165" fontId="25" fillId="0" borderId="0"/>
    <xf numFmtId="0" fontId="25" fillId="0" borderId="0"/>
    <xf numFmtId="0" fontId="25"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25" fillId="0" borderId="0"/>
    <xf numFmtId="165" fontId="25" fillId="0" borderId="0"/>
    <xf numFmtId="0" fontId="25" fillId="0" borderId="0"/>
    <xf numFmtId="165" fontId="25" fillId="0" borderId="0"/>
    <xf numFmtId="0" fontId="25" fillId="0" borderId="0"/>
    <xf numFmtId="165" fontId="25" fillId="0" borderId="0"/>
    <xf numFmtId="0" fontId="25" fillId="0" borderId="0"/>
    <xf numFmtId="0" fontId="25" fillId="0" borderId="0"/>
    <xf numFmtId="165" fontId="1" fillId="0" borderId="0"/>
    <xf numFmtId="165" fontId="1" fillId="0" borderId="0"/>
    <xf numFmtId="171" fontId="1" fillId="0" borderId="0"/>
    <xf numFmtId="165" fontId="25" fillId="0" borderId="0"/>
    <xf numFmtId="0" fontId="25" fillId="0" borderId="0"/>
    <xf numFmtId="165" fontId="1" fillId="0" borderId="0"/>
    <xf numFmtId="171" fontId="1" fillId="0" borderId="0"/>
    <xf numFmtId="165" fontId="1" fillId="0" borderId="0"/>
    <xf numFmtId="171" fontId="1" fillId="0" borderId="0"/>
    <xf numFmtId="165" fontId="1" fillId="0" borderId="0"/>
    <xf numFmtId="171" fontId="1" fillId="0" borderId="0"/>
    <xf numFmtId="171" fontId="1" fillId="0" borderId="0"/>
    <xf numFmtId="165" fontId="25" fillId="0" borderId="0"/>
    <xf numFmtId="165" fontId="25" fillId="0" borderId="0"/>
    <xf numFmtId="0" fontId="25" fillId="0" borderId="0"/>
    <xf numFmtId="165" fontId="25" fillId="0" borderId="0"/>
    <xf numFmtId="0" fontId="25" fillId="0" borderId="0"/>
    <xf numFmtId="165" fontId="25" fillId="0" borderId="0"/>
    <xf numFmtId="0" fontId="25" fillId="0" borderId="0"/>
    <xf numFmtId="0" fontId="25" fillId="0" borderId="0"/>
    <xf numFmtId="165" fontId="1" fillId="0" borderId="0"/>
    <xf numFmtId="165" fontId="1" fillId="0" borderId="0"/>
    <xf numFmtId="0" fontId="1" fillId="0" borderId="0"/>
    <xf numFmtId="165" fontId="25" fillId="0" borderId="0"/>
    <xf numFmtId="0" fontId="25" fillId="0" borderId="0"/>
    <xf numFmtId="165" fontId="1" fillId="0" borderId="0"/>
    <xf numFmtId="0" fontId="1" fillId="0" borderId="0"/>
    <xf numFmtId="165" fontId="1" fillId="0" borderId="0"/>
    <xf numFmtId="0" fontId="1" fillId="0" borderId="0"/>
    <xf numFmtId="165" fontId="67" fillId="0" borderId="0"/>
    <xf numFmtId="0" fontId="67" fillId="0" borderId="0"/>
    <xf numFmtId="165" fontId="1" fillId="0" borderId="0"/>
    <xf numFmtId="0" fontId="1" fillId="0" borderId="0"/>
    <xf numFmtId="0" fontId="1" fillId="0" borderId="0"/>
    <xf numFmtId="165" fontId="1" fillId="0" borderId="0"/>
    <xf numFmtId="165" fontId="1" fillId="0" borderId="0"/>
    <xf numFmtId="0" fontId="1" fillId="0" borderId="0"/>
    <xf numFmtId="165" fontId="25" fillId="0" borderId="0"/>
    <xf numFmtId="0" fontId="25"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67" fillId="0" borderId="0"/>
    <xf numFmtId="165" fontId="32" fillId="0" borderId="0"/>
    <xf numFmtId="165" fontId="25" fillId="0" borderId="0"/>
    <xf numFmtId="0" fontId="25" fillId="0" borderId="0"/>
    <xf numFmtId="165" fontId="67" fillId="0" borderId="0"/>
    <xf numFmtId="0" fontId="67" fillId="0" borderId="0"/>
    <xf numFmtId="165" fontId="32" fillId="0" borderId="0"/>
    <xf numFmtId="0" fontId="32" fillId="0" borderId="0"/>
    <xf numFmtId="165" fontId="32" fillId="0" borderId="0"/>
    <xf numFmtId="0" fontId="32" fillId="0" borderId="0"/>
    <xf numFmtId="0" fontId="32"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67" fillId="0" borderId="0"/>
    <xf numFmtId="0"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67" fillId="0" borderId="0"/>
    <xf numFmtId="165" fontId="72" fillId="0" borderId="0"/>
    <xf numFmtId="165" fontId="67" fillId="0" borderId="0"/>
    <xf numFmtId="0" fontId="67" fillId="0" borderId="0"/>
    <xf numFmtId="0" fontId="72" fillId="0" borderId="0"/>
    <xf numFmtId="0" fontId="67" fillId="0" borderId="0"/>
    <xf numFmtId="165"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25" fillId="0" borderId="0"/>
    <xf numFmtId="0" fontId="25"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67"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171"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0" fontId="67"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67"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67" fillId="0" borderId="0"/>
    <xf numFmtId="0" fontId="67" fillId="0" borderId="0"/>
    <xf numFmtId="0" fontId="67"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25" fillId="0" borderId="0"/>
    <xf numFmtId="165" fontId="25" fillId="0" borderId="0"/>
    <xf numFmtId="0" fontId="25" fillId="0" borderId="0"/>
    <xf numFmtId="0" fontId="25"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67" fillId="0" borderId="0"/>
    <xf numFmtId="165" fontId="1" fillId="0" borderId="0"/>
    <xf numFmtId="165" fontId="25" fillId="0" borderId="0"/>
    <xf numFmtId="0" fontId="25"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67" fillId="0" borderId="0"/>
    <xf numFmtId="0" fontId="67" fillId="0" borderId="0"/>
    <xf numFmtId="0" fontId="67" fillId="0" borderId="0"/>
    <xf numFmtId="165" fontId="1" fillId="0" borderId="0"/>
    <xf numFmtId="171" fontId="1" fillId="0" borderId="0"/>
    <xf numFmtId="165" fontId="1" fillId="0" borderId="0"/>
    <xf numFmtId="171" fontId="1" fillId="0" borderId="0"/>
    <xf numFmtId="165" fontId="1" fillId="0" borderId="0"/>
    <xf numFmtId="171" fontId="1" fillId="0" borderId="0"/>
    <xf numFmtId="165" fontId="1" fillId="0" borderId="0"/>
    <xf numFmtId="0" fontId="1" fillId="0" borderId="0"/>
    <xf numFmtId="165" fontId="1" fillId="0" borderId="0"/>
    <xf numFmtId="0" fontId="1" fillId="0" borderId="0"/>
    <xf numFmtId="165" fontId="1" fillId="0" borderId="0"/>
    <xf numFmtId="171" fontId="1" fillId="0" borderId="0"/>
    <xf numFmtId="165" fontId="1" fillId="0" borderId="0"/>
    <xf numFmtId="171" fontId="1" fillId="0" borderId="0"/>
    <xf numFmtId="165" fontId="1" fillId="0" borderId="0"/>
    <xf numFmtId="171" fontId="1" fillId="0" borderId="0"/>
    <xf numFmtId="0" fontId="1" fillId="0" borderId="0"/>
    <xf numFmtId="0" fontId="1" fillId="0" borderId="0"/>
    <xf numFmtId="165" fontId="67" fillId="0" borderId="0"/>
    <xf numFmtId="165"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165" fontId="1" fillId="0" borderId="0"/>
    <xf numFmtId="0" fontId="1" fillId="0" borderId="0"/>
    <xf numFmtId="0" fontId="1" fillId="0" borderId="0"/>
    <xf numFmtId="165" fontId="67"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67" fillId="0" borderId="0"/>
    <xf numFmtId="0" fontId="67" fillId="0" borderId="0"/>
    <xf numFmtId="165" fontId="67" fillId="0" borderId="0"/>
    <xf numFmtId="171" fontId="67" fillId="0" borderId="0"/>
    <xf numFmtId="165" fontId="25" fillId="0" borderId="0"/>
    <xf numFmtId="165" fontId="67" fillId="0" borderId="0"/>
    <xf numFmtId="0" fontId="67" fillId="0" borderId="0"/>
    <xf numFmtId="0" fontId="25" fillId="0" borderId="0"/>
    <xf numFmtId="165" fontId="25" fillId="0" borderId="0"/>
    <xf numFmtId="0" fontId="25" fillId="0" borderId="0"/>
    <xf numFmtId="0" fontId="67" fillId="0" borderId="0"/>
    <xf numFmtId="165" fontId="1" fillId="0" borderId="0"/>
    <xf numFmtId="0" fontId="1" fillId="0" borderId="0"/>
    <xf numFmtId="165" fontId="1" fillId="0" borderId="0"/>
    <xf numFmtId="0" fontId="1" fillId="0" borderId="0"/>
    <xf numFmtId="165"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165" fontId="74" fillId="0" borderId="0" applyNumberFormat="0" applyFill="0" applyBorder="0" applyAlignment="0" applyProtection="0"/>
    <xf numFmtId="165" fontId="14" fillId="0" borderId="0" applyNumberFormat="0" applyFill="0" applyBorder="0" applyAlignment="0" applyProtection="0"/>
    <xf numFmtId="165" fontId="74" fillId="0" borderId="0" applyNumberFormat="0" applyFill="0" applyBorder="0" applyAlignment="0" applyProtection="0"/>
    <xf numFmtId="0" fontId="74" fillId="0" borderId="0" applyNumberFormat="0" applyFill="0" applyBorder="0" applyAlignment="0" applyProtection="0"/>
    <xf numFmtId="165" fontId="14" fillId="0" borderId="0" applyNumberFormat="0" applyFill="0" applyBorder="0" applyAlignment="0" applyProtection="0"/>
    <xf numFmtId="165" fontId="75" fillId="0" borderId="0" applyNumberFormat="0" applyFill="0" applyBorder="0" applyAlignment="0" applyProtection="0"/>
    <xf numFmtId="0" fontId="75" fillId="0" borderId="0" applyNumberFormat="0" applyFill="0" applyBorder="0" applyAlignment="0" applyProtection="0"/>
    <xf numFmtId="0" fontId="14" fillId="0" borderId="0" applyNumberFormat="0" applyFill="0" applyBorder="0" applyAlignment="0" applyProtection="0"/>
    <xf numFmtId="165" fontId="14" fillId="0" borderId="0" applyNumberFormat="0" applyFill="0" applyBorder="0" applyAlignment="0" applyProtection="0"/>
    <xf numFmtId="165" fontId="75" fillId="0" borderId="0" applyNumberFormat="0" applyFill="0" applyBorder="0" applyAlignment="0" applyProtection="0"/>
    <xf numFmtId="0" fontId="7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65" fontId="74" fillId="0" borderId="0" applyNumberFormat="0" applyFill="0" applyBorder="0" applyAlignment="0" applyProtection="0"/>
    <xf numFmtId="0" fontId="74" fillId="0" borderId="0" applyNumberFormat="0" applyFill="0" applyBorder="0" applyAlignment="0" applyProtection="0"/>
    <xf numFmtId="165" fontId="74" fillId="0" borderId="0" applyNumberFormat="0" applyFill="0" applyBorder="0" applyAlignment="0" applyProtection="0"/>
    <xf numFmtId="171" fontId="74" fillId="0" borderId="0" applyNumberFormat="0" applyFill="0" applyBorder="0" applyAlignment="0" applyProtection="0"/>
    <xf numFmtId="0" fontId="74" fillId="0" borderId="0" applyNumberFormat="0" applyFill="0" applyBorder="0" applyAlignment="0" applyProtection="0"/>
    <xf numFmtId="165" fontId="76" fillId="52" borderId="27" applyNumberFormat="0" applyAlignment="0" applyProtection="0"/>
    <xf numFmtId="165" fontId="10" fillId="6" borderId="5" applyNumberFormat="0" applyAlignment="0" applyProtection="0"/>
    <xf numFmtId="165" fontId="76" fillId="52" borderId="27" applyNumberFormat="0" applyAlignment="0" applyProtection="0"/>
    <xf numFmtId="0" fontId="76" fillId="52" borderId="27" applyNumberFormat="0" applyAlignment="0" applyProtection="0"/>
    <xf numFmtId="165" fontId="10" fillId="6" borderId="5" applyNumberFormat="0" applyAlignment="0" applyProtection="0"/>
    <xf numFmtId="165" fontId="10" fillId="55" borderId="5" applyNumberFormat="0" applyAlignment="0" applyProtection="0"/>
    <xf numFmtId="0" fontId="10" fillId="55" borderId="5" applyNumberFormat="0" applyAlignment="0" applyProtection="0"/>
    <xf numFmtId="0" fontId="10" fillId="6" borderId="5" applyNumberFormat="0" applyAlignment="0" applyProtection="0"/>
    <xf numFmtId="165" fontId="10" fillId="6" borderId="5" applyNumberFormat="0" applyAlignment="0" applyProtection="0"/>
    <xf numFmtId="165" fontId="10" fillId="55" borderId="5" applyNumberFormat="0" applyAlignment="0" applyProtection="0"/>
    <xf numFmtId="0" fontId="10" fillId="55" borderId="5" applyNumberFormat="0" applyAlignment="0" applyProtection="0"/>
    <xf numFmtId="0" fontId="10" fillId="6" borderId="5" applyNumberFormat="0" applyAlignment="0" applyProtection="0"/>
    <xf numFmtId="0" fontId="10" fillId="6" borderId="5" applyNumberFormat="0" applyAlignment="0" applyProtection="0"/>
    <xf numFmtId="165" fontId="76" fillId="52" borderId="27" applyNumberFormat="0" applyAlignment="0" applyProtection="0"/>
    <xf numFmtId="0" fontId="76" fillId="52" borderId="27" applyNumberFormat="0" applyAlignment="0" applyProtection="0"/>
    <xf numFmtId="165" fontId="76" fillId="52" borderId="27" applyNumberFormat="0" applyAlignment="0" applyProtection="0"/>
    <xf numFmtId="171" fontId="76" fillId="52" borderId="27" applyNumberFormat="0" applyAlignment="0" applyProtection="0"/>
    <xf numFmtId="165" fontId="77" fillId="58" borderId="28" applyNumberFormat="0" applyAlignment="0" applyProtection="0"/>
    <xf numFmtId="165" fontId="76" fillId="52" borderId="27" applyNumberFormat="0" applyAlignment="0" applyProtection="0"/>
    <xf numFmtId="0" fontId="76" fillId="52" borderId="27" applyNumberFormat="0" applyAlignment="0" applyProtection="0"/>
    <xf numFmtId="0" fontId="77" fillId="58" borderId="28" applyNumberFormat="0" applyAlignment="0" applyProtection="0"/>
    <xf numFmtId="165" fontId="77" fillId="58" borderId="28" applyNumberFormat="0" applyAlignment="0" applyProtection="0"/>
    <xf numFmtId="0" fontId="77" fillId="58" borderId="28" applyNumberFormat="0" applyAlignment="0" applyProtection="0"/>
    <xf numFmtId="0" fontId="76" fillId="52" borderId="27" applyNumberFormat="0" applyAlignment="0" applyProtection="0"/>
    <xf numFmtId="165" fontId="65" fillId="47" borderId="25" applyNumberFormat="0" applyAlignment="0" applyProtection="0"/>
    <xf numFmtId="165" fontId="9" fillId="5" borderId="4" applyNumberFormat="0" applyAlignment="0" applyProtection="0"/>
    <xf numFmtId="165" fontId="65" fillId="47" borderId="25" applyNumberFormat="0" applyAlignment="0" applyProtection="0"/>
    <xf numFmtId="0" fontId="65" fillId="47" borderId="25" applyNumberFormat="0" applyAlignment="0" applyProtection="0"/>
    <xf numFmtId="165" fontId="9" fillId="5" borderId="4" applyNumberFormat="0" applyAlignment="0" applyProtection="0"/>
    <xf numFmtId="0" fontId="9" fillId="5" borderId="4" applyNumberFormat="0" applyAlignment="0" applyProtection="0"/>
    <xf numFmtId="165" fontId="9" fillId="5" borderId="4" applyNumberFormat="0" applyAlignment="0" applyProtection="0"/>
    <xf numFmtId="0" fontId="9" fillId="5" borderId="4" applyNumberFormat="0" applyAlignment="0" applyProtection="0"/>
    <xf numFmtId="0" fontId="9" fillId="5" borderId="4" applyNumberFormat="0" applyAlignment="0" applyProtection="0"/>
    <xf numFmtId="165" fontId="65" fillId="47" borderId="25" applyNumberFormat="0" applyAlignment="0" applyProtection="0"/>
    <xf numFmtId="0" fontId="65" fillId="47" borderId="25" applyNumberFormat="0" applyAlignment="0" applyProtection="0"/>
    <xf numFmtId="165" fontId="65" fillId="47" borderId="25" applyNumberFormat="0" applyAlignment="0" applyProtection="0"/>
    <xf numFmtId="171" fontId="65" fillId="47" borderId="25" applyNumberFormat="0" applyAlignment="0" applyProtection="0"/>
    <xf numFmtId="0" fontId="65" fillId="47" borderId="25" applyNumberFormat="0" applyAlignment="0" applyProtection="0"/>
    <xf numFmtId="43" fontId="67" fillId="0" borderId="0" applyFont="0" applyFill="0" applyBorder="0" applyAlignment="0" applyProtection="0"/>
    <xf numFmtId="43" fontId="69" fillId="0" borderId="0" applyFont="0" applyFill="0" applyBorder="0" applyAlignment="0" applyProtection="0"/>
    <xf numFmtId="43" fontId="67" fillId="0" borderId="0" applyFont="0" applyFill="0" applyBorder="0" applyAlignment="0" applyProtection="0"/>
    <xf numFmtId="43" fontId="69" fillId="0" borderId="0" applyFont="0" applyFill="0" applyBorder="0" applyAlignment="0" applyProtection="0"/>
    <xf numFmtId="43" fontId="67" fillId="0" borderId="0" applyFont="0" applyFill="0" applyBorder="0" applyAlignment="0" applyProtection="0"/>
    <xf numFmtId="43" fontId="69" fillId="0" borderId="0" applyFont="0" applyFill="0" applyBorder="0" applyAlignment="0" applyProtection="0"/>
    <xf numFmtId="43" fontId="67" fillId="0" borderId="0" applyFont="0" applyFill="0" applyBorder="0" applyAlignment="0" applyProtection="0"/>
    <xf numFmtId="43" fontId="69"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6"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4" fontId="67" fillId="0" borderId="0" applyFont="0" applyFill="0" applyBorder="0" applyAlignment="0" applyProtection="0"/>
    <xf numFmtId="43" fontId="32"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43" fontId="25" fillId="0" borderId="0" applyFont="0" applyFill="0" applyBorder="0" applyAlignment="0" applyProtection="0"/>
    <xf numFmtId="164" fontId="67" fillId="0" borderId="0" applyFont="0" applyFill="0" applyBorder="0" applyAlignment="0" applyProtection="0"/>
    <xf numFmtId="43"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6" fontId="67" fillId="0" borderId="0" applyFont="0" applyFill="0" applyBorder="0" applyAlignment="0" applyProtection="0"/>
    <xf numFmtId="172" fontId="67" fillId="0" borderId="0" applyFont="0" applyFill="0" applyBorder="0" applyAlignment="0" applyProtection="0"/>
    <xf numFmtId="172" fontId="67" fillId="0" borderId="0" applyFont="0" applyFill="0" applyBorder="0" applyAlignment="0" applyProtection="0"/>
    <xf numFmtId="43" fontId="25"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43" fontId="6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43" fontId="25" fillId="0" borderId="0" applyFont="0" applyFill="0" applyBorder="0" applyAlignment="0" applyProtection="0"/>
    <xf numFmtId="164"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67" fillId="0" borderId="0" applyFont="0" applyFill="0" applyBorder="0" applyAlignment="0" applyProtection="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43" fontId="6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25"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165" fontId="25" fillId="0" borderId="0"/>
    <xf numFmtId="0" fontId="25" fillId="0" borderId="0"/>
    <xf numFmtId="164" fontId="67" fillId="0" borderId="0" applyFont="0" applyFill="0" applyBorder="0" applyAlignment="0" applyProtection="0"/>
    <xf numFmtId="165" fontId="25" fillId="0" borderId="0"/>
    <xf numFmtId="0" fontId="25" fillId="0" borderId="0"/>
    <xf numFmtId="43" fontId="25" fillId="0" borderId="0" applyFont="0" applyFill="0" applyBorder="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67" fillId="0" borderId="0" applyFont="0" applyFill="0" applyBorder="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165" fontId="25" fillId="0" borderId="0"/>
    <xf numFmtId="0" fontId="25" fillId="0" borderId="0"/>
    <xf numFmtId="165" fontId="25" fillId="0" borderId="0"/>
    <xf numFmtId="0" fontId="25" fillId="0" borderId="0"/>
    <xf numFmtId="165" fontId="25" fillId="0" borderId="0"/>
    <xf numFmtId="0" fontId="25" fillId="0" borderId="0"/>
    <xf numFmtId="43" fontId="67" fillId="0" borderId="0" applyFont="0" applyFill="0" applyBorder="0" applyAlignment="0" applyProtection="0"/>
    <xf numFmtId="176"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43" fontId="6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5" fillId="0" borderId="0"/>
    <xf numFmtId="0" fontId="25" fillId="0" borderId="0"/>
    <xf numFmtId="165" fontId="25" fillId="0" borderId="0"/>
    <xf numFmtId="0" fontId="25" fillId="0" borderId="0"/>
    <xf numFmtId="164" fontId="1" fillId="0" borderId="0" applyFont="0" applyFill="0" applyBorder="0" applyAlignment="0" applyProtection="0"/>
    <xf numFmtId="165" fontId="25" fillId="0" borderId="0"/>
    <xf numFmtId="0" fontId="25" fillId="0" borderId="0"/>
    <xf numFmtId="165" fontId="25" fillId="0" borderId="0"/>
    <xf numFmtId="0" fontId="25" fillId="0" borderId="0"/>
    <xf numFmtId="164" fontId="1" fillId="0" borderId="0" applyFont="0" applyFill="0" applyBorder="0" applyAlignment="0" applyProtection="0"/>
    <xf numFmtId="164" fontId="1" fillId="0" borderId="0" applyFont="0" applyFill="0" applyBorder="0" applyAlignment="0" applyProtection="0"/>
    <xf numFmtId="165" fontId="25" fillId="0" borderId="0"/>
    <xf numFmtId="0" fontId="25" fillId="0" borderId="0"/>
    <xf numFmtId="165" fontId="25" fillId="0" borderId="0"/>
    <xf numFmtId="0" fontId="25" fillId="0" borderId="0"/>
    <xf numFmtId="43" fontId="1"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164" fontId="1" fillId="0" borderId="0" applyFont="0" applyFill="0" applyBorder="0" applyAlignment="0" applyProtection="0"/>
    <xf numFmtId="165" fontId="78" fillId="0" borderId="29" applyNumberFormat="0" applyFill="0" applyAlignment="0" applyProtection="0"/>
    <xf numFmtId="165" fontId="78" fillId="0" borderId="29" applyNumberFormat="0" applyFill="0" applyAlignment="0" applyProtection="0"/>
    <xf numFmtId="165" fontId="79" fillId="0" borderId="6" applyNumberFormat="0" applyFill="0" applyAlignment="0" applyProtection="0"/>
    <xf numFmtId="165" fontId="25" fillId="0" borderId="0"/>
    <xf numFmtId="0" fontId="25" fillId="0" borderId="0"/>
    <xf numFmtId="0" fontId="79" fillId="0" borderId="6" applyNumberFormat="0" applyFill="0" applyAlignment="0" applyProtection="0"/>
    <xf numFmtId="165" fontId="25" fillId="0" borderId="0"/>
    <xf numFmtId="0" fontId="25" fillId="0" borderId="0"/>
    <xf numFmtId="0" fontId="78" fillId="0" borderId="29" applyNumberFormat="0" applyFill="0" applyAlignment="0" applyProtection="0"/>
    <xf numFmtId="165" fontId="25" fillId="0" borderId="0"/>
    <xf numFmtId="0" fontId="25" fillId="0" borderId="0"/>
    <xf numFmtId="0" fontId="78" fillId="0" borderId="29" applyNumberFormat="0" applyFill="0" applyAlignment="0" applyProtection="0"/>
    <xf numFmtId="3" fontId="19" fillId="69" borderId="30" applyFont="0" applyBorder="0">
      <alignment horizontal="right" vertical="center"/>
      <protection locked="0"/>
    </xf>
    <xf numFmtId="165" fontId="25" fillId="0" borderId="0"/>
    <xf numFmtId="0" fontId="25" fillId="0" borderId="0"/>
    <xf numFmtId="165" fontId="80" fillId="56" borderId="0" applyNumberFormat="0" applyBorder="0" applyAlignment="0" applyProtection="0"/>
    <xf numFmtId="165" fontId="80" fillId="56" borderId="0" applyNumberFormat="0" applyBorder="0" applyAlignment="0" applyProtection="0"/>
    <xf numFmtId="165" fontId="81" fillId="4" borderId="0" applyNumberFormat="0" applyBorder="0" applyAlignment="0" applyProtection="0"/>
    <xf numFmtId="165" fontId="25" fillId="0" borderId="0"/>
    <xf numFmtId="0" fontId="25" fillId="0" borderId="0"/>
    <xf numFmtId="0" fontId="81" fillId="4" borderId="0" applyNumberFormat="0" applyBorder="0" applyAlignment="0" applyProtection="0"/>
    <xf numFmtId="165" fontId="25" fillId="0" borderId="0"/>
    <xf numFmtId="0" fontId="25" fillId="0" borderId="0"/>
    <xf numFmtId="0" fontId="80" fillId="56" borderId="0" applyNumberFormat="0" applyBorder="0" applyAlignment="0" applyProtection="0"/>
    <xf numFmtId="165" fontId="25" fillId="0" borderId="0"/>
    <xf numFmtId="0" fontId="25" fillId="0" borderId="0"/>
    <xf numFmtId="0" fontId="80" fillId="56" borderId="0" applyNumberFormat="0" applyBorder="0" applyAlignment="0" applyProtection="0"/>
    <xf numFmtId="165" fontId="80" fillId="56" borderId="0" applyNumberFormat="0" applyBorder="0" applyAlignment="0" applyProtection="0"/>
    <xf numFmtId="165" fontId="8" fillId="4" borderId="0" applyNumberFormat="0" applyBorder="0" applyAlignment="0" applyProtection="0"/>
    <xf numFmtId="165" fontId="80" fillId="56" borderId="0" applyNumberFormat="0" applyBorder="0" applyAlignment="0" applyProtection="0"/>
    <xf numFmtId="165" fontId="25" fillId="0" borderId="0"/>
    <xf numFmtId="0" fontId="25" fillId="0" borderId="0"/>
    <xf numFmtId="0" fontId="80" fillId="56" borderId="0" applyNumberFormat="0" applyBorder="0" applyAlignment="0" applyProtection="0"/>
    <xf numFmtId="165" fontId="8" fillId="4" borderId="0" applyNumberFormat="0" applyBorder="0" applyAlignment="0" applyProtection="0"/>
    <xf numFmtId="165" fontId="25" fillId="0" borderId="0"/>
    <xf numFmtId="0" fontId="25" fillId="0" borderId="0"/>
    <xf numFmtId="0" fontId="8" fillId="4" borderId="0" applyNumberFormat="0" applyBorder="0" applyAlignment="0" applyProtection="0"/>
    <xf numFmtId="165" fontId="8" fillId="4" borderId="0" applyNumberFormat="0" applyBorder="0" applyAlignment="0" applyProtection="0"/>
    <xf numFmtId="165" fontId="25" fillId="0" borderId="0"/>
    <xf numFmtId="0" fontId="25" fillId="0" borderId="0"/>
    <xf numFmtId="0" fontId="8" fillId="4" borderId="0" applyNumberFormat="0" applyBorder="0" applyAlignment="0" applyProtection="0"/>
    <xf numFmtId="165" fontId="25" fillId="0" borderId="0"/>
    <xf numFmtId="0" fontId="25" fillId="0" borderId="0"/>
    <xf numFmtId="0" fontId="8" fillId="4" borderId="0" applyNumberFormat="0" applyBorder="0" applyAlignment="0" applyProtection="0"/>
    <xf numFmtId="165" fontId="80" fillId="56" borderId="0" applyNumberFormat="0" applyBorder="0" applyAlignment="0" applyProtection="0"/>
    <xf numFmtId="165" fontId="25" fillId="0" borderId="0"/>
    <xf numFmtId="0" fontId="25" fillId="0" borderId="0"/>
    <xf numFmtId="0" fontId="80" fillId="56" borderId="0" applyNumberFormat="0" applyBorder="0" applyAlignment="0" applyProtection="0"/>
    <xf numFmtId="165" fontId="80" fillId="56" borderId="0" applyNumberFormat="0" applyBorder="0" applyAlignment="0" applyProtection="0"/>
    <xf numFmtId="165" fontId="25" fillId="0" borderId="0"/>
    <xf numFmtId="0" fontId="25" fillId="0" borderId="0"/>
    <xf numFmtId="171" fontId="80" fillId="56" borderId="0" applyNumberFormat="0" applyBorder="0" applyAlignment="0" applyProtection="0"/>
    <xf numFmtId="165" fontId="25" fillId="0" borderId="0"/>
    <xf numFmtId="0" fontId="25" fillId="0" borderId="0"/>
    <xf numFmtId="0" fontId="80" fillId="56" borderId="0" applyNumberFormat="0" applyBorder="0" applyAlignment="0" applyProtection="0"/>
    <xf numFmtId="165" fontId="82" fillId="0" borderId="0"/>
    <xf numFmtId="165" fontId="82" fillId="0" borderId="0"/>
    <xf numFmtId="0" fontId="82" fillId="0" borderId="0"/>
    <xf numFmtId="0" fontId="82" fillId="0" borderId="0"/>
    <xf numFmtId="165" fontId="25" fillId="0" borderId="0"/>
    <xf numFmtId="165" fontId="25" fillId="0" borderId="0"/>
    <xf numFmtId="165" fontId="25" fillId="0" borderId="0"/>
    <xf numFmtId="165" fontId="32" fillId="0" borderId="0"/>
    <xf numFmtId="165" fontId="25" fillId="0" borderId="0"/>
    <xf numFmtId="0" fontId="25" fillId="0" borderId="0"/>
    <xf numFmtId="0" fontId="32" fillId="0" borderId="0"/>
    <xf numFmtId="165" fontId="25" fillId="0" borderId="0"/>
    <xf numFmtId="165" fontId="25" fillId="0" borderId="0"/>
    <xf numFmtId="0" fontId="25" fillId="0" borderId="0"/>
    <xf numFmtId="165" fontId="25" fillId="0" borderId="0"/>
    <xf numFmtId="0" fontId="25" fillId="0" borderId="0"/>
    <xf numFmtId="165" fontId="25" fillId="0" borderId="0"/>
    <xf numFmtId="165" fontId="25" fillId="0" borderId="0"/>
    <xf numFmtId="0" fontId="25" fillId="0" borderId="0"/>
    <xf numFmtId="165" fontId="25"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25" fillId="0" borderId="0"/>
    <xf numFmtId="165" fontId="25" fillId="0" borderId="0"/>
    <xf numFmtId="0" fontId="25" fillId="0" borderId="0"/>
    <xf numFmtId="171" fontId="25"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32" fillId="0" borderId="0"/>
    <xf numFmtId="165" fontId="25" fillId="0" borderId="0"/>
    <xf numFmtId="0" fontId="25" fillId="0" borderId="0"/>
    <xf numFmtId="0" fontId="32" fillId="0" borderId="0"/>
    <xf numFmtId="165" fontId="25" fillId="0" borderId="0"/>
    <xf numFmtId="0" fontId="25" fillId="0" borderId="0"/>
    <xf numFmtId="0" fontId="25" fillId="0" borderId="0"/>
    <xf numFmtId="165" fontId="32"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165" fontId="1" fillId="0" borderId="0"/>
    <xf numFmtId="0" fontId="1" fillId="0" borderId="0"/>
    <xf numFmtId="0" fontId="25"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171" fontId="1" fillId="0" borderId="0"/>
    <xf numFmtId="165" fontId="1" fillId="0" borderId="0"/>
    <xf numFmtId="165" fontId="25" fillId="0" borderId="0"/>
    <xf numFmtId="0" fontId="25" fillId="0" borderId="0"/>
    <xf numFmtId="0" fontId="1" fillId="0" borderId="0"/>
    <xf numFmtId="165" fontId="67" fillId="0" borderId="0"/>
    <xf numFmtId="165" fontId="1" fillId="0" borderId="0"/>
    <xf numFmtId="0" fontId="1" fillId="0" borderId="0"/>
    <xf numFmtId="0" fontId="67" fillId="0" borderId="0"/>
    <xf numFmtId="165" fontId="67" fillId="0" borderId="0"/>
    <xf numFmtId="0" fontId="67" fillId="0" borderId="0"/>
    <xf numFmtId="0" fontId="1"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25" fillId="0" borderId="0"/>
    <xf numFmtId="0" fontId="25" fillId="0" borderId="0"/>
    <xf numFmtId="165"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0" fontId="1" fillId="0" borderId="0"/>
    <xf numFmtId="165" fontId="25" fillId="0" borderId="0"/>
    <xf numFmtId="165" fontId="67" fillId="0" borderId="0"/>
    <xf numFmtId="0" fontId="67" fillId="0" borderId="0"/>
    <xf numFmtId="0" fontId="25" fillId="0" borderId="0"/>
    <xf numFmtId="165" fontId="67" fillId="0" borderId="0"/>
    <xf numFmtId="165" fontId="25" fillId="0" borderId="0"/>
    <xf numFmtId="0" fontId="25" fillId="0" borderId="0"/>
    <xf numFmtId="0" fontId="67" fillId="0" borderId="0"/>
    <xf numFmtId="165" fontId="67" fillId="0" borderId="0"/>
    <xf numFmtId="165" fontId="25" fillId="0" borderId="0"/>
    <xf numFmtId="0" fontId="25" fillId="0" borderId="0"/>
    <xf numFmtId="0" fontId="67" fillId="0" borderId="0"/>
    <xf numFmtId="165" fontId="83" fillId="0" borderId="0"/>
    <xf numFmtId="0" fontId="83" fillId="0" borderId="0"/>
    <xf numFmtId="165" fontId="25" fillId="0" borderId="0"/>
    <xf numFmtId="165" fontId="1" fillId="0" borderId="0"/>
    <xf numFmtId="0"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84" fillId="0" borderId="0"/>
    <xf numFmtId="165" fontId="25" fillId="0" borderId="0"/>
    <xf numFmtId="0" fontId="25" fillId="0" borderId="0"/>
    <xf numFmtId="171" fontId="84" fillId="0" borderId="0"/>
    <xf numFmtId="165" fontId="1" fillId="0" borderId="0"/>
    <xf numFmtId="165" fontId="25" fillId="0" borderId="0"/>
    <xf numFmtId="0" fontId="25" fillId="0" borderId="0"/>
    <xf numFmtId="0" fontId="1" fillId="0" borderId="0"/>
    <xf numFmtId="165" fontId="25" fillId="0" borderId="0"/>
    <xf numFmtId="0" fontId="25" fillId="0" borderId="0"/>
    <xf numFmtId="165" fontId="1" fillId="0" borderId="0"/>
    <xf numFmtId="165"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1" fillId="0" borderId="0"/>
    <xf numFmtId="165" fontId="25" fillId="0" borderId="0"/>
    <xf numFmtId="0" fontId="25" fillId="0" borderId="0"/>
    <xf numFmtId="171" fontId="1" fillId="0" borderId="0"/>
    <xf numFmtId="165" fontId="1" fillId="0" borderId="0"/>
    <xf numFmtId="165" fontId="25" fillId="0" borderId="0"/>
    <xf numFmtId="0" fontId="25" fillId="0" borderId="0"/>
    <xf numFmtId="0" fontId="1" fillId="0" borderId="0"/>
    <xf numFmtId="165" fontId="25" fillId="0" borderId="0"/>
    <xf numFmtId="0" fontId="25" fillId="0" borderId="0"/>
    <xf numFmtId="0" fontId="1" fillId="0" borderId="0"/>
    <xf numFmtId="165" fontId="67" fillId="0" borderId="0"/>
    <xf numFmtId="165" fontId="67" fillId="0" borderId="0"/>
    <xf numFmtId="165" fontId="25" fillId="0" borderId="0"/>
    <xf numFmtId="0" fontId="25" fillId="0" borderId="0"/>
    <xf numFmtId="0" fontId="67" fillId="0" borderId="0"/>
    <xf numFmtId="165" fontId="67" fillId="0" borderId="0"/>
    <xf numFmtId="165" fontId="25" fillId="0" borderId="0"/>
    <xf numFmtId="0" fontId="25" fillId="0" borderId="0"/>
    <xf numFmtId="171" fontId="67" fillId="0" borderId="0"/>
    <xf numFmtId="165" fontId="25" fillId="0" borderId="0"/>
    <xf numFmtId="0" fontId="25" fillId="0" borderId="0"/>
    <xf numFmtId="0" fontId="67" fillId="0" borderId="0"/>
    <xf numFmtId="165" fontId="67" fillId="0" borderId="0"/>
    <xf numFmtId="165" fontId="85" fillId="0" borderId="0"/>
    <xf numFmtId="165" fontId="67" fillId="0" borderId="0"/>
    <xf numFmtId="0" fontId="85" fillId="0" borderId="0"/>
    <xf numFmtId="165" fontId="85" fillId="0" borderId="0"/>
    <xf numFmtId="0" fontId="85" fillId="0" borderId="0"/>
    <xf numFmtId="165" fontId="25" fillId="0" borderId="0"/>
    <xf numFmtId="165" fontId="25" fillId="0" borderId="0"/>
    <xf numFmtId="0" fontId="25" fillId="0" borderId="0"/>
    <xf numFmtId="165" fontId="82" fillId="0" borderId="0"/>
    <xf numFmtId="165" fontId="25" fillId="0" borderId="0"/>
    <xf numFmtId="0" fontId="25" fillId="0" borderId="0"/>
    <xf numFmtId="0" fontId="82" fillId="0" borderId="0"/>
    <xf numFmtId="165" fontId="82" fillId="0" borderId="0"/>
    <xf numFmtId="0" fontId="82" fillId="0" borderId="0"/>
    <xf numFmtId="0" fontId="25" fillId="0" borderId="0"/>
    <xf numFmtId="165" fontId="82" fillId="0" borderId="0"/>
    <xf numFmtId="165" fontId="25" fillId="0" borderId="0"/>
    <xf numFmtId="0" fontId="25" fillId="0" borderId="0"/>
    <xf numFmtId="0" fontId="82" fillId="0" borderId="0"/>
    <xf numFmtId="165" fontId="82" fillId="0" borderId="0"/>
    <xf numFmtId="165" fontId="25" fillId="0" borderId="0"/>
    <xf numFmtId="0" fontId="25" fillId="0" borderId="0"/>
    <xf numFmtId="0" fontId="82" fillId="0" borderId="0"/>
    <xf numFmtId="165" fontId="86" fillId="0" borderId="0"/>
    <xf numFmtId="165" fontId="25" fillId="49" borderId="31" applyNumberFormat="0" applyFont="0" applyAlignment="0" applyProtection="0"/>
    <xf numFmtId="165" fontId="25" fillId="49" borderId="31"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25" fillId="49" borderId="31" applyNumberFormat="0" applyFont="0" applyAlignment="0" applyProtection="0"/>
    <xf numFmtId="165" fontId="25" fillId="49" borderId="31" applyNumberFormat="0" applyFont="0" applyAlignment="0" applyProtection="0"/>
    <xf numFmtId="165" fontId="33" fillId="8" borderId="8" applyNumberFormat="0" applyFont="0" applyAlignment="0" applyProtection="0"/>
    <xf numFmtId="165" fontId="25" fillId="0" borderId="0"/>
    <xf numFmtId="0" fontId="25" fillId="0" borderId="0"/>
    <xf numFmtId="0" fontId="33" fillId="8" borderId="8" applyNumberFormat="0" applyFont="0" applyAlignment="0" applyProtection="0"/>
    <xf numFmtId="165" fontId="25" fillId="0" borderId="0"/>
    <xf numFmtId="0" fontId="25" fillId="0" borderId="0"/>
    <xf numFmtId="0" fontId="25" fillId="49" borderId="31" applyNumberFormat="0" applyFont="0" applyAlignment="0" applyProtection="0"/>
    <xf numFmtId="165" fontId="25" fillId="49" borderId="31" applyNumberFormat="0" applyFont="0" applyAlignment="0" applyProtection="0"/>
    <xf numFmtId="165" fontId="25" fillId="0" borderId="0"/>
    <xf numFmtId="0" fontId="25" fillId="0" borderId="0"/>
    <xf numFmtId="0" fontId="25" fillId="49" borderId="31" applyNumberFormat="0" applyFont="0" applyAlignment="0" applyProtection="0"/>
    <xf numFmtId="165" fontId="25" fillId="0" borderId="0"/>
    <xf numFmtId="0" fontId="25" fillId="0" borderId="0"/>
    <xf numFmtId="0" fontId="25" fillId="49" borderId="31" applyNumberFormat="0" applyFont="0" applyAlignment="0" applyProtection="0"/>
    <xf numFmtId="165" fontId="87" fillId="0" borderId="0"/>
    <xf numFmtId="165" fontId="77" fillId="58" borderId="28" applyNumberFormat="0" applyAlignment="0" applyProtection="0"/>
    <xf numFmtId="165" fontId="77" fillId="58" borderId="28" applyNumberFormat="0" applyAlignment="0" applyProtection="0"/>
    <xf numFmtId="165" fontId="88" fillId="6" borderId="5" applyNumberFormat="0" applyAlignment="0" applyProtection="0"/>
    <xf numFmtId="165" fontId="25" fillId="0" borderId="0"/>
    <xf numFmtId="0" fontId="25" fillId="0" borderId="0"/>
    <xf numFmtId="0" fontId="88" fillId="6" borderId="5" applyNumberFormat="0" applyAlignment="0" applyProtection="0"/>
    <xf numFmtId="165" fontId="25" fillId="0" borderId="0"/>
    <xf numFmtId="0" fontId="25" fillId="0" borderId="0"/>
    <xf numFmtId="0" fontId="77" fillId="58" borderId="28" applyNumberFormat="0" applyAlignment="0" applyProtection="0"/>
    <xf numFmtId="165" fontId="25" fillId="0" borderId="0"/>
    <xf numFmtId="0" fontId="25" fillId="0" borderId="0"/>
    <xf numFmtId="0" fontId="77" fillId="58" borderId="28" applyNumberFormat="0" applyAlignment="0" applyProtection="0"/>
    <xf numFmtId="165" fontId="25" fillId="0" borderId="0"/>
    <xf numFmtId="165" fontId="32" fillId="0" borderId="0"/>
    <xf numFmtId="165" fontId="25" fillId="0" borderId="0"/>
    <xf numFmtId="0" fontId="25" fillId="0" borderId="0"/>
    <xf numFmtId="0" fontId="32" fillId="0" borderId="0"/>
    <xf numFmtId="0" fontId="25" fillId="0" borderId="0"/>
    <xf numFmtId="165" fontId="72" fillId="0" borderId="0"/>
    <xf numFmtId="165" fontId="25" fillId="0" borderId="0"/>
    <xf numFmtId="0" fontId="25" fillId="0" borderId="0"/>
    <xf numFmtId="0" fontId="72" fillId="0" borderId="0"/>
    <xf numFmtId="165" fontId="89" fillId="0" borderId="0"/>
    <xf numFmtId="165" fontId="25" fillId="0" borderId="0"/>
    <xf numFmtId="0" fontId="25" fillId="0" borderId="0"/>
    <xf numFmtId="165" fontId="83" fillId="0" borderId="0"/>
    <xf numFmtId="165" fontId="25" fillId="0" borderId="0"/>
    <xf numFmtId="165" fontId="25" fillId="0" borderId="0"/>
    <xf numFmtId="0" fontId="25" fillId="0" borderId="0"/>
    <xf numFmtId="0" fontId="25" fillId="0" borderId="0"/>
    <xf numFmtId="0" fontId="83" fillId="0" borderId="0"/>
    <xf numFmtId="165" fontId="24" fillId="0" borderId="0"/>
    <xf numFmtId="165" fontId="37" fillId="60" borderId="0" applyNumberFormat="0" applyBorder="0" applyAlignment="0" applyProtection="0"/>
    <xf numFmtId="165" fontId="17" fillId="9" borderId="0" applyNumberFormat="0" applyBorder="0" applyAlignment="0" applyProtection="0"/>
    <xf numFmtId="165" fontId="37" fillId="60" borderId="0" applyNumberFormat="0" applyBorder="0" applyAlignment="0" applyProtection="0"/>
    <xf numFmtId="165" fontId="25" fillId="0" borderId="0"/>
    <xf numFmtId="0" fontId="25" fillId="0" borderId="0"/>
    <xf numFmtId="0" fontId="37" fillId="60" borderId="0" applyNumberFormat="0" applyBorder="0" applyAlignment="0" applyProtection="0"/>
    <xf numFmtId="165" fontId="17" fillId="9" borderId="0" applyNumberFormat="0" applyBorder="0" applyAlignment="0" applyProtection="0"/>
    <xf numFmtId="165" fontId="25" fillId="0" borderId="0"/>
    <xf numFmtId="0" fontId="25" fillId="0" borderId="0"/>
    <xf numFmtId="0" fontId="17" fillId="9" borderId="0" applyNumberFormat="0" applyBorder="0" applyAlignment="0" applyProtection="0"/>
    <xf numFmtId="165" fontId="17" fillId="9" borderId="0" applyNumberFormat="0" applyBorder="0" applyAlignment="0" applyProtection="0"/>
    <xf numFmtId="165" fontId="25" fillId="0" borderId="0"/>
    <xf numFmtId="0" fontId="25" fillId="0" borderId="0"/>
    <xf numFmtId="0" fontId="17" fillId="9" borderId="0" applyNumberFormat="0" applyBorder="0" applyAlignment="0" applyProtection="0"/>
    <xf numFmtId="165" fontId="25" fillId="0" borderId="0"/>
    <xf numFmtId="0" fontId="25" fillId="0" borderId="0"/>
    <xf numFmtId="0" fontId="17" fillId="9" borderId="0" applyNumberFormat="0" applyBorder="0" applyAlignment="0" applyProtection="0"/>
    <xf numFmtId="165" fontId="37" fillId="60" borderId="0" applyNumberFormat="0" applyBorder="0" applyAlignment="0" applyProtection="0"/>
    <xf numFmtId="165" fontId="25" fillId="0" borderId="0"/>
    <xf numFmtId="0" fontId="25" fillId="0" borderId="0"/>
    <xf numFmtId="0" fontId="37" fillId="60" borderId="0" applyNumberFormat="0" applyBorder="0" applyAlignment="0" applyProtection="0"/>
    <xf numFmtId="165" fontId="37" fillId="60" borderId="0" applyNumberFormat="0" applyBorder="0" applyAlignment="0" applyProtection="0"/>
    <xf numFmtId="165" fontId="25" fillId="0" borderId="0"/>
    <xf numFmtId="0" fontId="25" fillId="0" borderId="0"/>
    <xf numFmtId="171" fontId="37" fillId="60" borderId="0" applyNumberFormat="0" applyBorder="0" applyAlignment="0" applyProtection="0"/>
    <xf numFmtId="165" fontId="37" fillId="63" borderId="0" applyNumberFormat="0" applyBorder="0" applyAlignment="0" applyProtection="0"/>
    <xf numFmtId="165" fontId="37" fillId="60" borderId="0" applyNumberFormat="0" applyBorder="0" applyAlignment="0" applyProtection="0"/>
    <xf numFmtId="0" fontId="37" fillId="60" borderId="0" applyNumberFormat="0" applyBorder="0" applyAlignment="0" applyProtection="0"/>
    <xf numFmtId="0" fontId="37" fillId="63" borderId="0" applyNumberFormat="0" applyBorder="0" applyAlignment="0" applyProtection="0"/>
    <xf numFmtId="165" fontId="37" fillId="63" borderId="0" applyNumberFormat="0" applyBorder="0" applyAlignment="0" applyProtection="0"/>
    <xf numFmtId="0" fontId="37" fillId="63" borderId="0" applyNumberFormat="0" applyBorder="0" applyAlignment="0" applyProtection="0"/>
    <xf numFmtId="0" fontId="37" fillId="60" borderId="0" applyNumberFormat="0" applyBorder="0" applyAlignment="0" applyProtection="0"/>
    <xf numFmtId="165" fontId="37" fillId="45" borderId="0" applyNumberFormat="0" applyBorder="0" applyAlignment="0" applyProtection="0"/>
    <xf numFmtId="165" fontId="17" fillId="13" borderId="0" applyNumberFormat="0" applyBorder="0" applyAlignment="0" applyProtection="0"/>
    <xf numFmtId="165" fontId="37" fillId="45" borderId="0" applyNumberFormat="0" applyBorder="0" applyAlignment="0" applyProtection="0"/>
    <xf numFmtId="165" fontId="25" fillId="0" borderId="0"/>
    <xf numFmtId="0" fontId="25" fillId="0" borderId="0"/>
    <xf numFmtId="0" fontId="37" fillId="45" borderId="0" applyNumberFormat="0" applyBorder="0" applyAlignment="0" applyProtection="0"/>
    <xf numFmtId="165" fontId="17" fillId="13" borderId="0" applyNumberFormat="0" applyBorder="0" applyAlignment="0" applyProtection="0"/>
    <xf numFmtId="165" fontId="25" fillId="0" borderId="0"/>
    <xf numFmtId="0" fontId="25" fillId="0" borderId="0"/>
    <xf numFmtId="0" fontId="17" fillId="13" borderId="0" applyNumberFormat="0" applyBorder="0" applyAlignment="0" applyProtection="0"/>
    <xf numFmtId="165" fontId="17" fillId="13" borderId="0" applyNumberFormat="0" applyBorder="0" applyAlignment="0" applyProtection="0"/>
    <xf numFmtId="165" fontId="25" fillId="0" borderId="0"/>
    <xf numFmtId="0" fontId="25" fillId="0" borderId="0"/>
    <xf numFmtId="0" fontId="17" fillId="13" borderId="0" applyNumberFormat="0" applyBorder="0" applyAlignment="0" applyProtection="0"/>
    <xf numFmtId="165" fontId="25" fillId="0" borderId="0"/>
    <xf numFmtId="0" fontId="25" fillId="0" borderId="0"/>
    <xf numFmtId="0" fontId="17" fillId="13" borderId="0" applyNumberFormat="0" applyBorder="0" applyAlignment="0" applyProtection="0"/>
    <xf numFmtId="165" fontId="37" fillId="45" borderId="0" applyNumberFormat="0" applyBorder="0" applyAlignment="0" applyProtection="0"/>
    <xf numFmtId="165" fontId="25" fillId="0" borderId="0"/>
    <xf numFmtId="0" fontId="25" fillId="0" borderId="0"/>
    <xf numFmtId="0" fontId="37" fillId="45" borderId="0" applyNumberFormat="0" applyBorder="0" applyAlignment="0" applyProtection="0"/>
    <xf numFmtId="165" fontId="37" fillId="45" borderId="0" applyNumberFormat="0" applyBorder="0" applyAlignment="0" applyProtection="0"/>
    <xf numFmtId="165" fontId="25" fillId="0" borderId="0"/>
    <xf numFmtId="0" fontId="25" fillId="0" borderId="0"/>
    <xf numFmtId="171" fontId="37" fillId="45" borderId="0" applyNumberFormat="0" applyBorder="0" applyAlignment="0" applyProtection="0"/>
    <xf numFmtId="165" fontId="25" fillId="0" borderId="0"/>
    <xf numFmtId="0" fontId="25" fillId="0" borderId="0"/>
    <xf numFmtId="0" fontId="37" fillId="45" borderId="0" applyNumberFormat="0" applyBorder="0" applyAlignment="0" applyProtection="0"/>
    <xf numFmtId="165" fontId="37" fillId="65" borderId="0" applyNumberFormat="0" applyBorder="0" applyAlignment="0" applyProtection="0"/>
    <xf numFmtId="165" fontId="90" fillId="17" borderId="0" applyNumberFormat="0" applyBorder="0" applyAlignment="0" applyProtection="0"/>
    <xf numFmtId="165" fontId="37" fillId="65" borderId="0" applyNumberFormat="0" applyBorder="0" applyAlignment="0" applyProtection="0"/>
    <xf numFmtId="165" fontId="25" fillId="0" borderId="0"/>
    <xf numFmtId="0" fontId="25" fillId="0" borderId="0"/>
    <xf numFmtId="0" fontId="37" fillId="65" borderId="0" applyNumberFormat="0" applyBorder="0" applyAlignment="0" applyProtection="0"/>
    <xf numFmtId="165" fontId="90" fillId="17" borderId="0" applyNumberFormat="0" applyBorder="0" applyAlignment="0" applyProtection="0"/>
    <xf numFmtId="165" fontId="25" fillId="0" borderId="0"/>
    <xf numFmtId="0" fontId="25" fillId="0" borderId="0"/>
    <xf numFmtId="0" fontId="90" fillId="17" borderId="0" applyNumberFormat="0" applyBorder="0" applyAlignment="0" applyProtection="0"/>
    <xf numFmtId="165" fontId="90" fillId="17" borderId="0" applyNumberFormat="0" applyBorder="0" applyAlignment="0" applyProtection="0"/>
    <xf numFmtId="165" fontId="25" fillId="0" borderId="0"/>
    <xf numFmtId="0" fontId="25" fillId="0" borderId="0"/>
    <xf numFmtId="0" fontId="90" fillId="17" borderId="0" applyNumberFormat="0" applyBorder="0" applyAlignment="0" applyProtection="0"/>
    <xf numFmtId="165" fontId="25" fillId="0" borderId="0"/>
    <xf numFmtId="0" fontId="25" fillId="0" borderId="0"/>
    <xf numFmtId="0" fontId="90" fillId="17" borderId="0" applyNumberFormat="0" applyBorder="0" applyAlignment="0" applyProtection="0"/>
    <xf numFmtId="165" fontId="37" fillId="65" borderId="0" applyNumberFormat="0" applyBorder="0" applyAlignment="0" applyProtection="0"/>
    <xf numFmtId="165" fontId="25" fillId="0" borderId="0"/>
    <xf numFmtId="0" fontId="25" fillId="0" borderId="0"/>
    <xf numFmtId="0" fontId="37" fillId="65" borderId="0" applyNumberFormat="0" applyBorder="0" applyAlignment="0" applyProtection="0"/>
    <xf numFmtId="165" fontId="37" fillId="65" borderId="0" applyNumberFormat="0" applyBorder="0" applyAlignment="0" applyProtection="0"/>
    <xf numFmtId="165" fontId="25" fillId="0" borderId="0"/>
    <xf numFmtId="0" fontId="25" fillId="0" borderId="0"/>
    <xf numFmtId="171" fontId="37" fillId="65" borderId="0" applyNumberFormat="0" applyBorder="0" applyAlignment="0" applyProtection="0"/>
    <xf numFmtId="165" fontId="25" fillId="0" borderId="0"/>
    <xf numFmtId="0" fontId="25" fillId="0" borderId="0"/>
    <xf numFmtId="0" fontId="37" fillId="65" borderId="0" applyNumberFormat="0" applyBorder="0" applyAlignment="0" applyProtection="0"/>
    <xf numFmtId="165" fontId="37" fillId="66" borderId="0" applyNumberFormat="0" applyBorder="0" applyAlignment="0" applyProtection="0"/>
    <xf numFmtId="165" fontId="17" fillId="21" borderId="0" applyNumberFormat="0" applyBorder="0" applyAlignment="0" applyProtection="0"/>
    <xf numFmtId="165" fontId="37" fillId="66" borderId="0" applyNumberFormat="0" applyBorder="0" applyAlignment="0" applyProtection="0"/>
    <xf numFmtId="165" fontId="25" fillId="0" borderId="0"/>
    <xf numFmtId="0" fontId="25" fillId="0" borderId="0"/>
    <xf numFmtId="0" fontId="37" fillId="66" borderId="0" applyNumberFormat="0" applyBorder="0" applyAlignment="0" applyProtection="0"/>
    <xf numFmtId="165" fontId="17" fillId="21" borderId="0" applyNumberFormat="0" applyBorder="0" applyAlignment="0" applyProtection="0"/>
    <xf numFmtId="165" fontId="25" fillId="0" borderId="0"/>
    <xf numFmtId="0" fontId="25" fillId="0" borderId="0"/>
    <xf numFmtId="0" fontId="17" fillId="21" borderId="0" applyNumberFormat="0" applyBorder="0" applyAlignment="0" applyProtection="0"/>
    <xf numFmtId="165" fontId="17" fillId="21" borderId="0" applyNumberFormat="0" applyBorder="0" applyAlignment="0" applyProtection="0"/>
    <xf numFmtId="165" fontId="25" fillId="0" borderId="0"/>
    <xf numFmtId="0" fontId="25" fillId="0" borderId="0"/>
    <xf numFmtId="0" fontId="17" fillId="21" borderId="0" applyNumberFormat="0" applyBorder="0" applyAlignment="0" applyProtection="0"/>
    <xf numFmtId="165" fontId="25" fillId="0" borderId="0"/>
    <xf numFmtId="0" fontId="25" fillId="0" borderId="0"/>
    <xf numFmtId="0" fontId="17" fillId="21" borderId="0" applyNumberFormat="0" applyBorder="0" applyAlignment="0" applyProtection="0"/>
    <xf numFmtId="165" fontId="37" fillId="66" borderId="0" applyNumberFormat="0" applyBorder="0" applyAlignment="0" applyProtection="0"/>
    <xf numFmtId="165" fontId="25" fillId="0" borderId="0"/>
    <xf numFmtId="0" fontId="25" fillId="0" borderId="0"/>
    <xf numFmtId="0" fontId="37" fillId="66" borderId="0" applyNumberFormat="0" applyBorder="0" applyAlignment="0" applyProtection="0"/>
    <xf numFmtId="165" fontId="37" fillId="66" borderId="0" applyNumberFormat="0" applyBorder="0" applyAlignment="0" applyProtection="0"/>
    <xf numFmtId="165" fontId="25" fillId="0" borderId="0"/>
    <xf numFmtId="0" fontId="25" fillId="0" borderId="0"/>
    <xf numFmtId="171" fontId="37" fillId="66" borderId="0" applyNumberFormat="0" applyBorder="0" applyAlignment="0" applyProtection="0"/>
    <xf numFmtId="165" fontId="37" fillId="61" borderId="0" applyNumberFormat="0" applyBorder="0" applyAlignment="0" applyProtection="0"/>
    <xf numFmtId="165" fontId="37" fillId="66" borderId="0" applyNumberFormat="0" applyBorder="0" applyAlignment="0" applyProtection="0"/>
    <xf numFmtId="0" fontId="37" fillId="66" borderId="0" applyNumberFormat="0" applyBorder="0" applyAlignment="0" applyProtection="0"/>
    <xf numFmtId="0" fontId="37" fillId="61" borderId="0" applyNumberFormat="0" applyBorder="0" applyAlignment="0" applyProtection="0"/>
    <xf numFmtId="165" fontId="37" fillId="61" borderId="0" applyNumberFormat="0" applyBorder="0" applyAlignment="0" applyProtection="0"/>
    <xf numFmtId="0" fontId="37" fillId="61" borderId="0" applyNumberFormat="0" applyBorder="0" applyAlignment="0" applyProtection="0"/>
    <xf numFmtId="0" fontId="37" fillId="66" borderId="0" applyNumberFormat="0" applyBorder="0" applyAlignment="0" applyProtection="0"/>
    <xf numFmtId="165" fontId="37" fillId="60" borderId="0" applyNumberFormat="0" applyBorder="0" applyAlignment="0" applyProtection="0"/>
    <xf numFmtId="165" fontId="17" fillId="25" borderId="0" applyNumberFormat="0" applyBorder="0" applyAlignment="0" applyProtection="0"/>
    <xf numFmtId="165" fontId="37" fillId="60" borderId="0" applyNumberFormat="0" applyBorder="0" applyAlignment="0" applyProtection="0"/>
    <xf numFmtId="165" fontId="25" fillId="0" borderId="0"/>
    <xf numFmtId="0" fontId="25" fillId="0" borderId="0"/>
    <xf numFmtId="0" fontId="37" fillId="60" borderId="0" applyNumberFormat="0" applyBorder="0" applyAlignment="0" applyProtection="0"/>
    <xf numFmtId="165" fontId="17" fillId="25" borderId="0" applyNumberFormat="0" applyBorder="0" applyAlignment="0" applyProtection="0"/>
    <xf numFmtId="165" fontId="25" fillId="0" borderId="0"/>
    <xf numFmtId="0" fontId="25" fillId="0" borderId="0"/>
    <xf numFmtId="0" fontId="17" fillId="25" borderId="0" applyNumberFormat="0" applyBorder="0" applyAlignment="0" applyProtection="0"/>
    <xf numFmtId="165" fontId="17" fillId="25" borderId="0" applyNumberFormat="0" applyBorder="0" applyAlignment="0" applyProtection="0"/>
    <xf numFmtId="165" fontId="25" fillId="0" borderId="0"/>
    <xf numFmtId="0" fontId="25" fillId="0" borderId="0"/>
    <xf numFmtId="0" fontId="17" fillId="25" borderId="0" applyNumberFormat="0" applyBorder="0" applyAlignment="0" applyProtection="0"/>
    <xf numFmtId="165" fontId="25" fillId="0" borderId="0"/>
    <xf numFmtId="0" fontId="25" fillId="0" borderId="0"/>
    <xf numFmtId="0" fontId="17" fillId="25" borderId="0" applyNumberFormat="0" applyBorder="0" applyAlignment="0" applyProtection="0"/>
    <xf numFmtId="165" fontId="37" fillId="60" borderId="0" applyNumberFormat="0" applyBorder="0" applyAlignment="0" applyProtection="0"/>
    <xf numFmtId="165" fontId="25" fillId="0" borderId="0"/>
    <xf numFmtId="0" fontId="25" fillId="0" borderId="0"/>
    <xf numFmtId="0" fontId="37" fillId="60" borderId="0" applyNumberFormat="0" applyBorder="0" applyAlignment="0" applyProtection="0"/>
    <xf numFmtId="165" fontId="37" fillId="60" borderId="0" applyNumberFormat="0" applyBorder="0" applyAlignment="0" applyProtection="0"/>
    <xf numFmtId="165" fontId="25" fillId="0" borderId="0"/>
    <xf numFmtId="0" fontId="25" fillId="0" borderId="0"/>
    <xf numFmtId="171" fontId="37" fillId="60" borderId="0" applyNumberFormat="0" applyBorder="0" applyAlignment="0" applyProtection="0"/>
    <xf numFmtId="165" fontId="25" fillId="0" borderId="0"/>
    <xf numFmtId="0" fontId="25" fillId="0" borderId="0"/>
    <xf numFmtId="0" fontId="37" fillId="60" borderId="0" applyNumberFormat="0" applyBorder="0" applyAlignment="0" applyProtection="0"/>
    <xf numFmtId="165" fontId="37" fillId="64" borderId="0" applyNumberFormat="0" applyBorder="0" applyAlignment="0" applyProtection="0"/>
    <xf numFmtId="165" fontId="17" fillId="29" borderId="0" applyNumberFormat="0" applyBorder="0" applyAlignment="0" applyProtection="0"/>
    <xf numFmtId="165" fontId="37" fillId="64" borderId="0" applyNumberFormat="0" applyBorder="0" applyAlignment="0" applyProtection="0"/>
    <xf numFmtId="165" fontId="25" fillId="0" borderId="0"/>
    <xf numFmtId="0" fontId="25" fillId="0" borderId="0"/>
    <xf numFmtId="0" fontId="37" fillId="64" borderId="0" applyNumberFormat="0" applyBorder="0" applyAlignment="0" applyProtection="0"/>
    <xf numFmtId="165" fontId="17" fillId="29" borderId="0" applyNumberFormat="0" applyBorder="0" applyAlignment="0" applyProtection="0"/>
    <xf numFmtId="165" fontId="25" fillId="0" borderId="0"/>
    <xf numFmtId="0" fontId="25" fillId="0" borderId="0"/>
    <xf numFmtId="0" fontId="17" fillId="29" borderId="0" applyNumberFormat="0" applyBorder="0" applyAlignment="0" applyProtection="0"/>
    <xf numFmtId="165" fontId="17" fillId="29" borderId="0" applyNumberFormat="0" applyBorder="0" applyAlignment="0" applyProtection="0"/>
    <xf numFmtId="165" fontId="25" fillId="0" borderId="0"/>
    <xf numFmtId="0" fontId="25" fillId="0" borderId="0"/>
    <xf numFmtId="0" fontId="17" fillId="29" borderId="0" applyNumberFormat="0" applyBorder="0" applyAlignment="0" applyProtection="0"/>
    <xf numFmtId="165" fontId="25" fillId="0" borderId="0"/>
    <xf numFmtId="0" fontId="25" fillId="0" borderId="0"/>
    <xf numFmtId="0" fontId="17" fillId="29" borderId="0" applyNumberFormat="0" applyBorder="0" applyAlignment="0" applyProtection="0"/>
    <xf numFmtId="165" fontId="37" fillId="64" borderId="0" applyNumberFormat="0" applyBorder="0" applyAlignment="0" applyProtection="0"/>
    <xf numFmtId="165" fontId="25" fillId="0" borderId="0"/>
    <xf numFmtId="0" fontId="25" fillId="0" borderId="0"/>
    <xf numFmtId="0" fontId="37" fillId="64" borderId="0" applyNumberFormat="0" applyBorder="0" applyAlignment="0" applyProtection="0"/>
    <xf numFmtId="165" fontId="37" fillId="64" borderId="0" applyNumberFormat="0" applyBorder="0" applyAlignment="0" applyProtection="0"/>
    <xf numFmtId="165" fontId="25" fillId="0" borderId="0"/>
    <xf numFmtId="0" fontId="25" fillId="0" borderId="0"/>
    <xf numFmtId="171" fontId="37" fillId="64" borderId="0" applyNumberFormat="0" applyBorder="0" applyAlignment="0" applyProtection="0"/>
    <xf numFmtId="165" fontId="25" fillId="0" borderId="0"/>
    <xf numFmtId="0" fontId="25" fillId="0" borderId="0"/>
    <xf numFmtId="0" fontId="37" fillId="64" borderId="0" applyNumberFormat="0" applyBorder="0" applyAlignment="0" applyProtection="0"/>
    <xf numFmtId="165" fontId="25" fillId="49" borderId="31"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49" borderId="31" applyNumberFormat="0" applyFont="0" applyAlignment="0" applyProtection="0"/>
    <xf numFmtId="165" fontId="25" fillId="0" borderId="0"/>
    <xf numFmtId="0" fontId="25" fillId="0" borderId="0"/>
    <xf numFmtId="0" fontId="25" fillId="49" borderId="31"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49" borderId="31" applyNumberFormat="0" applyFont="0" applyAlignment="0" applyProtection="0"/>
    <xf numFmtId="165" fontId="25" fillId="0" borderId="0"/>
    <xf numFmtId="0" fontId="25" fillId="0" borderId="0"/>
    <xf numFmtId="0" fontId="25" fillId="49" borderId="31" applyNumberFormat="0" applyFont="0" applyAlignment="0" applyProtection="0"/>
    <xf numFmtId="165" fontId="25" fillId="49" borderId="31" applyNumberFormat="0" applyFont="0" applyAlignment="0" applyProtection="0"/>
    <xf numFmtId="165" fontId="25" fillId="0" borderId="0"/>
    <xf numFmtId="0" fontId="25" fillId="0" borderId="0"/>
    <xf numFmtId="171" fontId="25" fillId="49" borderId="31" applyNumberFormat="0" applyFont="0" applyAlignment="0" applyProtection="0"/>
    <xf numFmtId="165" fontId="25" fillId="0" borderId="0"/>
    <xf numFmtId="0" fontId="25" fillId="0" borderId="0"/>
    <xf numFmtId="0" fontId="25" fillId="49" borderId="31" applyNumberFormat="0" applyFont="0" applyAlignment="0" applyProtection="0"/>
    <xf numFmtId="165" fontId="25" fillId="49" borderId="31"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25" fillId="49" borderId="31"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25" fillId="0" borderId="0"/>
    <xf numFmtId="0" fontId="25" fillId="0" borderId="0"/>
    <xf numFmtId="0" fontId="1" fillId="8" borderId="8" applyNumberFormat="0" applyFont="0" applyAlignment="0" applyProtection="0"/>
    <xf numFmtId="165" fontId="1" fillId="8" borderId="8" applyNumberFormat="0" applyFont="0" applyAlignment="0" applyProtection="0"/>
    <xf numFmtId="0" fontId="1" fillId="8" borderId="8" applyNumberFormat="0" applyFont="0" applyAlignment="0" applyProtection="0"/>
    <xf numFmtId="165" fontId="91" fillId="0" borderId="0" applyNumberFormat="0" applyFill="0" applyBorder="0" applyAlignment="0" applyProtection="0"/>
    <xf numFmtId="165" fontId="2" fillId="0" borderId="0" applyNumberFormat="0" applyFill="0" applyBorder="0" applyAlignment="0" applyProtection="0"/>
    <xf numFmtId="165" fontId="91" fillId="0" borderId="0" applyNumberFormat="0" applyFill="0" applyBorder="0" applyAlignment="0" applyProtection="0"/>
    <xf numFmtId="165" fontId="25" fillId="0" borderId="0"/>
    <xf numFmtId="0" fontId="25" fillId="0" borderId="0"/>
    <xf numFmtId="0" fontId="91" fillId="0" borderId="0" applyNumberFormat="0" applyFill="0" applyBorder="0" applyAlignment="0" applyProtection="0"/>
    <xf numFmtId="165" fontId="2" fillId="0" borderId="0" applyNumberFormat="0" applyFill="0" applyBorder="0" applyAlignment="0" applyProtection="0"/>
    <xf numFmtId="165" fontId="25" fillId="0" borderId="0"/>
    <xf numFmtId="0" fontId="25" fillId="0" borderId="0"/>
    <xf numFmtId="0" fontId="2" fillId="0" borderId="0" applyNumberFormat="0" applyFill="0" applyBorder="0" applyAlignment="0" applyProtection="0"/>
    <xf numFmtId="165" fontId="2" fillId="0" borderId="0" applyNumberFormat="0" applyFill="0" applyBorder="0" applyAlignment="0" applyProtection="0"/>
    <xf numFmtId="165" fontId="25" fillId="0" borderId="0"/>
    <xf numFmtId="0" fontId="25" fillId="0" borderId="0"/>
    <xf numFmtId="0" fontId="2" fillId="0" borderId="0" applyNumberFormat="0" applyFill="0" applyBorder="0" applyAlignment="0" applyProtection="0"/>
    <xf numFmtId="165" fontId="25" fillId="0" borderId="0"/>
    <xf numFmtId="0" fontId="25" fillId="0" borderId="0"/>
    <xf numFmtId="0" fontId="2" fillId="0" borderId="0" applyNumberFormat="0" applyFill="0" applyBorder="0" applyAlignment="0" applyProtection="0"/>
    <xf numFmtId="165" fontId="91" fillId="0" borderId="0" applyNumberFormat="0" applyFill="0" applyBorder="0" applyAlignment="0" applyProtection="0"/>
    <xf numFmtId="165" fontId="25" fillId="0" borderId="0"/>
    <xf numFmtId="0" fontId="25" fillId="0" borderId="0"/>
    <xf numFmtId="0" fontId="91" fillId="0" borderId="0" applyNumberFormat="0" applyFill="0" applyBorder="0" applyAlignment="0" applyProtection="0"/>
    <xf numFmtId="165" fontId="91" fillId="0" borderId="0" applyNumberFormat="0" applyFill="0" applyBorder="0" applyAlignment="0" applyProtection="0"/>
    <xf numFmtId="165" fontId="25" fillId="0" borderId="0"/>
    <xf numFmtId="0" fontId="25" fillId="0" borderId="0"/>
    <xf numFmtId="171" fontId="91" fillId="0" borderId="0" applyNumberFormat="0" applyFill="0" applyBorder="0" applyAlignment="0" applyProtection="0"/>
    <xf numFmtId="165" fontId="92" fillId="0" borderId="0" applyNumberFormat="0" applyFill="0" applyBorder="0" applyAlignment="0" applyProtection="0"/>
    <xf numFmtId="165" fontId="91"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165" fontId="92"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177" fontId="93" fillId="0" borderId="0" applyFill="0" applyBorder="0" applyAlignment="0" applyProtection="0"/>
    <xf numFmtId="9" fontId="67" fillId="0" borderId="0" applyFont="0" applyFill="0" applyBorder="0" applyAlignment="0" applyProtection="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2" fillId="0" borderId="0" applyFont="0" applyFill="0" applyBorder="0" applyAlignment="0" applyProtection="0"/>
    <xf numFmtId="9" fontId="25"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9" fontId="25"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9" fontId="67" fillId="0" borderId="0" applyFont="0" applyFill="0" applyBorder="0" applyAlignment="0" applyProtection="0"/>
    <xf numFmtId="165" fontId="25" fillId="0" borderId="0"/>
    <xf numFmtId="0" fontId="25" fillId="0" borderId="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1"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165" fontId="25" fillId="0" borderId="0"/>
    <xf numFmtId="0" fontId="25" fillId="0" borderId="0"/>
    <xf numFmtId="9" fontId="67" fillId="0" borderId="0" applyFont="0" applyFill="0" applyBorder="0" applyAlignment="0" applyProtection="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9" fontId="25" fillId="0" borderId="0" applyFont="0" applyFill="0" applyBorder="0" applyAlignment="0" applyProtection="0"/>
    <xf numFmtId="165" fontId="25" fillId="0" borderId="0"/>
    <xf numFmtId="0" fontId="25" fillId="0" borderId="0"/>
    <xf numFmtId="4" fontId="94" fillId="0" borderId="32" applyNumberFormat="0" applyProtection="0">
      <alignment vertical="center"/>
    </xf>
    <xf numFmtId="165" fontId="25" fillId="0" borderId="0"/>
    <xf numFmtId="0" fontId="25" fillId="0" borderId="0"/>
    <xf numFmtId="4" fontId="95" fillId="70" borderId="32" applyNumberFormat="0" applyProtection="0">
      <alignment vertical="center"/>
    </xf>
    <xf numFmtId="165" fontId="25" fillId="0" borderId="0"/>
    <xf numFmtId="0" fontId="25" fillId="0" borderId="0"/>
    <xf numFmtId="4" fontId="94" fillId="0" borderId="32" applyNumberFormat="0" applyProtection="0">
      <alignment horizontal="left" vertical="center" indent="1"/>
    </xf>
    <xf numFmtId="165" fontId="25" fillId="0" borderId="0"/>
    <xf numFmtId="0" fontId="25" fillId="0" borderId="0"/>
    <xf numFmtId="165" fontId="96" fillId="70" borderId="32" applyNumberFormat="0" applyProtection="0">
      <alignment horizontal="left" vertical="top" indent="1"/>
    </xf>
    <xf numFmtId="165" fontId="25" fillId="0" borderId="0"/>
    <xf numFmtId="0" fontId="25" fillId="0" borderId="0"/>
    <xf numFmtId="0" fontId="96" fillId="70" borderId="32" applyNumberFormat="0" applyProtection="0">
      <alignment horizontal="left" vertical="top" indent="1"/>
    </xf>
    <xf numFmtId="4" fontId="96" fillId="71" borderId="0" applyNumberFormat="0" applyProtection="0">
      <alignment horizontal="left" vertical="center" indent="1"/>
    </xf>
    <xf numFmtId="165" fontId="25" fillId="0" borderId="0"/>
    <xf numFmtId="0" fontId="25" fillId="0" borderId="0"/>
    <xf numFmtId="4" fontId="97" fillId="46" borderId="32" applyNumberFormat="0" applyProtection="0">
      <alignment horizontal="right" vertical="center"/>
    </xf>
    <xf numFmtId="165" fontId="25" fillId="0" borderId="0"/>
    <xf numFmtId="0" fontId="25" fillId="0" borderId="0"/>
    <xf numFmtId="4" fontId="97" fillId="54" borderId="32" applyNumberFormat="0" applyProtection="0">
      <alignment horizontal="right" vertical="center"/>
    </xf>
    <xf numFmtId="165" fontId="25" fillId="0" borderId="0"/>
    <xf numFmtId="0" fontId="25" fillId="0" borderId="0"/>
    <xf numFmtId="4" fontId="97" fillId="45" borderId="32" applyNumberFormat="0" applyProtection="0">
      <alignment horizontal="right" vertical="center"/>
    </xf>
    <xf numFmtId="165" fontId="25" fillId="0" borderId="0"/>
    <xf numFmtId="0" fontId="25" fillId="0" borderId="0"/>
    <xf numFmtId="4" fontId="97" fillId="57" borderId="32" applyNumberFormat="0" applyProtection="0">
      <alignment horizontal="right" vertical="center"/>
    </xf>
    <xf numFmtId="165" fontId="25" fillId="0" borderId="0"/>
    <xf numFmtId="0" fontId="25" fillId="0" borderId="0"/>
    <xf numFmtId="4" fontId="97" fillId="62" borderId="32" applyNumberFormat="0" applyProtection="0">
      <alignment horizontal="right" vertical="center"/>
    </xf>
    <xf numFmtId="165" fontId="25" fillId="0" borderId="0"/>
    <xf numFmtId="0" fontId="25" fillId="0" borderId="0"/>
    <xf numFmtId="4" fontId="97" fillId="64" borderId="32" applyNumberFormat="0" applyProtection="0">
      <alignment horizontal="right" vertical="center"/>
    </xf>
    <xf numFmtId="165" fontId="25" fillId="0" borderId="0"/>
    <xf numFmtId="0" fontId="25" fillId="0" borderId="0"/>
    <xf numFmtId="4" fontId="97" fillId="65" borderId="32" applyNumberFormat="0" applyProtection="0">
      <alignment horizontal="right" vertical="center"/>
    </xf>
    <xf numFmtId="165" fontId="25" fillId="0" borderId="0"/>
    <xf numFmtId="0" fontId="25" fillId="0" borderId="0"/>
    <xf numFmtId="4" fontId="97" fillId="72" borderId="32" applyNumberFormat="0" applyProtection="0">
      <alignment horizontal="right" vertical="center"/>
    </xf>
    <xf numFmtId="165" fontId="25" fillId="0" borderId="0"/>
    <xf numFmtId="0" fontId="25" fillId="0" borderId="0"/>
    <xf numFmtId="4" fontId="97" fillId="55" borderId="32" applyNumberFormat="0" applyProtection="0">
      <alignment horizontal="right" vertical="center"/>
    </xf>
    <xf numFmtId="165" fontId="25" fillId="0" borderId="0"/>
    <xf numFmtId="0" fontId="25" fillId="0" borderId="0"/>
    <xf numFmtId="4" fontId="96" fillId="73" borderId="33" applyNumberFormat="0" applyProtection="0">
      <alignment horizontal="left" vertical="center" indent="1"/>
    </xf>
    <xf numFmtId="165" fontId="25" fillId="0" borderId="0"/>
    <xf numFmtId="0" fontId="25" fillId="0" borderId="0"/>
    <xf numFmtId="4" fontId="97" fillId="74" borderId="0" applyNumberFormat="0" applyProtection="0">
      <alignment horizontal="left" vertical="center" indent="1"/>
    </xf>
    <xf numFmtId="165" fontId="25" fillId="0" borderId="0"/>
    <xf numFmtId="0" fontId="25" fillId="0" borderId="0"/>
    <xf numFmtId="4" fontId="98" fillId="75" borderId="0" applyNumberFormat="0" applyProtection="0">
      <alignment horizontal="left" vertical="center" indent="1"/>
    </xf>
    <xf numFmtId="165" fontId="25" fillId="0" borderId="0"/>
    <xf numFmtId="0" fontId="25" fillId="0" borderId="0"/>
    <xf numFmtId="4" fontId="96" fillId="76" borderId="32" applyNumberFormat="0" applyProtection="0">
      <alignment horizontal="center" vertical="top"/>
    </xf>
    <xf numFmtId="165" fontId="25" fillId="0" borderId="0"/>
    <xf numFmtId="0" fontId="25" fillId="0" borderId="0"/>
    <xf numFmtId="4" fontId="99" fillId="74" borderId="0" applyNumberFormat="0" applyProtection="0">
      <alignment horizontal="left" vertical="center" indent="1"/>
    </xf>
    <xf numFmtId="165" fontId="25" fillId="0" borderId="0"/>
    <xf numFmtId="0" fontId="25" fillId="0" borderId="0"/>
    <xf numFmtId="4" fontId="99" fillId="71" borderId="0" applyNumberFormat="0" applyProtection="0">
      <alignment horizontal="left" vertical="center" indent="1"/>
    </xf>
    <xf numFmtId="165" fontId="25" fillId="0" borderId="0"/>
    <xf numFmtId="0" fontId="25" fillId="0" borderId="0"/>
    <xf numFmtId="165" fontId="100" fillId="0" borderId="32" applyNumberFormat="0" applyProtection="0">
      <alignment horizontal="left" vertical="center" indent="1"/>
    </xf>
    <xf numFmtId="165" fontId="25" fillId="0" borderId="0"/>
    <xf numFmtId="0" fontId="25" fillId="0" borderId="0"/>
    <xf numFmtId="0" fontId="100" fillId="0" borderId="32" applyNumberFormat="0" applyProtection="0">
      <alignment horizontal="left" vertical="center" indent="1"/>
    </xf>
    <xf numFmtId="165" fontId="83" fillId="75" borderId="32" applyNumberFormat="0" applyProtection="0">
      <alignment horizontal="left" vertical="top" indent="1"/>
    </xf>
    <xf numFmtId="165" fontId="25" fillId="0" borderId="0"/>
    <xf numFmtId="0" fontId="25" fillId="0" borderId="0"/>
    <xf numFmtId="0" fontId="83" fillId="75" borderId="32" applyNumberFormat="0" applyProtection="0">
      <alignment horizontal="left" vertical="top" indent="1"/>
    </xf>
    <xf numFmtId="165" fontId="100" fillId="0" borderId="32" applyNumberFormat="0" applyProtection="0">
      <alignment horizontal="left" vertical="center" indent="1"/>
    </xf>
    <xf numFmtId="165" fontId="25" fillId="0" borderId="0"/>
    <xf numFmtId="0" fontId="25" fillId="0" borderId="0"/>
    <xf numFmtId="0" fontId="100" fillId="0" borderId="32" applyNumberFormat="0" applyProtection="0">
      <alignment horizontal="left" vertical="center" indent="1"/>
    </xf>
    <xf numFmtId="165" fontId="83" fillId="71" borderId="32" applyNumberFormat="0" applyProtection="0">
      <alignment horizontal="left" vertical="top" indent="1"/>
    </xf>
    <xf numFmtId="165" fontId="25" fillId="0" borderId="0"/>
    <xf numFmtId="0" fontId="25" fillId="0" borderId="0"/>
    <xf numFmtId="0" fontId="83" fillId="71" borderId="32" applyNumberFormat="0" applyProtection="0">
      <alignment horizontal="left" vertical="top" indent="1"/>
    </xf>
    <xf numFmtId="165" fontId="100" fillId="0" borderId="32" applyNumberFormat="0" applyProtection="0">
      <alignment horizontal="left" vertical="center" indent="1"/>
    </xf>
    <xf numFmtId="165" fontId="25" fillId="0" borderId="0"/>
    <xf numFmtId="0" fontId="25" fillId="0" borderId="0"/>
    <xf numFmtId="0" fontId="100" fillId="0" borderId="32" applyNumberFormat="0" applyProtection="0">
      <alignment horizontal="left" vertical="center" indent="1"/>
    </xf>
    <xf numFmtId="165" fontId="83" fillId="77" borderId="32" applyNumberFormat="0" applyProtection="0">
      <alignment horizontal="left" vertical="top" indent="1"/>
    </xf>
    <xf numFmtId="165" fontId="25" fillId="0" borderId="0"/>
    <xf numFmtId="0" fontId="25" fillId="0" borderId="0"/>
    <xf numFmtId="0" fontId="83" fillId="77" borderId="32" applyNumberFormat="0" applyProtection="0">
      <alignment horizontal="left" vertical="top" indent="1"/>
    </xf>
    <xf numFmtId="165" fontId="101" fillId="0" borderId="32" applyNumberFormat="0" applyProtection="0">
      <alignment horizontal="left" vertical="center" indent="1"/>
    </xf>
    <xf numFmtId="165" fontId="25" fillId="0" borderId="0"/>
    <xf numFmtId="0" fontId="25" fillId="0" borderId="0"/>
    <xf numFmtId="0" fontId="101" fillId="0" borderId="32" applyNumberFormat="0" applyProtection="0">
      <alignment horizontal="left" vertical="center" indent="1"/>
    </xf>
    <xf numFmtId="165" fontId="83" fillId="78" borderId="32" applyNumberFormat="0" applyProtection="0">
      <alignment horizontal="left" vertical="top" indent="1"/>
    </xf>
    <xf numFmtId="165" fontId="25" fillId="0" borderId="0"/>
    <xf numFmtId="0" fontId="25" fillId="0" borderId="0"/>
    <xf numFmtId="0" fontId="83" fillId="78" borderId="32" applyNumberFormat="0" applyProtection="0">
      <alignment horizontal="left" vertical="top" indent="1"/>
    </xf>
    <xf numFmtId="165" fontId="83" fillId="0" borderId="0"/>
    <xf numFmtId="165" fontId="25" fillId="0" borderId="0"/>
    <xf numFmtId="0" fontId="25" fillId="0" borderId="0"/>
    <xf numFmtId="0" fontId="83" fillId="0" borderId="0"/>
    <xf numFmtId="4" fontId="97" fillId="79" borderId="32" applyNumberFormat="0" applyProtection="0">
      <alignment vertical="center"/>
    </xf>
    <xf numFmtId="165" fontId="25" fillId="0" borderId="0"/>
    <xf numFmtId="0" fontId="25" fillId="0" borderId="0"/>
    <xf numFmtId="4" fontId="102" fillId="79" borderId="32" applyNumberFormat="0" applyProtection="0">
      <alignment vertical="center"/>
    </xf>
    <xf numFmtId="165" fontId="25" fillId="0" borderId="0"/>
    <xf numFmtId="0" fontId="25" fillId="0" borderId="0"/>
    <xf numFmtId="4" fontId="97" fillId="79" borderId="32" applyNumberFormat="0" applyProtection="0">
      <alignment horizontal="left" vertical="center" indent="1"/>
    </xf>
    <xf numFmtId="165" fontId="25" fillId="0" borderId="0"/>
    <xf numFmtId="0" fontId="25" fillId="0" borderId="0"/>
    <xf numFmtId="165" fontId="97" fillId="79" borderId="32" applyNumberFormat="0" applyProtection="0">
      <alignment horizontal="left" vertical="top" indent="1"/>
    </xf>
    <xf numFmtId="165" fontId="25" fillId="0" borderId="0"/>
    <xf numFmtId="0" fontId="25" fillId="0" borderId="0"/>
    <xf numFmtId="0" fontId="97" fillId="79" borderId="32" applyNumberFormat="0" applyProtection="0">
      <alignment horizontal="left" vertical="top" indent="1"/>
    </xf>
    <xf numFmtId="4" fontId="103" fillId="0" borderId="32" applyNumberFormat="0" applyProtection="0">
      <alignment horizontal="right" vertical="center"/>
    </xf>
    <xf numFmtId="165" fontId="25" fillId="0" borderId="0"/>
    <xf numFmtId="0" fontId="25" fillId="0" borderId="0"/>
    <xf numFmtId="4" fontId="102" fillId="74" borderId="32" applyNumberFormat="0" applyProtection="0">
      <alignment horizontal="right" vertical="center"/>
    </xf>
    <xf numFmtId="165" fontId="25" fillId="0" borderId="0"/>
    <xf numFmtId="0" fontId="25" fillId="0" borderId="0"/>
    <xf numFmtId="4" fontId="97" fillId="76" borderId="32" applyNumberFormat="0" applyProtection="0">
      <alignment horizontal="left" vertical="center" indent="1"/>
    </xf>
    <xf numFmtId="165" fontId="25" fillId="0" borderId="0"/>
    <xf numFmtId="0" fontId="25" fillId="0" borderId="0"/>
    <xf numFmtId="165" fontId="96" fillId="71" borderId="32" applyNumberFormat="0" applyProtection="0">
      <alignment horizontal="center" vertical="top" wrapText="1"/>
    </xf>
    <xf numFmtId="165" fontId="25" fillId="0" borderId="0"/>
    <xf numFmtId="0" fontId="25" fillId="0" borderId="0"/>
    <xf numFmtId="0" fontId="96" fillId="71" borderId="32" applyNumberFormat="0" applyProtection="0">
      <alignment horizontal="center" vertical="top" wrapText="1"/>
    </xf>
    <xf numFmtId="4" fontId="104" fillId="80" borderId="0" applyNumberFormat="0" applyProtection="0">
      <alignment horizontal="left" vertical="top" indent="1"/>
    </xf>
    <xf numFmtId="165" fontId="25" fillId="0" borderId="0"/>
    <xf numFmtId="0" fontId="25" fillId="0" borderId="0"/>
    <xf numFmtId="4" fontId="105" fillId="74" borderId="32" applyNumberFormat="0" applyProtection="0">
      <alignment horizontal="right" vertical="center"/>
    </xf>
    <xf numFmtId="165" fontId="25" fillId="0" borderId="0"/>
    <xf numFmtId="0" fontId="25" fillId="0" borderId="0"/>
    <xf numFmtId="165" fontId="44" fillId="52" borderId="25" applyNumberFormat="0" applyAlignment="0" applyProtection="0"/>
    <xf numFmtId="165" fontId="11" fillId="6" borderId="4" applyNumberFormat="0" applyAlignment="0" applyProtection="0"/>
    <xf numFmtId="165" fontId="44" fillId="52" borderId="25" applyNumberFormat="0" applyAlignment="0" applyProtection="0"/>
    <xf numFmtId="165" fontId="25" fillId="0" borderId="0"/>
    <xf numFmtId="0" fontId="25" fillId="0" borderId="0"/>
    <xf numFmtId="0" fontId="44" fillId="52" borderId="25" applyNumberFormat="0" applyAlignment="0" applyProtection="0"/>
    <xf numFmtId="165" fontId="11" fillId="6" borderId="4" applyNumberFormat="0" applyAlignment="0" applyProtection="0"/>
    <xf numFmtId="165" fontId="25" fillId="0" borderId="0"/>
    <xf numFmtId="0" fontId="25" fillId="0" borderId="0"/>
    <xf numFmtId="0" fontId="11" fillId="6" borderId="4" applyNumberFormat="0" applyAlignment="0" applyProtection="0"/>
    <xf numFmtId="165" fontId="11" fillId="6" borderId="4" applyNumberFormat="0" applyAlignment="0" applyProtection="0"/>
    <xf numFmtId="165" fontId="25" fillId="0" borderId="0"/>
    <xf numFmtId="0" fontId="25" fillId="0" borderId="0"/>
    <xf numFmtId="0" fontId="11" fillId="6" borderId="4" applyNumberFormat="0" applyAlignment="0" applyProtection="0"/>
    <xf numFmtId="165" fontId="25" fillId="0" borderId="0"/>
    <xf numFmtId="0" fontId="25" fillId="0" borderId="0"/>
    <xf numFmtId="0" fontId="11" fillId="6" borderId="4" applyNumberFormat="0" applyAlignment="0" applyProtection="0"/>
    <xf numFmtId="165" fontId="44" fillId="52" borderId="25" applyNumberFormat="0" applyAlignment="0" applyProtection="0"/>
    <xf numFmtId="165" fontId="25" fillId="0" borderId="0"/>
    <xf numFmtId="0" fontId="25" fillId="0" borderId="0"/>
    <xf numFmtId="0" fontId="44" fillId="52" borderId="25" applyNumberFormat="0" applyAlignment="0" applyProtection="0"/>
    <xf numFmtId="165" fontId="44" fillId="52" borderId="25" applyNumberFormat="0" applyAlignment="0" applyProtection="0"/>
    <xf numFmtId="165" fontId="25" fillId="0" borderId="0"/>
    <xf numFmtId="0" fontId="25" fillId="0" borderId="0"/>
    <xf numFmtId="171" fontId="44" fillId="52" borderId="25" applyNumberFormat="0" applyAlignment="0" applyProtection="0"/>
    <xf numFmtId="165" fontId="44" fillId="58" borderId="25" applyNumberFormat="0" applyAlignment="0" applyProtection="0"/>
    <xf numFmtId="165" fontId="44" fillId="52" borderId="25" applyNumberFormat="0" applyAlignment="0" applyProtection="0"/>
    <xf numFmtId="0" fontId="44" fillId="52" borderId="25" applyNumberFormat="0" applyAlignment="0" applyProtection="0"/>
    <xf numFmtId="0" fontId="44" fillId="58" borderId="25" applyNumberFormat="0" applyAlignment="0" applyProtection="0"/>
    <xf numFmtId="165" fontId="44" fillId="58" borderId="25" applyNumberFormat="0" applyAlignment="0" applyProtection="0"/>
    <xf numFmtId="0" fontId="44" fillId="58" borderId="25" applyNumberFormat="0" applyAlignment="0" applyProtection="0"/>
    <xf numFmtId="0" fontId="44" fillId="52" borderId="25" applyNumberFormat="0" applyAlignment="0" applyProtection="0"/>
    <xf numFmtId="165" fontId="24" fillId="0" borderId="0"/>
    <xf numFmtId="165" fontId="24" fillId="0" borderId="0"/>
    <xf numFmtId="165" fontId="25" fillId="0" borderId="0"/>
    <xf numFmtId="0" fontId="25" fillId="0" borderId="0"/>
    <xf numFmtId="0" fontId="24" fillId="0" borderId="0"/>
    <xf numFmtId="165" fontId="24" fillId="0" borderId="0"/>
    <xf numFmtId="165" fontId="25" fillId="0" borderId="0"/>
    <xf numFmtId="0" fontId="25" fillId="0" borderId="0"/>
    <xf numFmtId="171" fontId="24" fillId="0" borderId="0"/>
    <xf numFmtId="165" fontId="25" fillId="0" borderId="0"/>
    <xf numFmtId="0" fontId="25" fillId="0" borderId="0"/>
    <xf numFmtId="0" fontId="24" fillId="0" borderId="0"/>
    <xf numFmtId="165" fontId="24" fillId="0" borderId="0"/>
    <xf numFmtId="165" fontId="25" fillId="0" borderId="0"/>
    <xf numFmtId="0" fontId="25" fillId="0" borderId="0"/>
    <xf numFmtId="0" fontId="24" fillId="0" borderId="0"/>
    <xf numFmtId="165" fontId="76" fillId="0" borderId="34" applyNumberFormat="0" applyFill="0" applyAlignment="0" applyProtection="0"/>
    <xf numFmtId="165" fontId="16" fillId="0" borderId="9" applyNumberFormat="0" applyFill="0" applyAlignment="0" applyProtection="0"/>
    <xf numFmtId="165" fontId="76" fillId="0" borderId="34" applyNumberFormat="0" applyFill="0" applyAlignment="0" applyProtection="0"/>
    <xf numFmtId="165" fontId="25" fillId="0" borderId="0"/>
    <xf numFmtId="0" fontId="25" fillId="0" borderId="0"/>
    <xf numFmtId="0" fontId="76" fillId="0" borderId="34" applyNumberFormat="0" applyFill="0" applyAlignment="0" applyProtection="0"/>
    <xf numFmtId="165" fontId="16" fillId="0" borderId="9" applyNumberFormat="0" applyFill="0" applyAlignment="0" applyProtection="0"/>
    <xf numFmtId="165" fontId="25" fillId="0" borderId="0"/>
    <xf numFmtId="0" fontId="25" fillId="0" borderId="0"/>
    <xf numFmtId="0" fontId="16" fillId="0" borderId="9" applyNumberFormat="0" applyFill="0" applyAlignment="0" applyProtection="0"/>
    <xf numFmtId="165" fontId="16" fillId="0" borderId="9" applyNumberFormat="0" applyFill="0" applyAlignment="0" applyProtection="0"/>
    <xf numFmtId="165" fontId="25" fillId="0" borderId="0"/>
    <xf numFmtId="0" fontId="25" fillId="0" borderId="0"/>
    <xf numFmtId="0" fontId="16" fillId="0" borderId="9" applyNumberFormat="0" applyFill="0" applyAlignment="0" applyProtection="0"/>
    <xf numFmtId="165" fontId="25" fillId="0" borderId="0"/>
    <xf numFmtId="0" fontId="25" fillId="0" borderId="0"/>
    <xf numFmtId="0" fontId="16" fillId="0" borderId="9" applyNumberFormat="0" applyFill="0" applyAlignment="0" applyProtection="0"/>
    <xf numFmtId="165" fontId="76" fillId="0" borderId="34" applyNumberFormat="0" applyFill="0" applyAlignment="0" applyProtection="0"/>
    <xf numFmtId="165" fontId="25" fillId="0" borderId="0"/>
    <xf numFmtId="0" fontId="25" fillId="0" borderId="0"/>
    <xf numFmtId="0" fontId="76" fillId="0" borderId="34" applyNumberFormat="0" applyFill="0" applyAlignment="0" applyProtection="0"/>
    <xf numFmtId="165" fontId="76" fillId="0" borderId="34" applyNumberFormat="0" applyFill="0" applyAlignment="0" applyProtection="0"/>
    <xf numFmtId="165" fontId="25" fillId="0" borderId="0"/>
    <xf numFmtId="0" fontId="25" fillId="0" borderId="0"/>
    <xf numFmtId="171" fontId="76" fillId="0" borderId="34" applyNumberFormat="0" applyFill="0" applyAlignment="0" applyProtection="0"/>
    <xf numFmtId="165" fontId="76" fillId="0" borderId="35" applyNumberFormat="0" applyFill="0" applyAlignment="0" applyProtection="0"/>
    <xf numFmtId="165" fontId="76" fillId="0" borderId="34" applyNumberFormat="0" applyFill="0" applyAlignment="0" applyProtection="0"/>
    <xf numFmtId="0" fontId="76" fillId="0" borderId="34" applyNumberFormat="0" applyFill="0" applyAlignment="0" applyProtection="0"/>
    <xf numFmtId="0" fontId="76" fillId="0" borderId="35" applyNumberFormat="0" applyFill="0" applyAlignment="0" applyProtection="0"/>
    <xf numFmtId="165" fontId="76" fillId="0" borderId="35" applyNumberFormat="0" applyFill="0" applyAlignment="0" applyProtection="0"/>
    <xf numFmtId="0" fontId="76" fillId="0" borderId="35" applyNumberFormat="0" applyFill="0" applyAlignment="0" applyProtection="0"/>
    <xf numFmtId="0" fontId="76" fillId="0" borderId="34" applyNumberFormat="0" applyFill="0" applyAlignment="0" applyProtection="0"/>
    <xf numFmtId="165" fontId="78" fillId="0" borderId="29" applyNumberFormat="0" applyFill="0" applyAlignment="0" applyProtection="0"/>
    <xf numFmtId="165" fontId="12" fillId="0" borderId="6" applyNumberFormat="0" applyFill="0" applyAlignment="0" applyProtection="0"/>
    <xf numFmtId="165" fontId="78" fillId="0" borderId="29" applyNumberFormat="0" applyFill="0" applyAlignment="0" applyProtection="0"/>
    <xf numFmtId="165" fontId="25" fillId="0" borderId="0"/>
    <xf numFmtId="0" fontId="25" fillId="0" borderId="0"/>
    <xf numFmtId="0" fontId="78" fillId="0" borderId="29" applyNumberFormat="0" applyFill="0" applyAlignment="0" applyProtection="0"/>
    <xf numFmtId="165" fontId="12" fillId="0" borderId="6" applyNumberFormat="0" applyFill="0" applyAlignment="0" applyProtection="0"/>
    <xf numFmtId="165" fontId="25" fillId="0" borderId="0"/>
    <xf numFmtId="0" fontId="25" fillId="0" borderId="0"/>
    <xf numFmtId="0" fontId="12" fillId="0" borderId="6" applyNumberFormat="0" applyFill="0" applyAlignment="0" applyProtection="0"/>
    <xf numFmtId="165" fontId="12" fillId="0" borderId="6" applyNumberFormat="0" applyFill="0" applyAlignment="0" applyProtection="0"/>
    <xf numFmtId="165" fontId="25" fillId="0" borderId="0"/>
    <xf numFmtId="0" fontId="25" fillId="0" borderId="0"/>
    <xf numFmtId="0" fontId="12" fillId="0" borderId="6" applyNumberFormat="0" applyFill="0" applyAlignment="0" applyProtection="0"/>
    <xf numFmtId="165" fontId="25" fillId="0" borderId="0"/>
    <xf numFmtId="0" fontId="25" fillId="0" borderId="0"/>
    <xf numFmtId="0" fontId="12" fillId="0" borderId="6" applyNumberFormat="0" applyFill="0" applyAlignment="0" applyProtection="0"/>
    <xf numFmtId="165" fontId="78" fillId="0" borderId="29" applyNumberFormat="0" applyFill="0" applyAlignment="0" applyProtection="0"/>
    <xf numFmtId="165" fontId="25" fillId="0" borderId="0"/>
    <xf numFmtId="0" fontId="25" fillId="0" borderId="0"/>
    <xf numFmtId="0" fontId="78" fillId="0" borderId="29" applyNumberFormat="0" applyFill="0" applyAlignment="0" applyProtection="0"/>
    <xf numFmtId="165" fontId="78" fillId="0" borderId="29" applyNumberFormat="0" applyFill="0" applyAlignment="0" applyProtection="0"/>
    <xf numFmtId="165" fontId="25" fillId="0" borderId="0"/>
    <xf numFmtId="0" fontId="25" fillId="0" borderId="0"/>
    <xf numFmtId="171" fontId="78" fillId="0" borderId="29" applyNumberFormat="0" applyFill="0" applyAlignment="0" applyProtection="0"/>
    <xf numFmtId="165" fontId="25" fillId="0" borderId="0"/>
    <xf numFmtId="0" fontId="25" fillId="0" borderId="0"/>
    <xf numFmtId="0" fontId="78" fillId="0" borderId="29" applyNumberFormat="0" applyFill="0" applyAlignment="0" applyProtection="0"/>
    <xf numFmtId="10" fontId="19" fillId="69" borderId="30" applyFont="0" applyBorder="0">
      <alignment horizontal="right" vertical="center"/>
      <protection locked="0"/>
    </xf>
    <xf numFmtId="165" fontId="25" fillId="0" borderId="0"/>
    <xf numFmtId="0" fontId="25" fillId="0" borderId="0"/>
    <xf numFmtId="165" fontId="19" fillId="69" borderId="36" applyFont="0" applyBorder="0">
      <alignment horizontal="left" vertical="center"/>
      <protection locked="0"/>
    </xf>
    <xf numFmtId="165" fontId="25" fillId="0" borderId="0"/>
    <xf numFmtId="0" fontId="25" fillId="0" borderId="0"/>
    <xf numFmtId="0" fontId="19" fillId="69" borderId="36" applyFont="0" applyBorder="0">
      <alignment horizontal="left" vertical="center"/>
      <protection locked="0"/>
    </xf>
    <xf numFmtId="165" fontId="46" fillId="68" borderId="37" applyNumberFormat="0" applyAlignment="0" applyProtection="0"/>
    <xf numFmtId="165" fontId="13" fillId="7" borderId="7" applyNumberFormat="0" applyAlignment="0" applyProtection="0"/>
    <xf numFmtId="165" fontId="46" fillId="68" borderId="37" applyNumberFormat="0" applyAlignment="0" applyProtection="0"/>
    <xf numFmtId="165" fontId="25" fillId="0" borderId="0"/>
    <xf numFmtId="0" fontId="25" fillId="0" borderId="0"/>
    <xf numFmtId="0" fontId="46" fillId="68" borderId="37" applyNumberFormat="0" applyAlignment="0" applyProtection="0"/>
    <xf numFmtId="165" fontId="13" fillId="7" borderId="7" applyNumberFormat="0" applyAlignment="0" applyProtection="0"/>
    <xf numFmtId="165" fontId="25" fillId="0" borderId="0"/>
    <xf numFmtId="0" fontId="25" fillId="0" borderId="0"/>
    <xf numFmtId="0" fontId="13" fillId="7" borderId="7" applyNumberFormat="0" applyAlignment="0" applyProtection="0"/>
    <xf numFmtId="165" fontId="13" fillId="7" borderId="7" applyNumberFormat="0" applyAlignment="0" applyProtection="0"/>
    <xf numFmtId="165" fontId="25" fillId="0" borderId="0"/>
    <xf numFmtId="0" fontId="25" fillId="0" borderId="0"/>
    <xf numFmtId="0" fontId="13" fillId="7" borderId="7" applyNumberFormat="0" applyAlignment="0" applyProtection="0"/>
    <xf numFmtId="165" fontId="25" fillId="0" borderId="0"/>
    <xf numFmtId="0" fontId="25" fillId="0" borderId="0"/>
    <xf numFmtId="0" fontId="13" fillId="7" borderId="7" applyNumberFormat="0" applyAlignment="0" applyProtection="0"/>
    <xf numFmtId="165" fontId="46" fillId="68" borderId="37" applyNumberFormat="0" applyAlignment="0" applyProtection="0"/>
    <xf numFmtId="165" fontId="25" fillId="0" borderId="0"/>
    <xf numFmtId="0" fontId="25" fillId="0" borderId="0"/>
    <xf numFmtId="0" fontId="46" fillId="68" borderId="37" applyNumberFormat="0" applyAlignment="0" applyProtection="0"/>
    <xf numFmtId="165" fontId="46" fillId="68" borderId="37" applyNumberFormat="0" applyAlignment="0" applyProtection="0"/>
    <xf numFmtId="165" fontId="25" fillId="0" borderId="0"/>
    <xf numFmtId="0" fontId="25" fillId="0" borderId="0"/>
    <xf numFmtId="171" fontId="46" fillId="68" borderId="37" applyNumberFormat="0" applyAlignment="0" applyProtection="0"/>
    <xf numFmtId="165" fontId="46" fillId="68" borderId="26" applyNumberFormat="0" applyAlignment="0" applyProtection="0"/>
    <xf numFmtId="165" fontId="46" fillId="68" borderId="37" applyNumberFormat="0" applyAlignment="0" applyProtection="0"/>
    <xf numFmtId="0" fontId="46" fillId="68" borderId="37" applyNumberFormat="0" applyAlignment="0" applyProtection="0"/>
    <xf numFmtId="0" fontId="46" fillId="68" borderId="26" applyNumberFormat="0" applyAlignment="0" applyProtection="0"/>
    <xf numFmtId="165" fontId="46" fillId="68" borderId="26" applyNumberFormat="0" applyAlignment="0" applyProtection="0"/>
    <xf numFmtId="0" fontId="46" fillId="68" borderId="26" applyNumberFormat="0" applyAlignment="0" applyProtection="0"/>
    <xf numFmtId="0" fontId="46" fillId="68" borderId="37" applyNumberFormat="0" applyAlignment="0" applyProtection="0"/>
    <xf numFmtId="165" fontId="92" fillId="0" borderId="0" applyNumberFormat="0" applyFill="0" applyBorder="0" applyAlignment="0" applyProtection="0"/>
    <xf numFmtId="165" fontId="92" fillId="0" borderId="0" applyNumberFormat="0" applyFill="0" applyBorder="0" applyAlignment="0" applyProtection="0"/>
    <xf numFmtId="165" fontId="25" fillId="0" borderId="0"/>
    <xf numFmtId="0" fontId="25" fillId="0" borderId="0"/>
    <xf numFmtId="0" fontId="92" fillId="0" borderId="0" applyNumberFormat="0" applyFill="0" applyBorder="0" applyAlignment="0" applyProtection="0"/>
    <xf numFmtId="165" fontId="25" fillId="0" borderId="0"/>
    <xf numFmtId="0" fontId="25" fillId="0" borderId="0"/>
    <xf numFmtId="0" fontId="92" fillId="0" borderId="0" applyNumberFormat="0" applyFill="0" applyBorder="0" applyAlignment="0" applyProtection="0"/>
    <xf numFmtId="165" fontId="106" fillId="81" borderId="0" applyBorder="0" applyProtection="0">
      <alignment horizontal="left" vertical="center"/>
    </xf>
    <xf numFmtId="165" fontId="25" fillId="0" borderId="0"/>
    <xf numFmtId="0" fontId="25" fillId="0" borderId="0"/>
    <xf numFmtId="0" fontId="106" fillId="81" borderId="0" applyBorder="0" applyProtection="0">
      <alignment horizontal="left" vertical="center"/>
    </xf>
    <xf numFmtId="165" fontId="76" fillId="0" borderId="35" applyNumberFormat="0" applyFill="0" applyAlignment="0" applyProtection="0"/>
    <xf numFmtId="165" fontId="76" fillId="0" borderId="35" applyNumberFormat="0" applyFill="0" applyAlignment="0" applyProtection="0"/>
    <xf numFmtId="165" fontId="107" fillId="0" borderId="9" applyNumberFormat="0" applyFill="0" applyAlignment="0" applyProtection="0"/>
    <xf numFmtId="165" fontId="25" fillId="0" borderId="0"/>
    <xf numFmtId="0" fontId="25" fillId="0" borderId="0"/>
    <xf numFmtId="0" fontId="107" fillId="0" borderId="9" applyNumberFormat="0" applyFill="0" applyAlignment="0" applyProtection="0"/>
    <xf numFmtId="165" fontId="25" fillId="0" borderId="0"/>
    <xf numFmtId="0" fontId="25" fillId="0" borderId="0"/>
    <xf numFmtId="0" fontId="76" fillId="0" borderId="35" applyNumberFormat="0" applyFill="0" applyAlignment="0" applyProtection="0"/>
    <xf numFmtId="165" fontId="25" fillId="0" borderId="0"/>
    <xf numFmtId="0" fontId="25" fillId="0" borderId="0"/>
    <xf numFmtId="0" fontId="76" fillId="0" borderId="35" applyNumberFormat="0" applyFill="0" applyAlignment="0" applyProtection="0"/>
    <xf numFmtId="44" fontId="32" fillId="0" borderId="0" applyFont="0" applyFill="0" applyBorder="0" applyAlignment="0" applyProtection="0"/>
    <xf numFmtId="44" fontId="25"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1" fillId="0" borderId="0" applyFont="0" applyFill="0" applyBorder="0" applyAlignment="0" applyProtection="0"/>
    <xf numFmtId="165" fontId="25" fillId="0" borderId="0"/>
    <xf numFmtId="0" fontId="25" fillId="0" borderId="0"/>
    <xf numFmtId="165" fontId="25" fillId="0" borderId="0"/>
    <xf numFmtId="0" fontId="25" fillId="0" borderId="0"/>
    <xf numFmtId="44" fontId="67" fillId="0" borderId="0" applyFont="0" applyFill="0" applyBorder="0" applyAlignment="0" applyProtection="0"/>
    <xf numFmtId="165" fontId="25" fillId="0" borderId="0"/>
    <xf numFmtId="0" fontId="25" fillId="0" borderId="0"/>
    <xf numFmtId="165" fontId="74" fillId="0" borderId="0" applyNumberFormat="0" applyFill="0" applyBorder="0" applyAlignment="0" applyProtection="0"/>
    <xf numFmtId="165" fontId="74" fillId="0" borderId="0" applyNumberFormat="0" applyFill="0" applyBorder="0" applyAlignment="0" applyProtection="0"/>
    <xf numFmtId="165" fontId="108" fillId="0" borderId="0" applyNumberFormat="0" applyFill="0" applyBorder="0" applyAlignment="0" applyProtection="0"/>
    <xf numFmtId="165" fontId="25" fillId="0" borderId="0"/>
    <xf numFmtId="0" fontId="25" fillId="0" borderId="0"/>
    <xf numFmtId="0" fontId="108" fillId="0" borderId="0" applyNumberFormat="0" applyFill="0" applyBorder="0" applyAlignment="0" applyProtection="0"/>
    <xf numFmtId="165" fontId="25" fillId="0" borderId="0"/>
    <xf numFmtId="0" fontId="25" fillId="0" borderId="0"/>
    <xf numFmtId="0" fontId="74" fillId="0" borderId="0" applyNumberFormat="0" applyFill="0" applyBorder="0" applyAlignment="0" applyProtection="0"/>
    <xf numFmtId="165" fontId="25" fillId="0" borderId="0"/>
    <xf numFmtId="0" fontId="25" fillId="0" borderId="0"/>
    <xf numFmtId="0" fontId="74" fillId="0" borderId="0" applyNumberFormat="0" applyFill="0" applyBorder="0" applyAlignment="0" applyProtection="0"/>
    <xf numFmtId="0" fontId="1" fillId="0" borderId="0"/>
    <xf numFmtId="165" fontId="82" fillId="0" borderId="0"/>
    <xf numFmtId="0" fontId="1" fillId="0" borderId="0"/>
  </cellStyleXfs>
  <cellXfs count="121">
    <xf numFmtId="165" fontId="0" fillId="0" borderId="0" xfId="0"/>
    <xf numFmtId="166" fontId="18" fillId="34" borderId="10" xfId="0" applyNumberFormat="1" applyFont="1" applyFill="1" applyBorder="1" applyAlignment="1">
      <alignment horizontal="center" vertical="center" wrapText="1"/>
    </xf>
    <xf numFmtId="167" fontId="18" fillId="36" borderId="11" xfId="0" applyNumberFormat="1" applyFont="1" applyFill="1" applyBorder="1" applyAlignment="1">
      <alignment horizontal="center" vertical="center" wrapText="1"/>
    </xf>
    <xf numFmtId="167" fontId="19" fillId="36" borderId="11" xfId="0" applyNumberFormat="1" applyFont="1" applyFill="1" applyBorder="1" applyAlignment="1">
      <alignment horizontal="center" vertical="top"/>
    </xf>
    <xf numFmtId="167" fontId="18" fillId="36" borderId="11" xfId="0" applyNumberFormat="1" applyFont="1" applyFill="1" applyBorder="1" applyAlignment="1">
      <alignment horizontal="center" vertical="top"/>
    </xf>
    <xf numFmtId="1" fontId="18" fillId="36" borderId="11" xfId="0" applyNumberFormat="1" applyFont="1" applyFill="1" applyBorder="1" applyAlignment="1">
      <alignment horizontal="center" vertical="center"/>
    </xf>
    <xf numFmtId="165" fontId="18" fillId="37" borderId="11" xfId="0" applyFont="1" applyFill="1" applyBorder="1" applyAlignment="1">
      <alignment vertical="top"/>
    </xf>
    <xf numFmtId="166" fontId="19" fillId="34" borderId="10" xfId="0" applyNumberFormat="1" applyFont="1" applyFill="1" applyBorder="1" applyAlignment="1">
      <alignment horizontal="center" vertical="center"/>
    </xf>
    <xf numFmtId="165" fontId="19" fillId="0" borderId="10" xfId="0" applyFont="1" applyFill="1" applyBorder="1" applyAlignment="1">
      <alignment vertical="center" wrapText="1"/>
    </xf>
    <xf numFmtId="165" fontId="19" fillId="0" borderId="0" xfId="0" applyFont="1" applyAlignment="1">
      <alignment vertical="center" wrapText="1"/>
    </xf>
    <xf numFmtId="166" fontId="19" fillId="34" borderId="10" xfId="0" applyNumberFormat="1" applyFont="1" applyFill="1" applyBorder="1" applyAlignment="1">
      <alignment horizontal="center" vertical="center" wrapText="1"/>
    </xf>
    <xf numFmtId="165" fontId="18" fillId="37" borderId="16" xfId="0" applyFont="1" applyFill="1" applyBorder="1" applyAlignment="1">
      <alignment vertical="center" wrapText="1"/>
    </xf>
    <xf numFmtId="165" fontId="18" fillId="39" borderId="16" xfId="0" applyFont="1" applyFill="1" applyBorder="1" applyAlignment="1">
      <alignment vertical="top"/>
    </xf>
    <xf numFmtId="165" fontId="18" fillId="39" borderId="17" xfId="0" applyFont="1" applyFill="1" applyBorder="1" applyAlignment="1">
      <alignment vertical="center" wrapText="1"/>
    </xf>
    <xf numFmtId="165" fontId="18" fillId="41" borderId="10" xfId="0" applyFont="1" applyFill="1" applyBorder="1" applyAlignment="1">
      <alignment horizontal="right" vertical="top"/>
    </xf>
    <xf numFmtId="165" fontId="18" fillId="41" borderId="10" xfId="0" applyFont="1" applyFill="1" applyBorder="1" applyAlignment="1">
      <alignment vertical="top"/>
    </xf>
    <xf numFmtId="165" fontId="18" fillId="41" borderId="11" xfId="0" applyFont="1" applyFill="1" applyBorder="1" applyAlignment="1">
      <alignment vertical="top"/>
    </xf>
    <xf numFmtId="165" fontId="18" fillId="41" borderId="16" xfId="0" applyFont="1" applyFill="1" applyBorder="1" applyAlignment="1">
      <alignment vertical="center" wrapText="1"/>
    </xf>
    <xf numFmtId="165" fontId="19" fillId="0" borderId="10" xfId="0" applyFont="1" applyFill="1" applyBorder="1" applyAlignment="1">
      <alignment vertical="top"/>
    </xf>
    <xf numFmtId="166" fontId="19" fillId="34" borderId="15" xfId="0" applyNumberFormat="1" applyFont="1" applyFill="1" applyBorder="1" applyAlignment="1">
      <alignment horizontal="center" vertical="center"/>
    </xf>
    <xf numFmtId="165" fontId="18" fillId="42" borderId="16" xfId="0" applyFont="1" applyFill="1" applyBorder="1" applyAlignment="1">
      <alignment vertical="top"/>
    </xf>
    <xf numFmtId="166" fontId="19" fillId="34" borderId="15" xfId="0" applyNumberFormat="1" applyFont="1" applyFill="1" applyBorder="1" applyAlignment="1">
      <alignment horizontal="center" vertical="center" wrapText="1"/>
    </xf>
    <xf numFmtId="165" fontId="18" fillId="42" borderId="16" xfId="0" applyFont="1" applyFill="1" applyBorder="1" applyAlignment="1">
      <alignment vertical="center" wrapText="1"/>
    </xf>
    <xf numFmtId="165" fontId="18" fillId="43" borderId="16" xfId="0" applyFont="1" applyFill="1" applyBorder="1" applyAlignment="1">
      <alignment vertical="top"/>
    </xf>
    <xf numFmtId="165" fontId="18" fillId="43" borderId="16" xfId="0" applyFont="1" applyFill="1" applyBorder="1" applyAlignment="1">
      <alignment vertical="center" wrapText="1"/>
    </xf>
    <xf numFmtId="165" fontId="19" fillId="40" borderId="10" xfId="0" applyFont="1" applyFill="1" applyBorder="1" applyAlignment="1">
      <alignment vertical="center" wrapText="1"/>
    </xf>
    <xf numFmtId="166" fontId="19" fillId="40" borderId="10" xfId="0" applyNumberFormat="1" applyFont="1" applyFill="1" applyBorder="1" applyAlignment="1">
      <alignment horizontal="center" vertical="center"/>
    </xf>
    <xf numFmtId="166" fontId="19" fillId="38" borderId="0" xfId="0" applyNumberFormat="1" applyFont="1" applyFill="1" applyAlignment="1">
      <alignment horizontal="center" vertical="top"/>
    </xf>
    <xf numFmtId="169" fontId="19" fillId="38" borderId="0" xfId="0" applyNumberFormat="1" applyFont="1" applyFill="1" applyAlignment="1">
      <alignment horizontal="center" vertical="top"/>
    </xf>
    <xf numFmtId="166" fontId="18" fillId="34" borderId="10" xfId="0" applyNumberFormat="1" applyFont="1" applyFill="1" applyBorder="1" applyAlignment="1">
      <alignment horizontal="center" vertical="center"/>
    </xf>
    <xf numFmtId="165" fontId="23" fillId="38" borderId="10" xfId="0" applyFont="1" applyFill="1" applyBorder="1" applyAlignment="1">
      <alignment vertical="top" wrapText="1"/>
    </xf>
    <xf numFmtId="166" fontId="23" fillId="34" borderId="10" xfId="0" applyNumberFormat="1" applyFont="1" applyFill="1" applyBorder="1" applyAlignment="1">
      <alignment horizontal="center" vertical="center"/>
    </xf>
    <xf numFmtId="165" fontId="23" fillId="0" borderId="10" xfId="0" applyFont="1" applyFill="1" applyBorder="1" applyAlignment="1">
      <alignment vertical="top" wrapText="1"/>
    </xf>
    <xf numFmtId="166" fontId="19" fillId="34" borderId="16" xfId="0" applyNumberFormat="1" applyFont="1" applyFill="1" applyBorder="1" applyAlignment="1">
      <alignment horizontal="center" vertical="center"/>
    </xf>
    <xf numFmtId="1" fontId="18" fillId="36" borderId="10" xfId="0" applyNumberFormat="1" applyFont="1" applyFill="1" applyBorder="1" applyAlignment="1">
      <alignment horizontal="center" vertical="center"/>
    </xf>
    <xf numFmtId="165" fontId="18" fillId="38" borderId="10" xfId="0" applyFont="1" applyFill="1" applyBorder="1" applyAlignment="1">
      <alignment vertical="top" wrapText="1"/>
    </xf>
    <xf numFmtId="49" fontId="22" fillId="42" borderId="18" xfId="1" applyNumberFormat="1" applyFont="1" applyFill="1" applyBorder="1" applyAlignment="1">
      <alignment horizontal="center" vertical="center"/>
    </xf>
    <xf numFmtId="165" fontId="19" fillId="0" borderId="10" xfId="0" applyFont="1" applyBorder="1" applyAlignment="1">
      <alignment horizontal="center" vertical="top" wrapText="1"/>
    </xf>
    <xf numFmtId="165" fontId="18" fillId="0" borderId="10" xfId="0" applyFont="1" applyFill="1" applyBorder="1" applyAlignment="1">
      <alignment vertical="center" wrapText="1"/>
    </xf>
    <xf numFmtId="166" fontId="23" fillId="34" borderId="10" xfId="0" applyNumberFormat="1" applyFont="1" applyFill="1" applyBorder="1" applyAlignment="1">
      <alignment horizontal="center" vertical="center" wrapText="1"/>
    </xf>
    <xf numFmtId="2" fontId="22" fillId="37" borderId="10" xfId="0" applyNumberFormat="1" applyFont="1" applyFill="1" applyBorder="1" applyAlignment="1">
      <alignment horizontal="center" vertical="center"/>
    </xf>
    <xf numFmtId="2" fontId="22" fillId="37" borderId="11" xfId="0" applyNumberFormat="1" applyFont="1" applyFill="1" applyBorder="1" applyAlignment="1">
      <alignment horizontal="center" vertical="center"/>
    </xf>
    <xf numFmtId="166" fontId="22" fillId="39" borderId="16" xfId="0" applyNumberFormat="1" applyFont="1" applyFill="1" applyBorder="1" applyAlignment="1">
      <alignment horizontal="center" vertical="center"/>
    </xf>
    <xf numFmtId="49" fontId="22" fillId="43" borderId="16" xfId="0" applyNumberFormat="1" applyFont="1" applyFill="1" applyBorder="1" applyAlignment="1">
      <alignment horizontal="center" vertical="center"/>
    </xf>
    <xf numFmtId="166" fontId="22" fillId="35" borderId="10" xfId="0" applyNumberFormat="1" applyFont="1" applyFill="1" applyBorder="1" applyAlignment="1">
      <alignment horizontal="center" vertical="center"/>
    </xf>
    <xf numFmtId="166" fontId="23" fillId="34" borderId="11" xfId="0" applyNumberFormat="1" applyFont="1" applyFill="1" applyBorder="1" applyAlignment="1">
      <alignment horizontal="center" vertical="center"/>
    </xf>
    <xf numFmtId="49" fontId="18" fillId="42" borderId="10" xfId="1" applyNumberFormat="1" applyFont="1" applyFill="1" applyBorder="1" applyAlignment="1">
      <alignment horizontal="center" vertical="center"/>
    </xf>
    <xf numFmtId="178" fontId="18" fillId="40" borderId="10" xfId="0" applyNumberFormat="1" applyFont="1" applyFill="1" applyBorder="1" applyAlignment="1">
      <alignment horizontal="center" vertical="center"/>
    </xf>
    <xf numFmtId="165" fontId="23" fillId="0" borderId="11" xfId="0" applyFont="1" applyBorder="1" applyAlignment="1">
      <alignment vertical="top" wrapText="1"/>
    </xf>
    <xf numFmtId="165" fontId="19" fillId="0" borderId="0" xfId="0" applyFont="1" applyBorder="1"/>
    <xf numFmtId="165" fontId="19" fillId="0" borderId="0" xfId="0" applyFont="1"/>
    <xf numFmtId="165" fontId="18" fillId="0" borderId="0" xfId="0" applyFont="1"/>
    <xf numFmtId="165" fontId="19" fillId="0" borderId="10" xfId="0" applyFont="1" applyBorder="1" applyAlignment="1">
      <alignment vertical="top" wrapText="1"/>
    </xf>
    <xf numFmtId="165" fontId="19" fillId="0" borderId="0" xfId="0" applyFont="1" applyFill="1"/>
    <xf numFmtId="165" fontId="19" fillId="0" borderId="16" xfId="0" applyFont="1" applyBorder="1" applyAlignment="1">
      <alignment vertical="top" wrapText="1"/>
    </xf>
    <xf numFmtId="165" fontId="19" fillId="0" borderId="11" xfId="0" applyFont="1" applyBorder="1" applyAlignment="1">
      <alignment vertical="top" wrapText="1"/>
    </xf>
    <xf numFmtId="165" fontId="19" fillId="0" borderId="15" xfId="0" applyFont="1" applyBorder="1" applyAlignment="1">
      <alignment vertical="top" wrapText="1"/>
    </xf>
    <xf numFmtId="165" fontId="19" fillId="38" borderId="10" xfId="0" applyFont="1" applyFill="1" applyBorder="1" applyAlignment="1">
      <alignment vertical="top" wrapText="1"/>
    </xf>
    <xf numFmtId="165" fontId="19" fillId="38" borderId="0" xfId="0" applyFont="1" applyFill="1" applyAlignment="1">
      <alignment vertical="top"/>
    </xf>
    <xf numFmtId="165" fontId="19" fillId="38" borderId="10" xfId="0" applyFont="1" applyFill="1" applyBorder="1" applyAlignment="1">
      <alignment vertical="top"/>
    </xf>
    <xf numFmtId="165" fontId="19" fillId="38" borderId="19" xfId="0" applyFont="1" applyFill="1" applyBorder="1" applyAlignment="1">
      <alignment vertical="top" wrapText="1"/>
    </xf>
    <xf numFmtId="165" fontId="19" fillId="40" borderId="10" xfId="0" applyFont="1" applyFill="1" applyBorder="1" applyAlignment="1">
      <alignment vertical="top"/>
    </xf>
    <xf numFmtId="165" fontId="19" fillId="0" borderId="0" xfId="0" applyFont="1" applyAlignment="1">
      <alignment vertical="center"/>
    </xf>
    <xf numFmtId="165" fontId="19" fillId="0" borderId="0" xfId="0" applyFont="1" applyAlignment="1">
      <alignment vertical="top"/>
    </xf>
    <xf numFmtId="165" fontId="19" fillId="0" borderId="0" xfId="0" applyFont="1" applyFill="1" applyAlignment="1">
      <alignment vertical="top"/>
    </xf>
    <xf numFmtId="165" fontId="19" fillId="0" borderId="10" xfId="0" applyFont="1" applyFill="1" applyBorder="1" applyAlignment="1">
      <alignment vertical="top" wrapText="1"/>
    </xf>
    <xf numFmtId="165" fontId="19" fillId="0" borderId="0" xfId="0" applyFont="1" applyAlignment="1">
      <alignment vertical="top" wrapText="1"/>
    </xf>
    <xf numFmtId="165" fontId="23" fillId="0" borderId="10" xfId="0" applyFont="1" applyBorder="1" applyAlignment="1">
      <alignment vertical="top" wrapText="1"/>
    </xf>
    <xf numFmtId="165" fontId="18" fillId="0" borderId="10" xfId="0" applyFont="1" applyBorder="1" applyAlignment="1">
      <alignment vertical="top" wrapText="1"/>
    </xf>
    <xf numFmtId="165" fontId="18" fillId="38" borderId="19" xfId="0" applyFont="1" applyFill="1" applyBorder="1" applyAlignment="1">
      <alignment vertical="top" wrapText="1"/>
    </xf>
    <xf numFmtId="165" fontId="18" fillId="0" borderId="11" xfId="0" applyFont="1" applyBorder="1" applyAlignment="1">
      <alignment vertical="top" wrapText="1"/>
    </xf>
    <xf numFmtId="166" fontId="22" fillId="41" borderId="10" xfId="0" applyNumberFormat="1" applyFont="1" applyFill="1" applyBorder="1" applyAlignment="1">
      <alignment horizontal="center" vertical="center"/>
    </xf>
    <xf numFmtId="166" fontId="22" fillId="39" borderId="10" xfId="0" applyNumberFormat="1" applyFont="1" applyFill="1" applyBorder="1" applyAlignment="1">
      <alignment horizontal="center" vertical="center"/>
    </xf>
    <xf numFmtId="166" fontId="18" fillId="34" borderId="10" xfId="0" applyNumberFormat="1" applyFont="1" applyFill="1" applyBorder="1" applyAlignment="1">
      <alignment horizontal="center" vertical="center" wrapText="1"/>
    </xf>
    <xf numFmtId="165" fontId="19" fillId="0" borderId="0" xfId="0" applyFont="1" applyAlignment="1">
      <alignment wrapText="1"/>
    </xf>
    <xf numFmtId="179" fontId="19" fillId="40" borderId="10" xfId="0" applyNumberFormat="1" applyFont="1" applyFill="1" applyBorder="1" applyAlignment="1">
      <alignment vertical="center" wrapText="1"/>
    </xf>
    <xf numFmtId="165" fontId="18" fillId="40" borderId="10" xfId="0" applyFont="1" applyFill="1" applyBorder="1" applyAlignment="1">
      <alignment vertical="center" wrapText="1"/>
    </xf>
    <xf numFmtId="168" fontId="18" fillId="40" borderId="10" xfId="0" applyNumberFormat="1" applyFont="1" applyFill="1" applyBorder="1" applyAlignment="1">
      <alignment horizontal="center" vertical="center" wrapText="1"/>
    </xf>
    <xf numFmtId="179" fontId="18" fillId="35" borderId="10" xfId="0" applyNumberFormat="1" applyFont="1" applyFill="1" applyBorder="1" applyAlignment="1">
      <alignment horizontal="center" vertical="center"/>
    </xf>
    <xf numFmtId="179" fontId="18" fillId="36" borderId="11" xfId="0" applyNumberFormat="1" applyFont="1" applyFill="1" applyBorder="1" applyAlignment="1">
      <alignment horizontal="center" vertical="center"/>
    </xf>
    <xf numFmtId="179" fontId="18" fillId="37" borderId="11" xfId="0" applyNumberFormat="1" applyFont="1" applyFill="1" applyBorder="1" applyAlignment="1">
      <alignment horizontal="center" vertical="center"/>
    </xf>
    <xf numFmtId="179" fontId="19" fillId="34" borderId="10" xfId="0" applyNumberFormat="1" applyFont="1" applyFill="1" applyBorder="1" applyAlignment="1">
      <alignment horizontal="center" vertical="center"/>
    </xf>
    <xf numFmtId="179" fontId="19" fillId="34" borderId="10" xfId="0" applyNumberFormat="1" applyFont="1" applyFill="1" applyBorder="1" applyAlignment="1">
      <alignment horizontal="center" vertical="center" wrapText="1"/>
    </xf>
    <xf numFmtId="179" fontId="18" fillId="39" borderId="16" xfId="0" applyNumberFormat="1" applyFont="1" applyFill="1" applyBorder="1" applyAlignment="1">
      <alignment horizontal="center" vertical="center"/>
    </xf>
    <xf numFmtId="179" fontId="18" fillId="41" borderId="10" xfId="0" applyNumberFormat="1" applyFont="1" applyFill="1" applyBorder="1" applyAlignment="1">
      <alignment horizontal="center" vertical="center"/>
    </xf>
    <xf numFmtId="179" fontId="19" fillId="34" borderId="16" xfId="0" applyNumberFormat="1" applyFont="1" applyFill="1" applyBorder="1" applyAlignment="1">
      <alignment horizontal="center" vertical="center"/>
    </xf>
    <xf numFmtId="179" fontId="19" fillId="34" borderId="15" xfId="0" applyNumberFormat="1" applyFont="1" applyFill="1" applyBorder="1" applyAlignment="1">
      <alignment horizontal="center" vertical="center"/>
    </xf>
    <xf numFmtId="179" fontId="18" fillId="42" borderId="16" xfId="0" applyNumberFormat="1" applyFont="1" applyFill="1" applyBorder="1" applyAlignment="1">
      <alignment horizontal="center" vertical="center"/>
    </xf>
    <xf numFmtId="179" fontId="19" fillId="34" borderId="15" xfId="0" applyNumberFormat="1" applyFont="1" applyFill="1" applyBorder="1" applyAlignment="1">
      <alignment horizontal="center" vertical="center" wrapText="1"/>
    </xf>
    <xf numFmtId="179" fontId="18" fillId="43" borderId="16" xfId="0" applyNumberFormat="1" applyFont="1" applyFill="1" applyBorder="1" applyAlignment="1">
      <alignment horizontal="center" vertical="center"/>
    </xf>
    <xf numFmtId="179" fontId="19" fillId="40" borderId="10" xfId="0" applyNumberFormat="1" applyFont="1" applyFill="1" applyBorder="1" applyAlignment="1">
      <alignment horizontal="center" vertical="center"/>
    </xf>
    <xf numFmtId="179" fontId="19" fillId="38" borderId="0" xfId="0" applyNumberFormat="1" applyFont="1" applyFill="1" applyAlignment="1">
      <alignment horizontal="center" vertical="top"/>
    </xf>
    <xf numFmtId="165" fontId="23" fillId="0" borderId="16" xfId="0" applyFont="1" applyBorder="1" applyAlignment="1">
      <alignment vertical="top" wrapText="1"/>
    </xf>
    <xf numFmtId="165" fontId="23" fillId="0" borderId="10" xfId="0" applyFont="1" applyBorder="1" applyAlignment="1">
      <alignment wrapText="1"/>
    </xf>
    <xf numFmtId="165" fontId="23" fillId="0" borderId="0" xfId="0" applyFont="1" applyAlignment="1">
      <alignment vertical="top" wrapText="1"/>
    </xf>
    <xf numFmtId="166" fontId="18" fillId="34" borderId="10" xfId="0" applyNumberFormat="1" applyFont="1" applyFill="1" applyBorder="1" applyAlignment="1">
      <alignment horizontal="center" vertical="center" wrapText="1"/>
    </xf>
    <xf numFmtId="0" fontId="18" fillId="33" borderId="10" xfId="0" applyNumberFormat="1" applyFont="1" applyFill="1" applyBorder="1" applyAlignment="1">
      <alignment horizontal="center" vertical="center" wrapText="1"/>
    </xf>
    <xf numFmtId="166" fontId="18" fillId="34" borderId="11" xfId="0" applyNumberFormat="1" applyFont="1" applyFill="1" applyBorder="1" applyAlignment="1">
      <alignment horizontal="center" vertical="center" wrapText="1"/>
    </xf>
    <xf numFmtId="166" fontId="18" fillId="34" borderId="15" xfId="0" applyNumberFormat="1" applyFont="1" applyFill="1" applyBorder="1" applyAlignment="1">
      <alignment horizontal="center" vertical="center" wrapText="1"/>
    </xf>
    <xf numFmtId="165" fontId="18" fillId="35" borderId="12" xfId="0" applyFont="1" applyFill="1" applyBorder="1" applyAlignment="1">
      <alignment horizontal="center" vertical="center" wrapText="1"/>
    </xf>
    <xf numFmtId="165" fontId="18" fillId="35" borderId="14" xfId="0" applyFont="1" applyFill="1" applyBorder="1" applyAlignment="1">
      <alignment horizontal="center" vertical="center" wrapText="1"/>
    </xf>
    <xf numFmtId="165" fontId="18" fillId="35" borderId="13" xfId="0" applyFont="1" applyFill="1" applyBorder="1" applyAlignment="1">
      <alignment horizontal="center" vertical="center" wrapText="1"/>
    </xf>
    <xf numFmtId="165" fontId="18" fillId="37" borderId="11" xfId="0" applyFont="1" applyFill="1" applyBorder="1" applyAlignment="1">
      <alignment horizontal="center" vertical="top" wrapText="1"/>
    </xf>
    <xf numFmtId="165" fontId="18" fillId="37" borderId="16" xfId="0" applyFont="1" applyFill="1" applyBorder="1" applyAlignment="1">
      <alignment horizontal="center" vertical="top" wrapText="1"/>
    </xf>
    <xf numFmtId="165" fontId="19" fillId="0" borderId="10" xfId="0" applyFont="1" applyBorder="1" applyAlignment="1">
      <alignment horizontal="center" vertical="top" wrapText="1"/>
    </xf>
    <xf numFmtId="165" fontId="19" fillId="0" borderId="10" xfId="0" applyFont="1" applyFill="1" applyBorder="1" applyAlignment="1">
      <alignment horizontal="center" vertical="top" wrapText="1"/>
    </xf>
    <xf numFmtId="165" fontId="18" fillId="42" borderId="16" xfId="0" applyFont="1" applyFill="1" applyBorder="1" applyAlignment="1">
      <alignment horizontal="center" vertical="top" wrapText="1"/>
    </xf>
    <xf numFmtId="165" fontId="19" fillId="0" borderId="11" xfId="0" applyFont="1" applyBorder="1" applyAlignment="1">
      <alignment horizontal="center" vertical="top" wrapText="1"/>
    </xf>
    <xf numFmtId="165" fontId="19" fillId="0" borderId="15" xfId="0" applyFont="1" applyBorder="1" applyAlignment="1">
      <alignment horizontal="center" vertical="top" wrapText="1"/>
    </xf>
    <xf numFmtId="165" fontId="18" fillId="39" borderId="16" xfId="0" applyFont="1" applyFill="1" applyBorder="1" applyAlignment="1">
      <alignment horizontal="center" vertical="top" wrapText="1"/>
    </xf>
    <xf numFmtId="165" fontId="19" fillId="0" borderId="16" xfId="0" applyFont="1" applyBorder="1" applyAlignment="1">
      <alignment horizontal="center" vertical="top" wrapText="1"/>
    </xf>
    <xf numFmtId="165" fontId="18" fillId="41" borderId="11" xfId="0" applyFont="1" applyFill="1" applyBorder="1" applyAlignment="1">
      <alignment horizontal="center" vertical="top" wrapText="1"/>
    </xf>
    <xf numFmtId="165" fontId="18" fillId="41" borderId="16" xfId="0" applyFont="1" applyFill="1" applyBorder="1" applyAlignment="1">
      <alignment horizontal="center" vertical="top" wrapText="1"/>
    </xf>
    <xf numFmtId="165" fontId="19" fillId="0" borderId="11" xfId="0" applyFont="1" applyFill="1" applyBorder="1" applyAlignment="1">
      <alignment horizontal="center" vertical="top" wrapText="1"/>
    </xf>
    <xf numFmtId="165" fontId="19" fillId="0" borderId="16" xfId="0" applyFont="1" applyFill="1" applyBorder="1" applyAlignment="1">
      <alignment horizontal="center" vertical="top" wrapText="1"/>
    </xf>
    <xf numFmtId="165" fontId="19" fillId="0" borderId="15" xfId="0" applyFont="1" applyFill="1" applyBorder="1" applyAlignment="1">
      <alignment horizontal="center" vertical="top" wrapText="1"/>
    </xf>
    <xf numFmtId="165" fontId="18" fillId="43" borderId="16" xfId="0" applyFont="1" applyFill="1" applyBorder="1" applyAlignment="1">
      <alignment horizontal="center" vertical="top" wrapText="1"/>
    </xf>
    <xf numFmtId="165" fontId="21" fillId="0" borderId="15" xfId="0" applyFont="1" applyBorder="1" applyAlignment="1">
      <alignment horizontal="center" vertical="top" wrapText="1"/>
    </xf>
    <xf numFmtId="179" fontId="18" fillId="34" borderId="11" xfId="0" applyNumberFormat="1" applyFont="1" applyFill="1" applyBorder="1" applyAlignment="1">
      <alignment horizontal="center" vertical="center" wrapText="1"/>
    </xf>
    <xf numFmtId="179" fontId="18" fillId="34" borderId="15" xfId="0" applyNumberFormat="1" applyFont="1" applyFill="1" applyBorder="1" applyAlignment="1">
      <alignment horizontal="center" vertical="center" wrapText="1"/>
    </xf>
    <xf numFmtId="165" fontId="0" fillId="0" borderId="15" xfId="0" applyBorder="1" applyAlignment="1">
      <alignment horizontal="center" vertical="top" wrapText="1"/>
    </xf>
  </cellXfs>
  <cellStyles count="15277">
    <cellStyle name=" 1" xfId="2"/>
    <cellStyle name=" 1 2" xfId="3"/>
    <cellStyle name="%" xfId="4"/>
    <cellStyle name="1 antraštė 2" xfId="5"/>
    <cellStyle name="1 antraštė 2 2" xfId="6"/>
    <cellStyle name="1 antraštė 2 2 2" xfId="7"/>
    <cellStyle name="1 antraštė 2 2 2 2" xfId="8"/>
    <cellStyle name="1 antraštė 2 2 3" xfId="9"/>
    <cellStyle name="1 antraštė 2 2 3 2" xfId="10"/>
    <cellStyle name="1 antraštė 2 2 3 2 2" xfId="11"/>
    <cellStyle name="1 antraštė 2 2 3 3" xfId="12"/>
    <cellStyle name="1 antraštė 2 2 4" xfId="13"/>
    <cellStyle name="1 antraštė 2 2 4 2" xfId="14"/>
    <cellStyle name="1 antraštė 2 2 4 2 2" xfId="15"/>
    <cellStyle name="1 antraštė 2 2 4 3" xfId="16"/>
    <cellStyle name="1 antraštė 2 2 5" xfId="17"/>
    <cellStyle name="1 antraštė 2 3" xfId="18"/>
    <cellStyle name="1 antraštė 2 3 2" xfId="19"/>
    <cellStyle name="1 antraštė 2 4" xfId="20"/>
    <cellStyle name="1 antraštė 2 4 2" xfId="21"/>
    <cellStyle name="1 antraštė 2 5" xfId="22"/>
    <cellStyle name="1 antraštė 2 5 2" xfId="23"/>
    <cellStyle name="1 antraštė 2 5 2 2" xfId="24"/>
    <cellStyle name="1 antraštė 2 5 3" xfId="25"/>
    <cellStyle name="1 antraštė 2 6" xfId="26"/>
    <cellStyle name="1 antraštė 2 6 2" xfId="27"/>
    <cellStyle name="1 antraštė 2 7" xfId="28"/>
    <cellStyle name="2 antraštė 2" xfId="29"/>
    <cellStyle name="2 antraštė 2 2" xfId="30"/>
    <cellStyle name="2 antraštė 2 2 2" xfId="31"/>
    <cellStyle name="2 antraštė 2 2 2 2" xfId="32"/>
    <cellStyle name="2 antraštė 2 2 3" xfId="33"/>
    <cellStyle name="2 antraštė 2 2 3 2" xfId="34"/>
    <cellStyle name="2 antraštė 2 2 3 2 2" xfId="35"/>
    <cellStyle name="2 antraštė 2 2 3 3" xfId="36"/>
    <cellStyle name="2 antraštė 2 2 4" xfId="37"/>
    <cellStyle name="2 antraštė 2 2 4 2" xfId="38"/>
    <cellStyle name="2 antraštė 2 2 4 2 2" xfId="39"/>
    <cellStyle name="2 antraštė 2 2 4 3" xfId="40"/>
    <cellStyle name="2 antraštė 2 2 5" xfId="41"/>
    <cellStyle name="2 antraštė 2 3" xfId="42"/>
    <cellStyle name="2 antraštė 2 3 2" xfId="43"/>
    <cellStyle name="2 antraštė 2 4" xfId="44"/>
    <cellStyle name="2 antraštė 2 4 2" xfId="45"/>
    <cellStyle name="2 antraštė 2 5" xfId="46"/>
    <cellStyle name="2 antraštė 2 5 2" xfId="47"/>
    <cellStyle name="2 antraštė 2 5 2 2" xfId="48"/>
    <cellStyle name="2 antraštė 2 5 3" xfId="49"/>
    <cellStyle name="2 antraštė 2 6" xfId="50"/>
    <cellStyle name="2 antraštė 2 6 2" xfId="51"/>
    <cellStyle name="2 antraštė 2 7" xfId="52"/>
    <cellStyle name="20% - Accent1" xfId="53"/>
    <cellStyle name="20% - Accent1 2" xfId="54"/>
    <cellStyle name="20% - Accent1 2 2" xfId="55"/>
    <cellStyle name="20% - Accent1 2 2 2" xfId="56"/>
    <cellStyle name="20% - Accent1 2 2 2 2" xfId="57"/>
    <cellStyle name="20% - Accent1 2 2 3" xfId="58"/>
    <cellStyle name="20% - Accent1 2 3" xfId="59"/>
    <cellStyle name="20% - Accent1 3" xfId="60"/>
    <cellStyle name="20% - Accent2" xfId="61"/>
    <cellStyle name="20% - Accent2 2" xfId="62"/>
    <cellStyle name="20% - Accent2 2 2" xfId="63"/>
    <cellStyle name="20% - Accent2 2 2 2" xfId="64"/>
    <cellStyle name="20% - Accent2 2 2 2 2" xfId="65"/>
    <cellStyle name="20% - Accent2 2 2 3" xfId="66"/>
    <cellStyle name="20% - Accent2 2 3" xfId="67"/>
    <cellStyle name="20% - Accent2 3" xfId="68"/>
    <cellStyle name="20% - Accent3" xfId="69"/>
    <cellStyle name="20% - Accent3 2" xfId="70"/>
    <cellStyle name="20% - Accent3 2 2" xfId="71"/>
    <cellStyle name="20% - Accent3 2 2 2" xfId="72"/>
    <cellStyle name="20% - Accent3 2 2 2 2" xfId="73"/>
    <cellStyle name="20% - Accent3 2 2 3" xfId="74"/>
    <cellStyle name="20% - Accent3 2 3" xfId="75"/>
    <cellStyle name="20% - Accent3 3" xfId="76"/>
    <cellStyle name="20% - Accent4" xfId="77"/>
    <cellStyle name="20% - Accent4 2" xfId="78"/>
    <cellStyle name="20% - Accent4 2 2" xfId="79"/>
    <cellStyle name="20% - Accent4 2 2 2" xfId="80"/>
    <cellStyle name="20% - Accent4 2 2 2 2" xfId="81"/>
    <cellStyle name="20% - Accent4 2 2 3" xfId="82"/>
    <cellStyle name="20% - Accent4 2 3" xfId="83"/>
    <cellStyle name="20% - Accent4 3" xfId="84"/>
    <cellStyle name="20% - Accent5" xfId="85"/>
    <cellStyle name="20% - Accent5 2" xfId="86"/>
    <cellStyle name="20% - Accent5 2 2" xfId="87"/>
    <cellStyle name="20% - Accent5 2 2 2" xfId="88"/>
    <cellStyle name="20% - Accent5 2 3" xfId="89"/>
    <cellStyle name="20% - Accent5 3" xfId="90"/>
    <cellStyle name="20% - Accent6" xfId="91"/>
    <cellStyle name="20% - Accent6 2" xfId="92"/>
    <cellStyle name="20% - Accent6 2 2" xfId="93"/>
    <cellStyle name="20% - Accent6 2 2 2" xfId="94"/>
    <cellStyle name="20% - Accent6 2 3" xfId="95"/>
    <cellStyle name="20% - Accent6 3" xfId="96"/>
    <cellStyle name="20% – paryškinimas 1 2" xfId="97"/>
    <cellStyle name="20% – paryškinimas 1 2 10" xfId="98"/>
    <cellStyle name="20% – paryškinimas 1 2 2" xfId="99"/>
    <cellStyle name="20% – paryškinimas 1 2 2 10" xfId="100"/>
    <cellStyle name="20% – paryškinimas 1 2 2 2" xfId="101"/>
    <cellStyle name="20% – paryškinimas 1 2 2 2 2" xfId="102"/>
    <cellStyle name="20% – paryškinimas 1 2 2 2 2 2" xfId="103"/>
    <cellStyle name="20% – paryškinimas 1 2 2 2 2 2 2" xfId="104"/>
    <cellStyle name="20% – paryškinimas 1 2 2 2 2 2 2 2" xfId="105"/>
    <cellStyle name="20% – paryškinimas 1 2 2 2 2 2 2 2 2" xfId="106"/>
    <cellStyle name="20% – paryškinimas 1 2 2 2 2 2 2 2 2 2" xfId="107"/>
    <cellStyle name="20% – paryškinimas 1 2 2 2 2 2 2 2 3" xfId="108"/>
    <cellStyle name="20% – paryškinimas 1 2 2 2 2 2 2 3" xfId="109"/>
    <cellStyle name="20% – paryškinimas 1 2 2 2 2 2 2 3 2" xfId="110"/>
    <cellStyle name="20% – paryškinimas 1 2 2 2 2 2 2 4" xfId="111"/>
    <cellStyle name="20% – paryškinimas 1 2 2 2 2 2 3" xfId="112"/>
    <cellStyle name="20% – paryškinimas 1 2 2 2 2 2 3 2" xfId="113"/>
    <cellStyle name="20% – paryškinimas 1 2 2 2 2 2 3 2 2" xfId="114"/>
    <cellStyle name="20% – paryškinimas 1 2 2 2 2 2 3 3" xfId="115"/>
    <cellStyle name="20% – paryškinimas 1 2 2 2 2 2 4" xfId="116"/>
    <cellStyle name="20% – paryškinimas 1 2 2 2 2 2 4 2" xfId="117"/>
    <cellStyle name="20% – paryškinimas 1 2 2 2 2 2 5" xfId="118"/>
    <cellStyle name="20% – paryškinimas 1 2 2 2 2 3" xfId="119"/>
    <cellStyle name="20% – paryškinimas 1 2 2 2 2 3 2" xfId="120"/>
    <cellStyle name="20% – paryškinimas 1 2 2 2 2 3 2 2" xfId="121"/>
    <cellStyle name="20% – paryškinimas 1 2 2 2 2 3 2 2 2" xfId="122"/>
    <cellStyle name="20% – paryškinimas 1 2 2 2 2 3 2 3" xfId="123"/>
    <cellStyle name="20% – paryškinimas 1 2 2 2 2 3 3" xfId="124"/>
    <cellStyle name="20% – paryškinimas 1 2 2 2 2 3 3 2" xfId="125"/>
    <cellStyle name="20% – paryškinimas 1 2 2 2 2 3 4" xfId="126"/>
    <cellStyle name="20% – paryškinimas 1 2 2 2 2 4" xfId="127"/>
    <cellStyle name="20% – paryškinimas 1 2 2 2 2 4 2" xfId="128"/>
    <cellStyle name="20% – paryškinimas 1 2 2 2 2 4 2 2" xfId="129"/>
    <cellStyle name="20% – paryškinimas 1 2 2 2 2 4 3" xfId="130"/>
    <cellStyle name="20% – paryškinimas 1 2 2 2 2 5" xfId="131"/>
    <cellStyle name="20% – paryškinimas 1 2 2 2 2 5 2" xfId="132"/>
    <cellStyle name="20% – paryškinimas 1 2 2 2 2 6" xfId="133"/>
    <cellStyle name="20% – paryškinimas 1 2 2 2 3" xfId="134"/>
    <cellStyle name="20% – paryškinimas 1 2 2 2 3 2" xfId="135"/>
    <cellStyle name="20% – paryškinimas 1 2 2 2 3 2 2" xfId="136"/>
    <cellStyle name="20% – paryškinimas 1 2 2 2 3 2 2 2" xfId="137"/>
    <cellStyle name="20% – paryškinimas 1 2 2 2 3 2 2 2 2" xfId="138"/>
    <cellStyle name="20% – paryškinimas 1 2 2 2 3 2 2 3" xfId="139"/>
    <cellStyle name="20% – paryškinimas 1 2 2 2 3 2 3" xfId="140"/>
    <cellStyle name="20% – paryškinimas 1 2 2 2 3 2 3 2" xfId="141"/>
    <cellStyle name="20% – paryškinimas 1 2 2 2 3 2 4" xfId="142"/>
    <cellStyle name="20% – paryškinimas 1 2 2 2 3 3" xfId="143"/>
    <cellStyle name="20% – paryškinimas 1 2 2 2 3 3 2" xfId="144"/>
    <cellStyle name="20% – paryškinimas 1 2 2 2 3 3 2 2" xfId="145"/>
    <cellStyle name="20% – paryškinimas 1 2 2 2 3 3 3" xfId="146"/>
    <cellStyle name="20% – paryškinimas 1 2 2 2 3 4" xfId="147"/>
    <cellStyle name="20% – paryškinimas 1 2 2 2 3 4 2" xfId="148"/>
    <cellStyle name="20% – paryškinimas 1 2 2 2 3 5" xfId="149"/>
    <cellStyle name="20% – paryškinimas 1 2 2 2 4" xfId="150"/>
    <cellStyle name="20% – paryškinimas 1 2 2 2 4 2" xfId="151"/>
    <cellStyle name="20% – paryškinimas 1 2 2 2 4 2 2" xfId="152"/>
    <cellStyle name="20% – paryškinimas 1 2 2 2 4 2 2 2" xfId="153"/>
    <cellStyle name="20% – paryškinimas 1 2 2 2 4 2 3" xfId="154"/>
    <cellStyle name="20% – paryškinimas 1 2 2 2 4 3" xfId="155"/>
    <cellStyle name="20% – paryškinimas 1 2 2 2 4 3 2" xfId="156"/>
    <cellStyle name="20% – paryškinimas 1 2 2 2 4 4" xfId="157"/>
    <cellStyle name="20% – paryškinimas 1 2 2 2 5" xfId="158"/>
    <cellStyle name="20% – paryškinimas 1 2 2 2 5 2" xfId="159"/>
    <cellStyle name="20% – paryškinimas 1 2 2 2 5 2 2" xfId="160"/>
    <cellStyle name="20% – paryškinimas 1 2 2 2 5 3" xfId="161"/>
    <cellStyle name="20% – paryškinimas 1 2 2 2 6" xfId="162"/>
    <cellStyle name="20% – paryškinimas 1 2 2 2 6 2" xfId="163"/>
    <cellStyle name="20% – paryškinimas 1 2 2 2 7" xfId="164"/>
    <cellStyle name="20% – paryškinimas 1 2 2 3" xfId="165"/>
    <cellStyle name="20% – paryškinimas 1 2 2 3 2" xfId="166"/>
    <cellStyle name="20% – paryškinimas 1 2 2 3 2 2" xfId="167"/>
    <cellStyle name="20% – paryškinimas 1 2 2 3 2 2 2" xfId="168"/>
    <cellStyle name="20% – paryškinimas 1 2 2 3 2 2 2 2" xfId="169"/>
    <cellStyle name="20% – paryškinimas 1 2 2 3 2 2 2 2 2" xfId="170"/>
    <cellStyle name="20% – paryškinimas 1 2 2 3 2 2 2 3" xfId="171"/>
    <cellStyle name="20% – paryškinimas 1 2 2 3 2 2 3" xfId="172"/>
    <cellStyle name="20% – paryškinimas 1 2 2 3 2 2 3 2" xfId="173"/>
    <cellStyle name="20% – paryškinimas 1 2 2 3 2 2 4" xfId="174"/>
    <cellStyle name="20% – paryškinimas 1 2 2 3 2 3" xfId="175"/>
    <cellStyle name="20% – paryškinimas 1 2 2 3 2 3 2" xfId="176"/>
    <cellStyle name="20% – paryškinimas 1 2 2 3 2 3 2 2" xfId="177"/>
    <cellStyle name="20% – paryškinimas 1 2 2 3 2 3 3" xfId="178"/>
    <cellStyle name="20% – paryškinimas 1 2 2 3 2 4" xfId="179"/>
    <cellStyle name="20% – paryškinimas 1 2 2 3 2 4 2" xfId="180"/>
    <cellStyle name="20% – paryškinimas 1 2 2 3 2 5" xfId="181"/>
    <cellStyle name="20% – paryškinimas 1 2 2 3 3" xfId="182"/>
    <cellStyle name="20% – paryškinimas 1 2 2 3 3 2" xfId="183"/>
    <cellStyle name="20% – paryškinimas 1 2 2 3 3 2 2" xfId="184"/>
    <cellStyle name="20% – paryškinimas 1 2 2 3 3 2 2 2" xfId="185"/>
    <cellStyle name="20% – paryškinimas 1 2 2 3 3 2 3" xfId="186"/>
    <cellStyle name="20% – paryškinimas 1 2 2 3 3 3" xfId="187"/>
    <cellStyle name="20% – paryškinimas 1 2 2 3 3 3 2" xfId="188"/>
    <cellStyle name="20% – paryškinimas 1 2 2 3 3 4" xfId="189"/>
    <cellStyle name="20% – paryškinimas 1 2 2 3 4" xfId="190"/>
    <cellStyle name="20% – paryškinimas 1 2 2 3 4 2" xfId="191"/>
    <cellStyle name="20% – paryškinimas 1 2 2 3 4 2 2" xfId="192"/>
    <cellStyle name="20% – paryškinimas 1 2 2 3 4 3" xfId="193"/>
    <cellStyle name="20% – paryškinimas 1 2 2 3 5" xfId="194"/>
    <cellStyle name="20% – paryškinimas 1 2 2 3 5 2" xfId="195"/>
    <cellStyle name="20% – paryškinimas 1 2 2 3 6" xfId="196"/>
    <cellStyle name="20% – paryškinimas 1 2 2 4" xfId="197"/>
    <cellStyle name="20% – paryškinimas 1 2 2 4 2" xfId="198"/>
    <cellStyle name="20% – paryškinimas 1 2 2 4 2 2" xfId="199"/>
    <cellStyle name="20% – paryškinimas 1 2 2 4 2 2 2" xfId="200"/>
    <cellStyle name="20% – paryškinimas 1 2 2 4 2 2 2 2" xfId="201"/>
    <cellStyle name="20% – paryškinimas 1 2 2 4 2 2 3" xfId="202"/>
    <cellStyle name="20% – paryškinimas 1 2 2 4 2 3" xfId="203"/>
    <cellStyle name="20% – paryškinimas 1 2 2 4 2 3 2" xfId="204"/>
    <cellStyle name="20% – paryškinimas 1 2 2 4 2 4" xfId="205"/>
    <cellStyle name="20% – paryškinimas 1 2 2 4 3" xfId="206"/>
    <cellStyle name="20% – paryškinimas 1 2 2 4 3 2" xfId="207"/>
    <cellStyle name="20% – paryškinimas 1 2 2 4 3 2 2" xfId="208"/>
    <cellStyle name="20% – paryškinimas 1 2 2 4 3 3" xfId="209"/>
    <cellStyle name="20% – paryškinimas 1 2 2 4 4" xfId="210"/>
    <cellStyle name="20% – paryškinimas 1 2 2 4 4 2" xfId="211"/>
    <cellStyle name="20% – paryškinimas 1 2 2 4 5" xfId="212"/>
    <cellStyle name="20% – paryškinimas 1 2 2 5" xfId="213"/>
    <cellStyle name="20% – paryškinimas 1 2 2 5 2" xfId="214"/>
    <cellStyle name="20% – paryškinimas 1 2 2 5 2 2" xfId="215"/>
    <cellStyle name="20% – paryškinimas 1 2 2 5 2 2 2" xfId="216"/>
    <cellStyle name="20% – paryškinimas 1 2 2 5 2 3" xfId="217"/>
    <cellStyle name="20% – paryškinimas 1 2 2 5 3" xfId="218"/>
    <cellStyle name="20% – paryškinimas 1 2 2 5 3 2" xfId="219"/>
    <cellStyle name="20% – paryškinimas 1 2 2 5 4" xfId="220"/>
    <cellStyle name="20% – paryškinimas 1 2 2 6" xfId="221"/>
    <cellStyle name="20% – paryškinimas 1 2 2 6 2" xfId="222"/>
    <cellStyle name="20% – paryškinimas 1 2 2 7" xfId="223"/>
    <cellStyle name="20% – paryškinimas 1 2 2 7 2" xfId="224"/>
    <cellStyle name="20% – paryškinimas 1 2 2 7 2 2" xfId="225"/>
    <cellStyle name="20% – paryškinimas 1 2 2 7 3" xfId="226"/>
    <cellStyle name="20% – paryškinimas 1 2 2 8" xfId="227"/>
    <cellStyle name="20% – paryškinimas 1 2 2 8 2" xfId="228"/>
    <cellStyle name="20% – paryškinimas 1 2 2 8 2 2" xfId="229"/>
    <cellStyle name="20% – paryškinimas 1 2 2 8 3" xfId="230"/>
    <cellStyle name="20% – paryškinimas 1 2 2 9" xfId="231"/>
    <cellStyle name="20% – paryškinimas 1 2 2 9 2" xfId="232"/>
    <cellStyle name="20% – paryškinimas 1 2 2 9 2 2" xfId="233"/>
    <cellStyle name="20% – paryškinimas 1 2 2 9 3" xfId="234"/>
    <cellStyle name="20% – paryškinimas 1 2 3" xfId="235"/>
    <cellStyle name="20% – paryškinimas 1 2 3 2" xfId="236"/>
    <cellStyle name="20% – paryškinimas 1 2 3 2 2" xfId="237"/>
    <cellStyle name="20% – paryškinimas 1 2 3 2 2 2" xfId="238"/>
    <cellStyle name="20% – paryškinimas 1 2 3 2 2 2 2" xfId="239"/>
    <cellStyle name="20% – paryškinimas 1 2 3 2 2 2 2 2" xfId="240"/>
    <cellStyle name="20% – paryškinimas 1 2 3 2 2 2 2 2 2" xfId="241"/>
    <cellStyle name="20% – paryškinimas 1 2 3 2 2 2 2 3" xfId="242"/>
    <cellStyle name="20% – paryškinimas 1 2 3 2 2 2 3" xfId="243"/>
    <cellStyle name="20% – paryškinimas 1 2 3 2 2 2 3 2" xfId="244"/>
    <cellStyle name="20% – paryškinimas 1 2 3 2 2 2 4" xfId="245"/>
    <cellStyle name="20% – paryškinimas 1 2 3 2 2 3" xfId="246"/>
    <cellStyle name="20% – paryškinimas 1 2 3 2 2 3 2" xfId="247"/>
    <cellStyle name="20% – paryškinimas 1 2 3 2 2 3 2 2" xfId="248"/>
    <cellStyle name="20% – paryškinimas 1 2 3 2 2 3 3" xfId="249"/>
    <cellStyle name="20% – paryškinimas 1 2 3 2 2 4" xfId="250"/>
    <cellStyle name="20% – paryškinimas 1 2 3 2 2 4 2" xfId="251"/>
    <cellStyle name="20% – paryškinimas 1 2 3 2 2 5" xfId="252"/>
    <cellStyle name="20% – paryškinimas 1 2 3 2 3" xfId="253"/>
    <cellStyle name="20% – paryškinimas 1 2 3 2 3 2" xfId="254"/>
    <cellStyle name="20% – paryškinimas 1 2 3 2 3 2 2" xfId="255"/>
    <cellStyle name="20% – paryškinimas 1 2 3 2 3 2 2 2" xfId="256"/>
    <cellStyle name="20% – paryškinimas 1 2 3 2 3 2 3" xfId="257"/>
    <cellStyle name="20% – paryškinimas 1 2 3 2 3 3" xfId="258"/>
    <cellStyle name="20% – paryškinimas 1 2 3 2 3 3 2" xfId="259"/>
    <cellStyle name="20% – paryškinimas 1 2 3 2 3 4" xfId="260"/>
    <cellStyle name="20% – paryškinimas 1 2 3 2 4" xfId="261"/>
    <cellStyle name="20% – paryškinimas 1 2 3 2 4 2" xfId="262"/>
    <cellStyle name="20% – paryškinimas 1 2 3 2 4 2 2" xfId="263"/>
    <cellStyle name="20% – paryškinimas 1 2 3 2 4 3" xfId="264"/>
    <cellStyle name="20% – paryškinimas 1 2 3 2 5" xfId="265"/>
    <cellStyle name="20% – paryškinimas 1 2 3 2 5 2" xfId="266"/>
    <cellStyle name="20% – paryškinimas 1 2 3 2 6" xfId="267"/>
    <cellStyle name="20% – paryškinimas 1 2 3 3" xfId="268"/>
    <cellStyle name="20% – paryškinimas 1 2 3 3 2" xfId="269"/>
    <cellStyle name="20% – paryškinimas 1 2 3 3 2 2" xfId="270"/>
    <cellStyle name="20% – paryškinimas 1 2 3 3 2 2 2" xfId="271"/>
    <cellStyle name="20% – paryškinimas 1 2 3 3 2 2 2 2" xfId="272"/>
    <cellStyle name="20% – paryškinimas 1 2 3 3 2 2 3" xfId="273"/>
    <cellStyle name="20% – paryškinimas 1 2 3 3 2 3" xfId="274"/>
    <cellStyle name="20% – paryškinimas 1 2 3 3 2 3 2" xfId="275"/>
    <cellStyle name="20% – paryškinimas 1 2 3 3 2 4" xfId="276"/>
    <cellStyle name="20% – paryškinimas 1 2 3 3 3" xfId="277"/>
    <cellStyle name="20% – paryškinimas 1 2 3 3 3 2" xfId="278"/>
    <cellStyle name="20% – paryškinimas 1 2 3 3 3 2 2" xfId="279"/>
    <cellStyle name="20% – paryškinimas 1 2 3 3 3 3" xfId="280"/>
    <cellStyle name="20% – paryškinimas 1 2 3 3 4" xfId="281"/>
    <cellStyle name="20% – paryškinimas 1 2 3 3 4 2" xfId="282"/>
    <cellStyle name="20% – paryškinimas 1 2 3 3 5" xfId="283"/>
    <cellStyle name="20% – paryškinimas 1 2 3 4" xfId="284"/>
    <cellStyle name="20% – paryškinimas 1 2 3 4 2" xfId="285"/>
    <cellStyle name="20% – paryškinimas 1 2 3 4 2 2" xfId="286"/>
    <cellStyle name="20% – paryškinimas 1 2 3 4 2 2 2" xfId="287"/>
    <cellStyle name="20% – paryškinimas 1 2 3 4 2 3" xfId="288"/>
    <cellStyle name="20% – paryškinimas 1 2 3 4 3" xfId="289"/>
    <cellStyle name="20% – paryškinimas 1 2 3 4 3 2" xfId="290"/>
    <cellStyle name="20% – paryškinimas 1 2 3 4 4" xfId="291"/>
    <cellStyle name="20% – paryškinimas 1 2 3 5" xfId="292"/>
    <cellStyle name="20% – paryškinimas 1 2 3 5 2" xfId="293"/>
    <cellStyle name="20% – paryškinimas 1 2 3 5 2 2" xfId="294"/>
    <cellStyle name="20% – paryškinimas 1 2 3 5 3" xfId="295"/>
    <cellStyle name="20% – paryškinimas 1 2 3 6" xfId="296"/>
    <cellStyle name="20% – paryškinimas 1 2 3 6 2" xfId="297"/>
    <cellStyle name="20% – paryškinimas 1 2 3 7" xfId="298"/>
    <cellStyle name="20% – paryškinimas 1 2 4" xfId="299"/>
    <cellStyle name="20% – paryškinimas 1 2 4 2" xfId="300"/>
    <cellStyle name="20% – paryškinimas 1 2 4 2 2" xfId="301"/>
    <cellStyle name="20% – paryškinimas 1 2 4 2 2 2" xfId="302"/>
    <cellStyle name="20% – paryškinimas 1 2 4 2 2 2 2" xfId="303"/>
    <cellStyle name="20% – paryškinimas 1 2 4 2 2 2 2 2" xfId="304"/>
    <cellStyle name="20% – paryškinimas 1 2 4 2 2 2 3" xfId="305"/>
    <cellStyle name="20% – paryškinimas 1 2 4 2 2 3" xfId="306"/>
    <cellStyle name="20% – paryškinimas 1 2 4 2 2 3 2" xfId="307"/>
    <cellStyle name="20% – paryškinimas 1 2 4 2 2 4" xfId="308"/>
    <cellStyle name="20% – paryškinimas 1 2 4 2 3" xfId="309"/>
    <cellStyle name="20% – paryškinimas 1 2 4 2 3 2" xfId="310"/>
    <cellStyle name="20% – paryškinimas 1 2 4 2 3 2 2" xfId="311"/>
    <cellStyle name="20% – paryškinimas 1 2 4 2 3 3" xfId="312"/>
    <cellStyle name="20% – paryškinimas 1 2 4 2 4" xfId="313"/>
    <cellStyle name="20% – paryškinimas 1 2 4 2 4 2" xfId="314"/>
    <cellStyle name="20% – paryškinimas 1 2 4 2 5" xfId="315"/>
    <cellStyle name="20% – paryškinimas 1 2 4 3" xfId="316"/>
    <cellStyle name="20% – paryškinimas 1 2 4 3 2" xfId="317"/>
    <cellStyle name="20% – paryškinimas 1 2 4 3 2 2" xfId="318"/>
    <cellStyle name="20% – paryškinimas 1 2 4 3 2 2 2" xfId="319"/>
    <cellStyle name="20% – paryškinimas 1 2 4 3 2 3" xfId="320"/>
    <cellStyle name="20% – paryškinimas 1 2 4 3 3" xfId="321"/>
    <cellStyle name="20% – paryškinimas 1 2 4 3 3 2" xfId="322"/>
    <cellStyle name="20% – paryškinimas 1 2 4 3 4" xfId="323"/>
    <cellStyle name="20% – paryškinimas 1 2 4 4" xfId="324"/>
    <cellStyle name="20% – paryškinimas 1 2 4 4 2" xfId="325"/>
    <cellStyle name="20% – paryškinimas 1 2 4 4 2 2" xfId="326"/>
    <cellStyle name="20% – paryškinimas 1 2 4 4 3" xfId="327"/>
    <cellStyle name="20% – paryškinimas 1 2 4 5" xfId="328"/>
    <cellStyle name="20% – paryškinimas 1 2 4 5 2" xfId="329"/>
    <cellStyle name="20% – paryškinimas 1 2 4 6" xfId="330"/>
    <cellStyle name="20% – paryškinimas 1 2 5" xfId="331"/>
    <cellStyle name="20% – paryškinimas 1 2 5 2" xfId="332"/>
    <cellStyle name="20% – paryškinimas 1 2 5 2 2" xfId="333"/>
    <cellStyle name="20% – paryškinimas 1 2 5 2 2 2" xfId="334"/>
    <cellStyle name="20% – paryškinimas 1 2 5 2 2 2 2" xfId="335"/>
    <cellStyle name="20% – paryškinimas 1 2 5 2 2 2 2 2" xfId="336"/>
    <cellStyle name="20% – paryškinimas 1 2 5 2 2 2 3" xfId="337"/>
    <cellStyle name="20% – paryškinimas 1 2 5 2 2 3" xfId="338"/>
    <cellStyle name="20% – paryškinimas 1 2 5 2 2 3 2" xfId="339"/>
    <cellStyle name="20% – paryškinimas 1 2 5 2 2 4" xfId="340"/>
    <cellStyle name="20% – paryškinimas 1 2 5 2 3" xfId="341"/>
    <cellStyle name="20% – paryškinimas 1 2 5 2 3 2" xfId="342"/>
    <cellStyle name="20% – paryškinimas 1 2 5 2 3 2 2" xfId="343"/>
    <cellStyle name="20% – paryškinimas 1 2 5 2 3 3" xfId="344"/>
    <cellStyle name="20% – paryškinimas 1 2 5 2 4" xfId="345"/>
    <cellStyle name="20% – paryškinimas 1 2 5 2 4 2" xfId="346"/>
    <cellStyle name="20% – paryškinimas 1 2 5 2 5" xfId="347"/>
    <cellStyle name="20% – paryškinimas 1 2 5 3" xfId="348"/>
    <cellStyle name="20% – paryškinimas 1 2 5 3 2" xfId="349"/>
    <cellStyle name="20% – paryškinimas 1 2 5 3 2 2" xfId="350"/>
    <cellStyle name="20% – paryškinimas 1 2 5 3 2 2 2" xfId="351"/>
    <cellStyle name="20% – paryškinimas 1 2 5 3 2 3" xfId="352"/>
    <cellStyle name="20% – paryškinimas 1 2 5 3 3" xfId="353"/>
    <cellStyle name="20% – paryškinimas 1 2 5 3 3 2" xfId="354"/>
    <cellStyle name="20% – paryškinimas 1 2 5 3 4" xfId="355"/>
    <cellStyle name="20% – paryškinimas 1 2 5 4" xfId="356"/>
    <cellStyle name="20% – paryškinimas 1 2 5 4 2" xfId="357"/>
    <cellStyle name="20% – paryškinimas 1 2 5 4 2 2" xfId="358"/>
    <cellStyle name="20% – paryškinimas 1 2 5 4 3" xfId="359"/>
    <cellStyle name="20% – paryškinimas 1 2 5 5" xfId="360"/>
    <cellStyle name="20% – paryškinimas 1 2 5 5 2" xfId="361"/>
    <cellStyle name="20% – paryškinimas 1 2 5 6" xfId="362"/>
    <cellStyle name="20% – paryškinimas 1 2 6" xfId="363"/>
    <cellStyle name="20% – paryškinimas 1 2 6 2" xfId="364"/>
    <cellStyle name="20% – paryškinimas 1 2 7" xfId="365"/>
    <cellStyle name="20% – paryškinimas 1 2 7 2" xfId="366"/>
    <cellStyle name="20% – paryškinimas 1 2 8" xfId="367"/>
    <cellStyle name="20% – paryškinimas 1 2 8 2" xfId="368"/>
    <cellStyle name="20% – paryškinimas 1 2 8 2 2" xfId="369"/>
    <cellStyle name="20% – paryškinimas 1 2 8 3" xfId="370"/>
    <cellStyle name="20% – paryškinimas 1 2 9" xfId="371"/>
    <cellStyle name="20% – paryškinimas 1 2 9 2" xfId="372"/>
    <cellStyle name="20% – paryškinimas 1 3" xfId="373"/>
    <cellStyle name="20% – paryškinimas 1 3 2" xfId="374"/>
    <cellStyle name="20% – paryškinimas 1 3 2 2" xfId="375"/>
    <cellStyle name="20% – paryškinimas 1 3 2 2 2" xfId="376"/>
    <cellStyle name="20% – paryškinimas 1 3 2 2 2 2" xfId="377"/>
    <cellStyle name="20% – paryškinimas 1 3 2 2 2 2 2" xfId="378"/>
    <cellStyle name="20% – paryškinimas 1 3 2 2 2 2 2 2" xfId="379"/>
    <cellStyle name="20% – paryškinimas 1 3 2 2 2 2 2 2 2" xfId="380"/>
    <cellStyle name="20% – paryškinimas 1 3 2 2 2 2 2 2 2 2" xfId="381"/>
    <cellStyle name="20% – paryškinimas 1 3 2 2 2 2 2 2 3" xfId="382"/>
    <cellStyle name="20% – paryškinimas 1 3 2 2 2 2 2 3" xfId="383"/>
    <cellStyle name="20% – paryškinimas 1 3 2 2 2 2 2 3 2" xfId="384"/>
    <cellStyle name="20% – paryškinimas 1 3 2 2 2 2 2 4" xfId="385"/>
    <cellStyle name="20% – paryškinimas 1 3 2 2 2 2 3" xfId="386"/>
    <cellStyle name="20% – paryškinimas 1 3 2 2 2 2 3 2" xfId="387"/>
    <cellStyle name="20% – paryškinimas 1 3 2 2 2 2 3 2 2" xfId="388"/>
    <cellStyle name="20% – paryškinimas 1 3 2 2 2 2 3 3" xfId="389"/>
    <cellStyle name="20% – paryškinimas 1 3 2 2 2 2 4" xfId="390"/>
    <cellStyle name="20% – paryškinimas 1 3 2 2 2 2 4 2" xfId="391"/>
    <cellStyle name="20% – paryškinimas 1 3 2 2 2 2 5" xfId="392"/>
    <cellStyle name="20% – paryškinimas 1 3 2 2 2 3" xfId="393"/>
    <cellStyle name="20% – paryškinimas 1 3 2 2 2 3 2" xfId="394"/>
    <cellStyle name="20% – paryškinimas 1 3 2 2 2 3 2 2" xfId="395"/>
    <cellStyle name="20% – paryškinimas 1 3 2 2 2 3 2 2 2" xfId="396"/>
    <cellStyle name="20% – paryškinimas 1 3 2 2 2 3 2 3" xfId="397"/>
    <cellStyle name="20% – paryškinimas 1 3 2 2 2 3 3" xfId="398"/>
    <cellStyle name="20% – paryškinimas 1 3 2 2 2 3 3 2" xfId="399"/>
    <cellStyle name="20% – paryškinimas 1 3 2 2 2 3 4" xfId="400"/>
    <cellStyle name="20% – paryškinimas 1 3 2 2 2 4" xfId="401"/>
    <cellStyle name="20% – paryškinimas 1 3 2 2 2 4 2" xfId="402"/>
    <cellStyle name="20% – paryškinimas 1 3 2 2 2 4 2 2" xfId="403"/>
    <cellStyle name="20% – paryškinimas 1 3 2 2 2 4 3" xfId="404"/>
    <cellStyle name="20% – paryškinimas 1 3 2 2 2 5" xfId="405"/>
    <cellStyle name="20% – paryškinimas 1 3 2 2 2 5 2" xfId="406"/>
    <cellStyle name="20% – paryškinimas 1 3 2 2 2 6" xfId="407"/>
    <cellStyle name="20% – paryškinimas 1 3 2 2 3" xfId="408"/>
    <cellStyle name="20% – paryškinimas 1 3 2 2 3 2" xfId="409"/>
    <cellStyle name="20% – paryškinimas 1 3 2 2 3 2 2" xfId="410"/>
    <cellStyle name="20% – paryškinimas 1 3 2 2 3 2 2 2" xfId="411"/>
    <cellStyle name="20% – paryškinimas 1 3 2 2 3 2 2 2 2" xfId="412"/>
    <cellStyle name="20% – paryškinimas 1 3 2 2 3 2 2 3" xfId="413"/>
    <cellStyle name="20% – paryškinimas 1 3 2 2 3 2 3" xfId="414"/>
    <cellStyle name="20% – paryškinimas 1 3 2 2 3 2 3 2" xfId="415"/>
    <cellStyle name="20% – paryškinimas 1 3 2 2 3 2 4" xfId="416"/>
    <cellStyle name="20% – paryškinimas 1 3 2 2 3 3" xfId="417"/>
    <cellStyle name="20% – paryškinimas 1 3 2 2 3 3 2" xfId="418"/>
    <cellStyle name="20% – paryškinimas 1 3 2 2 3 3 2 2" xfId="419"/>
    <cellStyle name="20% – paryškinimas 1 3 2 2 3 3 3" xfId="420"/>
    <cellStyle name="20% – paryškinimas 1 3 2 2 3 4" xfId="421"/>
    <cellStyle name="20% – paryškinimas 1 3 2 2 3 4 2" xfId="422"/>
    <cellStyle name="20% – paryškinimas 1 3 2 2 3 5" xfId="423"/>
    <cellStyle name="20% – paryškinimas 1 3 2 2 4" xfId="424"/>
    <cellStyle name="20% – paryškinimas 1 3 2 2 4 2" xfId="425"/>
    <cellStyle name="20% – paryškinimas 1 3 2 2 4 2 2" xfId="426"/>
    <cellStyle name="20% – paryškinimas 1 3 2 2 4 2 2 2" xfId="427"/>
    <cellStyle name="20% – paryškinimas 1 3 2 2 4 2 3" xfId="428"/>
    <cellStyle name="20% – paryškinimas 1 3 2 2 4 3" xfId="429"/>
    <cellStyle name="20% – paryškinimas 1 3 2 2 4 3 2" xfId="430"/>
    <cellStyle name="20% – paryškinimas 1 3 2 2 4 4" xfId="431"/>
    <cellStyle name="20% – paryškinimas 1 3 2 2 5" xfId="432"/>
    <cellStyle name="20% – paryškinimas 1 3 2 2 5 2" xfId="433"/>
    <cellStyle name="20% – paryškinimas 1 3 2 2 5 2 2" xfId="434"/>
    <cellStyle name="20% – paryškinimas 1 3 2 2 5 3" xfId="435"/>
    <cellStyle name="20% – paryškinimas 1 3 2 2 6" xfId="436"/>
    <cellStyle name="20% – paryškinimas 1 3 2 2 6 2" xfId="437"/>
    <cellStyle name="20% – paryškinimas 1 3 2 2 7" xfId="438"/>
    <cellStyle name="20% – paryškinimas 1 3 2 3" xfId="439"/>
    <cellStyle name="20% – paryškinimas 1 3 2 3 2" xfId="440"/>
    <cellStyle name="20% – paryškinimas 1 3 2 3 2 2" xfId="441"/>
    <cellStyle name="20% – paryškinimas 1 3 2 3 2 2 2" xfId="442"/>
    <cellStyle name="20% – paryškinimas 1 3 2 3 2 2 2 2" xfId="443"/>
    <cellStyle name="20% – paryškinimas 1 3 2 3 2 2 2 2 2" xfId="444"/>
    <cellStyle name="20% – paryškinimas 1 3 2 3 2 2 2 3" xfId="445"/>
    <cellStyle name="20% – paryškinimas 1 3 2 3 2 2 3" xfId="446"/>
    <cellStyle name="20% – paryškinimas 1 3 2 3 2 2 3 2" xfId="447"/>
    <cellStyle name="20% – paryškinimas 1 3 2 3 2 2 4" xfId="448"/>
    <cellStyle name="20% – paryškinimas 1 3 2 3 2 3" xfId="449"/>
    <cellStyle name="20% – paryškinimas 1 3 2 3 2 3 2" xfId="450"/>
    <cellStyle name="20% – paryškinimas 1 3 2 3 2 3 2 2" xfId="451"/>
    <cellStyle name="20% – paryškinimas 1 3 2 3 2 3 3" xfId="452"/>
    <cellStyle name="20% – paryškinimas 1 3 2 3 2 4" xfId="453"/>
    <cellStyle name="20% – paryškinimas 1 3 2 3 2 4 2" xfId="454"/>
    <cellStyle name="20% – paryškinimas 1 3 2 3 2 5" xfId="455"/>
    <cellStyle name="20% – paryškinimas 1 3 2 3 3" xfId="456"/>
    <cellStyle name="20% – paryškinimas 1 3 2 3 3 2" xfId="457"/>
    <cellStyle name="20% – paryškinimas 1 3 2 3 3 2 2" xfId="458"/>
    <cellStyle name="20% – paryškinimas 1 3 2 3 3 2 2 2" xfId="459"/>
    <cellStyle name="20% – paryškinimas 1 3 2 3 3 2 3" xfId="460"/>
    <cellStyle name="20% – paryškinimas 1 3 2 3 3 3" xfId="461"/>
    <cellStyle name="20% – paryškinimas 1 3 2 3 3 3 2" xfId="462"/>
    <cellStyle name="20% – paryškinimas 1 3 2 3 3 4" xfId="463"/>
    <cellStyle name="20% – paryškinimas 1 3 2 3 4" xfId="464"/>
    <cellStyle name="20% – paryškinimas 1 3 2 3 4 2" xfId="465"/>
    <cellStyle name="20% – paryškinimas 1 3 2 3 4 2 2" xfId="466"/>
    <cellStyle name="20% – paryškinimas 1 3 2 3 4 3" xfId="467"/>
    <cellStyle name="20% – paryškinimas 1 3 2 3 5" xfId="468"/>
    <cellStyle name="20% – paryškinimas 1 3 2 3 5 2" xfId="469"/>
    <cellStyle name="20% – paryškinimas 1 3 2 3 6" xfId="470"/>
    <cellStyle name="20% – paryškinimas 1 3 2 4" xfId="471"/>
    <cellStyle name="20% – paryškinimas 1 3 2 4 2" xfId="472"/>
    <cellStyle name="20% – paryškinimas 1 3 2 4 2 2" xfId="473"/>
    <cellStyle name="20% – paryškinimas 1 3 2 4 2 2 2" xfId="474"/>
    <cellStyle name="20% – paryškinimas 1 3 2 4 2 2 2 2" xfId="475"/>
    <cellStyle name="20% – paryškinimas 1 3 2 4 2 2 3" xfId="476"/>
    <cellStyle name="20% – paryškinimas 1 3 2 4 2 3" xfId="477"/>
    <cellStyle name="20% – paryškinimas 1 3 2 4 2 3 2" xfId="478"/>
    <cellStyle name="20% – paryškinimas 1 3 2 4 2 4" xfId="479"/>
    <cellStyle name="20% – paryškinimas 1 3 2 4 3" xfId="480"/>
    <cellStyle name="20% – paryškinimas 1 3 2 4 3 2" xfId="481"/>
    <cellStyle name="20% – paryškinimas 1 3 2 4 3 2 2" xfId="482"/>
    <cellStyle name="20% – paryškinimas 1 3 2 4 3 3" xfId="483"/>
    <cellStyle name="20% – paryškinimas 1 3 2 4 4" xfId="484"/>
    <cellStyle name="20% – paryškinimas 1 3 2 4 4 2" xfId="485"/>
    <cellStyle name="20% – paryškinimas 1 3 2 4 5" xfId="486"/>
    <cellStyle name="20% – paryškinimas 1 3 2 5" xfId="487"/>
    <cellStyle name="20% – paryškinimas 1 3 2 5 2" xfId="488"/>
    <cellStyle name="20% – paryškinimas 1 3 2 5 2 2" xfId="489"/>
    <cellStyle name="20% – paryškinimas 1 3 2 5 2 2 2" xfId="490"/>
    <cellStyle name="20% – paryškinimas 1 3 2 5 2 3" xfId="491"/>
    <cellStyle name="20% – paryškinimas 1 3 2 5 3" xfId="492"/>
    <cellStyle name="20% – paryškinimas 1 3 2 5 3 2" xfId="493"/>
    <cellStyle name="20% – paryškinimas 1 3 2 5 4" xfId="494"/>
    <cellStyle name="20% – paryškinimas 1 3 2 6" xfId="495"/>
    <cellStyle name="20% – paryškinimas 1 3 2 6 2" xfId="496"/>
    <cellStyle name="20% – paryškinimas 1 3 2 6 2 2" xfId="497"/>
    <cellStyle name="20% – paryškinimas 1 3 2 6 3" xfId="498"/>
    <cellStyle name="20% – paryškinimas 1 3 2 7" xfId="499"/>
    <cellStyle name="20% – paryškinimas 1 3 2 7 2" xfId="500"/>
    <cellStyle name="20% – paryškinimas 1 3 2 8" xfId="501"/>
    <cellStyle name="20% – paryškinimas 1 3 3" xfId="502"/>
    <cellStyle name="20% – paryškinimas 1 3 3 2" xfId="503"/>
    <cellStyle name="20% – paryškinimas 1 3 3 2 2" xfId="504"/>
    <cellStyle name="20% – paryškinimas 1 3 3 2 2 2" xfId="505"/>
    <cellStyle name="20% – paryškinimas 1 3 3 2 2 2 2" xfId="506"/>
    <cellStyle name="20% – paryškinimas 1 3 3 2 2 2 2 2" xfId="507"/>
    <cellStyle name="20% – paryškinimas 1 3 3 2 2 2 2 2 2" xfId="508"/>
    <cellStyle name="20% – paryškinimas 1 3 3 2 2 2 2 3" xfId="509"/>
    <cellStyle name="20% – paryškinimas 1 3 3 2 2 2 3" xfId="510"/>
    <cellStyle name="20% – paryškinimas 1 3 3 2 2 2 3 2" xfId="511"/>
    <cellStyle name="20% – paryškinimas 1 3 3 2 2 2 4" xfId="512"/>
    <cellStyle name="20% – paryškinimas 1 3 3 2 2 3" xfId="513"/>
    <cellStyle name="20% – paryškinimas 1 3 3 2 2 3 2" xfId="514"/>
    <cellStyle name="20% – paryškinimas 1 3 3 2 2 3 2 2" xfId="515"/>
    <cellStyle name="20% – paryškinimas 1 3 3 2 2 3 3" xfId="516"/>
    <cellStyle name="20% – paryškinimas 1 3 3 2 2 4" xfId="517"/>
    <cellStyle name="20% – paryškinimas 1 3 3 2 2 4 2" xfId="518"/>
    <cellStyle name="20% – paryškinimas 1 3 3 2 2 5" xfId="519"/>
    <cellStyle name="20% – paryškinimas 1 3 3 2 3" xfId="520"/>
    <cellStyle name="20% – paryškinimas 1 3 3 2 3 2" xfId="521"/>
    <cellStyle name="20% – paryškinimas 1 3 3 2 3 2 2" xfId="522"/>
    <cellStyle name="20% – paryškinimas 1 3 3 2 3 2 2 2" xfId="523"/>
    <cellStyle name="20% – paryškinimas 1 3 3 2 3 2 3" xfId="524"/>
    <cellStyle name="20% – paryškinimas 1 3 3 2 3 3" xfId="525"/>
    <cellStyle name="20% – paryškinimas 1 3 3 2 3 3 2" xfId="526"/>
    <cellStyle name="20% – paryškinimas 1 3 3 2 3 4" xfId="527"/>
    <cellStyle name="20% – paryškinimas 1 3 3 2 4" xfId="528"/>
    <cellStyle name="20% – paryškinimas 1 3 3 2 4 2" xfId="529"/>
    <cellStyle name="20% – paryškinimas 1 3 3 2 4 2 2" xfId="530"/>
    <cellStyle name="20% – paryškinimas 1 3 3 2 4 3" xfId="531"/>
    <cellStyle name="20% – paryškinimas 1 3 3 2 5" xfId="532"/>
    <cellStyle name="20% – paryškinimas 1 3 3 2 5 2" xfId="533"/>
    <cellStyle name="20% – paryškinimas 1 3 3 2 6" xfId="534"/>
    <cellStyle name="20% – paryškinimas 1 3 3 3" xfId="535"/>
    <cellStyle name="20% – paryškinimas 1 3 3 3 2" xfId="536"/>
    <cellStyle name="20% – paryškinimas 1 3 3 3 2 2" xfId="537"/>
    <cellStyle name="20% – paryškinimas 1 3 3 3 2 2 2" xfId="538"/>
    <cellStyle name="20% – paryškinimas 1 3 3 3 2 2 2 2" xfId="539"/>
    <cellStyle name="20% – paryškinimas 1 3 3 3 2 2 3" xfId="540"/>
    <cellStyle name="20% – paryškinimas 1 3 3 3 2 3" xfId="541"/>
    <cellStyle name="20% – paryškinimas 1 3 3 3 2 3 2" xfId="542"/>
    <cellStyle name="20% – paryškinimas 1 3 3 3 2 4" xfId="543"/>
    <cellStyle name="20% – paryškinimas 1 3 3 3 3" xfId="544"/>
    <cellStyle name="20% – paryškinimas 1 3 3 3 3 2" xfId="545"/>
    <cellStyle name="20% – paryškinimas 1 3 3 3 3 2 2" xfId="546"/>
    <cellStyle name="20% – paryškinimas 1 3 3 3 3 3" xfId="547"/>
    <cellStyle name="20% – paryškinimas 1 3 3 3 4" xfId="548"/>
    <cellStyle name="20% – paryškinimas 1 3 3 3 4 2" xfId="549"/>
    <cellStyle name="20% – paryškinimas 1 3 3 3 5" xfId="550"/>
    <cellStyle name="20% – paryškinimas 1 3 3 4" xfId="551"/>
    <cellStyle name="20% – paryškinimas 1 3 3 4 2" xfId="552"/>
    <cellStyle name="20% – paryškinimas 1 3 3 4 2 2" xfId="553"/>
    <cellStyle name="20% – paryškinimas 1 3 3 4 2 2 2" xfId="554"/>
    <cellStyle name="20% – paryškinimas 1 3 3 4 2 3" xfId="555"/>
    <cellStyle name="20% – paryškinimas 1 3 3 4 3" xfId="556"/>
    <cellStyle name="20% – paryškinimas 1 3 3 4 3 2" xfId="557"/>
    <cellStyle name="20% – paryškinimas 1 3 3 4 4" xfId="558"/>
    <cellStyle name="20% – paryškinimas 1 3 3 5" xfId="559"/>
    <cellStyle name="20% – paryškinimas 1 3 3 5 2" xfId="560"/>
    <cellStyle name="20% – paryškinimas 1 3 3 5 2 2" xfId="561"/>
    <cellStyle name="20% – paryškinimas 1 3 3 5 3" xfId="562"/>
    <cellStyle name="20% – paryškinimas 1 3 3 6" xfId="563"/>
    <cellStyle name="20% – paryškinimas 1 3 3 6 2" xfId="564"/>
    <cellStyle name="20% – paryškinimas 1 3 3 7" xfId="565"/>
    <cellStyle name="20% – paryškinimas 1 3 4" xfId="566"/>
    <cellStyle name="20% – paryškinimas 1 3 4 2" xfId="567"/>
    <cellStyle name="20% – paryškinimas 1 3 4 2 2" xfId="568"/>
    <cellStyle name="20% – paryškinimas 1 3 4 2 2 2" xfId="569"/>
    <cellStyle name="20% – paryškinimas 1 3 4 2 2 2 2" xfId="570"/>
    <cellStyle name="20% – paryškinimas 1 3 4 2 2 2 2 2" xfId="571"/>
    <cellStyle name="20% – paryškinimas 1 3 4 2 2 2 3" xfId="572"/>
    <cellStyle name="20% – paryškinimas 1 3 4 2 2 3" xfId="573"/>
    <cellStyle name="20% – paryškinimas 1 3 4 2 2 3 2" xfId="574"/>
    <cellStyle name="20% – paryškinimas 1 3 4 2 2 4" xfId="575"/>
    <cellStyle name="20% – paryškinimas 1 3 4 2 3" xfId="576"/>
    <cellStyle name="20% – paryškinimas 1 3 4 2 3 2" xfId="577"/>
    <cellStyle name="20% – paryškinimas 1 3 4 2 3 2 2" xfId="578"/>
    <cellStyle name="20% – paryškinimas 1 3 4 2 3 3" xfId="579"/>
    <cellStyle name="20% – paryškinimas 1 3 4 2 4" xfId="580"/>
    <cellStyle name="20% – paryškinimas 1 3 4 2 4 2" xfId="581"/>
    <cellStyle name="20% – paryškinimas 1 3 4 2 5" xfId="582"/>
    <cellStyle name="20% – paryškinimas 1 3 4 3" xfId="583"/>
    <cellStyle name="20% – paryškinimas 1 3 4 3 2" xfId="584"/>
    <cellStyle name="20% – paryškinimas 1 3 4 3 2 2" xfId="585"/>
    <cellStyle name="20% – paryškinimas 1 3 4 3 2 2 2" xfId="586"/>
    <cellStyle name="20% – paryškinimas 1 3 4 3 2 3" xfId="587"/>
    <cellStyle name="20% – paryškinimas 1 3 4 3 3" xfId="588"/>
    <cellStyle name="20% – paryškinimas 1 3 4 3 3 2" xfId="589"/>
    <cellStyle name="20% – paryškinimas 1 3 4 3 4" xfId="590"/>
    <cellStyle name="20% – paryškinimas 1 3 4 4" xfId="591"/>
    <cellStyle name="20% – paryškinimas 1 3 4 4 2" xfId="592"/>
    <cellStyle name="20% – paryškinimas 1 3 4 4 2 2" xfId="593"/>
    <cellStyle name="20% – paryškinimas 1 3 4 4 3" xfId="594"/>
    <cellStyle name="20% – paryškinimas 1 3 4 5" xfId="595"/>
    <cellStyle name="20% – paryškinimas 1 3 4 5 2" xfId="596"/>
    <cellStyle name="20% – paryškinimas 1 3 4 6" xfId="597"/>
    <cellStyle name="20% – paryškinimas 1 3 5" xfId="598"/>
    <cellStyle name="20% – paryškinimas 1 3 5 2" xfId="599"/>
    <cellStyle name="20% – paryškinimas 1 3 5 2 2" xfId="600"/>
    <cellStyle name="20% – paryškinimas 1 3 5 2 2 2" xfId="601"/>
    <cellStyle name="20% – paryškinimas 1 3 5 2 2 2 2" xfId="602"/>
    <cellStyle name="20% – paryškinimas 1 3 5 2 2 3" xfId="603"/>
    <cellStyle name="20% – paryškinimas 1 3 5 2 3" xfId="604"/>
    <cellStyle name="20% – paryškinimas 1 3 5 2 3 2" xfId="605"/>
    <cellStyle name="20% – paryškinimas 1 3 5 2 4" xfId="606"/>
    <cellStyle name="20% – paryškinimas 1 3 5 3" xfId="607"/>
    <cellStyle name="20% – paryškinimas 1 3 5 3 2" xfId="608"/>
    <cellStyle name="20% – paryškinimas 1 3 5 3 2 2" xfId="609"/>
    <cellStyle name="20% – paryškinimas 1 3 5 3 3" xfId="610"/>
    <cellStyle name="20% – paryškinimas 1 3 5 4" xfId="611"/>
    <cellStyle name="20% – paryškinimas 1 3 5 4 2" xfId="612"/>
    <cellStyle name="20% – paryškinimas 1 3 5 5" xfId="613"/>
    <cellStyle name="20% – paryškinimas 1 3 6" xfId="614"/>
    <cellStyle name="20% – paryškinimas 1 3 6 2" xfId="615"/>
    <cellStyle name="20% – paryškinimas 1 3 6 2 2" xfId="616"/>
    <cellStyle name="20% – paryškinimas 1 3 6 2 2 2" xfId="617"/>
    <cellStyle name="20% – paryškinimas 1 3 6 2 3" xfId="618"/>
    <cellStyle name="20% – paryškinimas 1 3 6 3" xfId="619"/>
    <cellStyle name="20% – paryškinimas 1 3 6 3 2" xfId="620"/>
    <cellStyle name="20% – paryškinimas 1 3 6 4" xfId="621"/>
    <cellStyle name="20% – paryškinimas 1 3 7" xfId="622"/>
    <cellStyle name="20% – paryškinimas 1 3 7 2" xfId="623"/>
    <cellStyle name="20% – paryškinimas 1 3 7 2 2" xfId="624"/>
    <cellStyle name="20% – paryškinimas 1 3 7 3" xfId="625"/>
    <cellStyle name="20% – paryškinimas 1 3 8" xfId="626"/>
    <cellStyle name="20% – paryškinimas 1 3 8 2" xfId="627"/>
    <cellStyle name="20% – paryškinimas 1 3 9" xfId="628"/>
    <cellStyle name="20% – paryškinimas 1 4" xfId="629"/>
    <cellStyle name="20% – paryškinimas 1 4 2" xfId="630"/>
    <cellStyle name="20% – paryškinimas 1 4 2 2" xfId="631"/>
    <cellStyle name="20% – paryškinimas 1 4 2 2 2" xfId="632"/>
    <cellStyle name="20% – paryškinimas 1 4 2 2 2 2" xfId="633"/>
    <cellStyle name="20% – paryškinimas 1 4 2 2 2 2 2" xfId="634"/>
    <cellStyle name="20% – paryškinimas 1 4 2 2 2 2 2 2" xfId="635"/>
    <cellStyle name="20% – paryškinimas 1 4 2 2 2 2 2 2 2" xfId="636"/>
    <cellStyle name="20% – paryškinimas 1 4 2 2 2 2 2 2 2 2" xfId="637"/>
    <cellStyle name="20% – paryškinimas 1 4 2 2 2 2 2 2 3" xfId="638"/>
    <cellStyle name="20% – paryškinimas 1 4 2 2 2 2 2 3" xfId="639"/>
    <cellStyle name="20% – paryškinimas 1 4 2 2 2 2 2 3 2" xfId="640"/>
    <cellStyle name="20% – paryškinimas 1 4 2 2 2 2 2 4" xfId="641"/>
    <cellStyle name="20% – paryškinimas 1 4 2 2 2 2 3" xfId="642"/>
    <cellStyle name="20% – paryškinimas 1 4 2 2 2 2 3 2" xfId="643"/>
    <cellStyle name="20% – paryškinimas 1 4 2 2 2 2 3 2 2" xfId="644"/>
    <cellStyle name="20% – paryškinimas 1 4 2 2 2 2 3 3" xfId="645"/>
    <cellStyle name="20% – paryškinimas 1 4 2 2 2 2 4" xfId="646"/>
    <cellStyle name="20% – paryškinimas 1 4 2 2 2 2 4 2" xfId="647"/>
    <cellStyle name="20% – paryškinimas 1 4 2 2 2 2 5" xfId="648"/>
    <cellStyle name="20% – paryškinimas 1 4 2 2 2 3" xfId="649"/>
    <cellStyle name="20% – paryškinimas 1 4 2 2 2 3 2" xfId="650"/>
    <cellStyle name="20% – paryškinimas 1 4 2 2 2 3 2 2" xfId="651"/>
    <cellStyle name="20% – paryškinimas 1 4 2 2 2 3 2 2 2" xfId="652"/>
    <cellStyle name="20% – paryškinimas 1 4 2 2 2 3 2 3" xfId="653"/>
    <cellStyle name="20% – paryškinimas 1 4 2 2 2 3 3" xfId="654"/>
    <cellStyle name="20% – paryškinimas 1 4 2 2 2 3 3 2" xfId="655"/>
    <cellStyle name="20% – paryškinimas 1 4 2 2 2 3 4" xfId="656"/>
    <cellStyle name="20% – paryškinimas 1 4 2 2 2 4" xfId="657"/>
    <cellStyle name="20% – paryškinimas 1 4 2 2 2 4 2" xfId="658"/>
    <cellStyle name="20% – paryškinimas 1 4 2 2 2 4 2 2" xfId="659"/>
    <cellStyle name="20% – paryškinimas 1 4 2 2 2 4 3" xfId="660"/>
    <cellStyle name="20% – paryškinimas 1 4 2 2 2 5" xfId="661"/>
    <cellStyle name="20% – paryškinimas 1 4 2 2 2 5 2" xfId="662"/>
    <cellStyle name="20% – paryškinimas 1 4 2 2 2 6" xfId="663"/>
    <cellStyle name="20% – paryškinimas 1 4 2 2 3" xfId="664"/>
    <cellStyle name="20% – paryškinimas 1 4 2 2 3 2" xfId="665"/>
    <cellStyle name="20% – paryškinimas 1 4 2 2 3 2 2" xfId="666"/>
    <cellStyle name="20% – paryškinimas 1 4 2 2 3 2 2 2" xfId="667"/>
    <cellStyle name="20% – paryškinimas 1 4 2 2 3 2 2 2 2" xfId="668"/>
    <cellStyle name="20% – paryškinimas 1 4 2 2 3 2 2 3" xfId="669"/>
    <cellStyle name="20% – paryškinimas 1 4 2 2 3 2 3" xfId="670"/>
    <cellStyle name="20% – paryškinimas 1 4 2 2 3 2 3 2" xfId="671"/>
    <cellStyle name="20% – paryškinimas 1 4 2 2 3 2 4" xfId="672"/>
    <cellStyle name="20% – paryškinimas 1 4 2 2 3 3" xfId="673"/>
    <cellStyle name="20% – paryškinimas 1 4 2 2 3 3 2" xfId="674"/>
    <cellStyle name="20% – paryškinimas 1 4 2 2 3 3 2 2" xfId="675"/>
    <cellStyle name="20% – paryškinimas 1 4 2 2 3 3 3" xfId="676"/>
    <cellStyle name="20% – paryškinimas 1 4 2 2 3 4" xfId="677"/>
    <cellStyle name="20% – paryškinimas 1 4 2 2 3 4 2" xfId="678"/>
    <cellStyle name="20% – paryškinimas 1 4 2 2 3 5" xfId="679"/>
    <cellStyle name="20% – paryškinimas 1 4 2 2 4" xfId="680"/>
    <cellStyle name="20% – paryškinimas 1 4 2 2 4 2" xfId="681"/>
    <cellStyle name="20% – paryškinimas 1 4 2 2 4 2 2" xfId="682"/>
    <cellStyle name="20% – paryškinimas 1 4 2 2 4 2 2 2" xfId="683"/>
    <cellStyle name="20% – paryškinimas 1 4 2 2 4 2 3" xfId="684"/>
    <cellStyle name="20% – paryškinimas 1 4 2 2 4 3" xfId="685"/>
    <cellStyle name="20% – paryškinimas 1 4 2 2 4 3 2" xfId="686"/>
    <cellStyle name="20% – paryškinimas 1 4 2 2 4 4" xfId="687"/>
    <cellStyle name="20% – paryškinimas 1 4 2 2 5" xfId="688"/>
    <cellStyle name="20% – paryškinimas 1 4 2 2 5 2" xfId="689"/>
    <cellStyle name="20% – paryškinimas 1 4 2 2 5 2 2" xfId="690"/>
    <cellStyle name="20% – paryškinimas 1 4 2 2 5 3" xfId="691"/>
    <cellStyle name="20% – paryškinimas 1 4 2 2 6" xfId="692"/>
    <cellStyle name="20% – paryškinimas 1 4 2 2 6 2" xfId="693"/>
    <cellStyle name="20% – paryškinimas 1 4 2 2 7" xfId="694"/>
    <cellStyle name="20% – paryškinimas 1 4 2 3" xfId="695"/>
    <cellStyle name="20% – paryškinimas 1 4 2 3 2" xfId="696"/>
    <cellStyle name="20% – paryškinimas 1 4 2 3 2 2" xfId="697"/>
    <cellStyle name="20% – paryškinimas 1 4 2 3 2 2 2" xfId="698"/>
    <cellStyle name="20% – paryškinimas 1 4 2 3 2 2 2 2" xfId="699"/>
    <cellStyle name="20% – paryškinimas 1 4 2 3 2 2 2 2 2" xfId="700"/>
    <cellStyle name="20% – paryškinimas 1 4 2 3 2 2 2 3" xfId="701"/>
    <cellStyle name="20% – paryškinimas 1 4 2 3 2 2 3" xfId="702"/>
    <cellStyle name="20% – paryškinimas 1 4 2 3 2 2 3 2" xfId="703"/>
    <cellStyle name="20% – paryškinimas 1 4 2 3 2 2 4" xfId="704"/>
    <cellStyle name="20% – paryškinimas 1 4 2 3 2 3" xfId="705"/>
    <cellStyle name="20% – paryškinimas 1 4 2 3 2 3 2" xfId="706"/>
    <cellStyle name="20% – paryškinimas 1 4 2 3 2 3 2 2" xfId="707"/>
    <cellStyle name="20% – paryškinimas 1 4 2 3 2 3 3" xfId="708"/>
    <cellStyle name="20% – paryškinimas 1 4 2 3 2 4" xfId="709"/>
    <cellStyle name="20% – paryškinimas 1 4 2 3 2 4 2" xfId="710"/>
    <cellStyle name="20% – paryškinimas 1 4 2 3 2 5" xfId="711"/>
    <cellStyle name="20% – paryškinimas 1 4 2 3 3" xfId="712"/>
    <cellStyle name="20% – paryškinimas 1 4 2 3 3 2" xfId="713"/>
    <cellStyle name="20% – paryškinimas 1 4 2 3 3 2 2" xfId="714"/>
    <cellStyle name="20% – paryškinimas 1 4 2 3 3 2 2 2" xfId="715"/>
    <cellStyle name="20% – paryškinimas 1 4 2 3 3 2 3" xfId="716"/>
    <cellStyle name="20% – paryškinimas 1 4 2 3 3 3" xfId="717"/>
    <cellStyle name="20% – paryškinimas 1 4 2 3 3 3 2" xfId="718"/>
    <cellStyle name="20% – paryškinimas 1 4 2 3 3 4" xfId="719"/>
    <cellStyle name="20% – paryškinimas 1 4 2 3 4" xfId="720"/>
    <cellStyle name="20% – paryškinimas 1 4 2 3 4 2" xfId="721"/>
    <cellStyle name="20% – paryškinimas 1 4 2 3 4 2 2" xfId="722"/>
    <cellStyle name="20% – paryškinimas 1 4 2 3 4 3" xfId="723"/>
    <cellStyle name="20% – paryškinimas 1 4 2 3 5" xfId="724"/>
    <cellStyle name="20% – paryškinimas 1 4 2 3 5 2" xfId="725"/>
    <cellStyle name="20% – paryškinimas 1 4 2 3 6" xfId="726"/>
    <cellStyle name="20% – paryškinimas 1 4 2 4" xfId="727"/>
    <cellStyle name="20% – paryškinimas 1 4 2 4 2" xfId="728"/>
    <cellStyle name="20% – paryškinimas 1 4 2 4 2 2" xfId="729"/>
    <cellStyle name="20% – paryškinimas 1 4 2 4 2 2 2" xfId="730"/>
    <cellStyle name="20% – paryškinimas 1 4 2 4 2 2 2 2" xfId="731"/>
    <cellStyle name="20% – paryškinimas 1 4 2 4 2 2 3" xfId="732"/>
    <cellStyle name="20% – paryškinimas 1 4 2 4 2 3" xfId="733"/>
    <cellStyle name="20% – paryškinimas 1 4 2 4 2 3 2" xfId="734"/>
    <cellStyle name="20% – paryškinimas 1 4 2 4 2 4" xfId="735"/>
    <cellStyle name="20% – paryškinimas 1 4 2 4 3" xfId="736"/>
    <cellStyle name="20% – paryškinimas 1 4 2 4 3 2" xfId="737"/>
    <cellStyle name="20% – paryškinimas 1 4 2 4 3 2 2" xfId="738"/>
    <cellStyle name="20% – paryškinimas 1 4 2 4 3 3" xfId="739"/>
    <cellStyle name="20% – paryškinimas 1 4 2 4 4" xfId="740"/>
    <cellStyle name="20% – paryškinimas 1 4 2 4 4 2" xfId="741"/>
    <cellStyle name="20% – paryškinimas 1 4 2 4 5" xfId="742"/>
    <cellStyle name="20% – paryškinimas 1 4 2 5" xfId="743"/>
    <cellStyle name="20% – paryškinimas 1 4 2 5 2" xfId="744"/>
    <cellStyle name="20% – paryškinimas 1 4 2 5 2 2" xfId="745"/>
    <cellStyle name="20% – paryškinimas 1 4 2 5 2 2 2" xfId="746"/>
    <cellStyle name="20% – paryškinimas 1 4 2 5 2 3" xfId="747"/>
    <cellStyle name="20% – paryškinimas 1 4 2 5 3" xfId="748"/>
    <cellStyle name="20% – paryškinimas 1 4 2 5 3 2" xfId="749"/>
    <cellStyle name="20% – paryškinimas 1 4 2 5 4" xfId="750"/>
    <cellStyle name="20% – paryškinimas 1 4 2 6" xfId="751"/>
    <cellStyle name="20% – paryškinimas 1 4 2 6 2" xfId="752"/>
    <cellStyle name="20% – paryškinimas 1 4 2 6 2 2" xfId="753"/>
    <cellStyle name="20% – paryškinimas 1 4 2 6 3" xfId="754"/>
    <cellStyle name="20% – paryškinimas 1 4 2 7" xfId="755"/>
    <cellStyle name="20% – paryškinimas 1 4 2 7 2" xfId="756"/>
    <cellStyle name="20% – paryškinimas 1 4 2 8" xfId="757"/>
    <cellStyle name="20% – paryškinimas 1 4 3" xfId="758"/>
    <cellStyle name="20% – paryškinimas 1 4 3 2" xfId="759"/>
    <cellStyle name="20% – paryškinimas 1 4 3 2 2" xfId="760"/>
    <cellStyle name="20% – paryškinimas 1 4 3 2 2 2" xfId="761"/>
    <cellStyle name="20% – paryškinimas 1 4 3 2 2 2 2" xfId="762"/>
    <cellStyle name="20% – paryškinimas 1 4 3 2 2 2 2 2" xfId="763"/>
    <cellStyle name="20% – paryškinimas 1 4 3 2 2 2 2 2 2" xfId="764"/>
    <cellStyle name="20% – paryškinimas 1 4 3 2 2 2 2 3" xfId="765"/>
    <cellStyle name="20% – paryškinimas 1 4 3 2 2 2 3" xfId="766"/>
    <cellStyle name="20% – paryškinimas 1 4 3 2 2 2 3 2" xfId="767"/>
    <cellStyle name="20% – paryškinimas 1 4 3 2 2 2 4" xfId="768"/>
    <cellStyle name="20% – paryškinimas 1 4 3 2 2 3" xfId="769"/>
    <cellStyle name="20% – paryškinimas 1 4 3 2 2 3 2" xfId="770"/>
    <cellStyle name="20% – paryškinimas 1 4 3 2 2 3 2 2" xfId="771"/>
    <cellStyle name="20% – paryškinimas 1 4 3 2 2 3 3" xfId="772"/>
    <cellStyle name="20% – paryškinimas 1 4 3 2 2 4" xfId="773"/>
    <cellStyle name="20% – paryškinimas 1 4 3 2 2 4 2" xfId="774"/>
    <cellStyle name="20% – paryškinimas 1 4 3 2 2 5" xfId="775"/>
    <cellStyle name="20% – paryškinimas 1 4 3 2 3" xfId="776"/>
    <cellStyle name="20% – paryškinimas 1 4 3 2 3 2" xfId="777"/>
    <cellStyle name="20% – paryškinimas 1 4 3 2 3 2 2" xfId="778"/>
    <cellStyle name="20% – paryškinimas 1 4 3 2 3 2 2 2" xfId="779"/>
    <cellStyle name="20% – paryškinimas 1 4 3 2 3 2 3" xfId="780"/>
    <cellStyle name="20% – paryškinimas 1 4 3 2 3 3" xfId="781"/>
    <cellStyle name="20% – paryškinimas 1 4 3 2 3 3 2" xfId="782"/>
    <cellStyle name="20% – paryškinimas 1 4 3 2 3 4" xfId="783"/>
    <cellStyle name="20% – paryškinimas 1 4 3 2 4" xfId="784"/>
    <cellStyle name="20% – paryškinimas 1 4 3 2 4 2" xfId="785"/>
    <cellStyle name="20% – paryškinimas 1 4 3 2 4 2 2" xfId="786"/>
    <cellStyle name="20% – paryškinimas 1 4 3 2 4 3" xfId="787"/>
    <cellStyle name="20% – paryškinimas 1 4 3 2 5" xfId="788"/>
    <cellStyle name="20% – paryškinimas 1 4 3 2 5 2" xfId="789"/>
    <cellStyle name="20% – paryškinimas 1 4 3 2 6" xfId="790"/>
    <cellStyle name="20% – paryškinimas 1 4 3 3" xfId="791"/>
    <cellStyle name="20% – paryškinimas 1 4 3 3 2" xfId="792"/>
    <cellStyle name="20% – paryškinimas 1 4 3 3 2 2" xfId="793"/>
    <cellStyle name="20% – paryškinimas 1 4 3 3 2 2 2" xfId="794"/>
    <cellStyle name="20% – paryškinimas 1 4 3 3 2 2 2 2" xfId="795"/>
    <cellStyle name="20% – paryškinimas 1 4 3 3 2 2 3" xfId="796"/>
    <cellStyle name="20% – paryškinimas 1 4 3 3 2 3" xfId="797"/>
    <cellStyle name="20% – paryškinimas 1 4 3 3 2 3 2" xfId="798"/>
    <cellStyle name="20% – paryškinimas 1 4 3 3 2 4" xfId="799"/>
    <cellStyle name="20% – paryškinimas 1 4 3 3 3" xfId="800"/>
    <cellStyle name="20% – paryškinimas 1 4 3 3 3 2" xfId="801"/>
    <cellStyle name="20% – paryškinimas 1 4 3 3 3 2 2" xfId="802"/>
    <cellStyle name="20% – paryškinimas 1 4 3 3 3 3" xfId="803"/>
    <cellStyle name="20% – paryškinimas 1 4 3 3 4" xfId="804"/>
    <cellStyle name="20% – paryškinimas 1 4 3 3 4 2" xfId="805"/>
    <cellStyle name="20% – paryškinimas 1 4 3 3 5" xfId="806"/>
    <cellStyle name="20% – paryškinimas 1 4 3 4" xfId="807"/>
    <cellStyle name="20% – paryškinimas 1 4 3 4 2" xfId="808"/>
    <cellStyle name="20% – paryškinimas 1 4 3 4 2 2" xfId="809"/>
    <cellStyle name="20% – paryškinimas 1 4 3 4 2 2 2" xfId="810"/>
    <cellStyle name="20% – paryškinimas 1 4 3 4 2 3" xfId="811"/>
    <cellStyle name="20% – paryškinimas 1 4 3 4 3" xfId="812"/>
    <cellStyle name="20% – paryškinimas 1 4 3 4 3 2" xfId="813"/>
    <cellStyle name="20% – paryškinimas 1 4 3 4 4" xfId="814"/>
    <cellStyle name="20% – paryškinimas 1 4 3 5" xfId="815"/>
    <cellStyle name="20% – paryškinimas 1 4 3 5 2" xfId="816"/>
    <cellStyle name="20% – paryškinimas 1 4 3 5 2 2" xfId="817"/>
    <cellStyle name="20% – paryškinimas 1 4 3 5 3" xfId="818"/>
    <cellStyle name="20% – paryškinimas 1 4 3 6" xfId="819"/>
    <cellStyle name="20% – paryškinimas 1 4 3 6 2" xfId="820"/>
    <cellStyle name="20% – paryškinimas 1 4 3 7" xfId="821"/>
    <cellStyle name="20% – paryškinimas 1 4 4" xfId="822"/>
    <cellStyle name="20% – paryškinimas 1 4 4 2" xfId="823"/>
    <cellStyle name="20% – paryškinimas 1 4 4 2 2" xfId="824"/>
    <cellStyle name="20% – paryškinimas 1 4 4 2 2 2" xfId="825"/>
    <cellStyle name="20% – paryškinimas 1 4 4 2 2 2 2" xfId="826"/>
    <cellStyle name="20% – paryškinimas 1 4 4 2 2 2 2 2" xfId="827"/>
    <cellStyle name="20% – paryškinimas 1 4 4 2 2 2 3" xfId="828"/>
    <cellStyle name="20% – paryškinimas 1 4 4 2 2 3" xfId="829"/>
    <cellStyle name="20% – paryškinimas 1 4 4 2 2 3 2" xfId="830"/>
    <cellStyle name="20% – paryškinimas 1 4 4 2 2 4" xfId="831"/>
    <cellStyle name="20% – paryškinimas 1 4 4 2 3" xfId="832"/>
    <cellStyle name="20% – paryškinimas 1 4 4 2 3 2" xfId="833"/>
    <cellStyle name="20% – paryškinimas 1 4 4 2 3 2 2" xfId="834"/>
    <cellStyle name="20% – paryškinimas 1 4 4 2 3 3" xfId="835"/>
    <cellStyle name="20% – paryškinimas 1 4 4 2 4" xfId="836"/>
    <cellStyle name="20% – paryškinimas 1 4 4 2 4 2" xfId="837"/>
    <cellStyle name="20% – paryškinimas 1 4 4 2 5" xfId="838"/>
    <cellStyle name="20% – paryškinimas 1 4 4 3" xfId="839"/>
    <cellStyle name="20% – paryškinimas 1 4 4 3 2" xfId="840"/>
    <cellStyle name="20% – paryškinimas 1 4 4 3 2 2" xfId="841"/>
    <cellStyle name="20% – paryškinimas 1 4 4 3 2 2 2" xfId="842"/>
    <cellStyle name="20% – paryškinimas 1 4 4 3 2 3" xfId="843"/>
    <cellStyle name="20% – paryškinimas 1 4 4 3 3" xfId="844"/>
    <cellStyle name="20% – paryškinimas 1 4 4 3 3 2" xfId="845"/>
    <cellStyle name="20% – paryškinimas 1 4 4 3 4" xfId="846"/>
    <cellStyle name="20% – paryškinimas 1 4 4 4" xfId="847"/>
    <cellStyle name="20% – paryškinimas 1 4 4 4 2" xfId="848"/>
    <cellStyle name="20% – paryškinimas 1 4 4 4 2 2" xfId="849"/>
    <cellStyle name="20% – paryškinimas 1 4 4 4 3" xfId="850"/>
    <cellStyle name="20% – paryškinimas 1 4 4 5" xfId="851"/>
    <cellStyle name="20% – paryškinimas 1 4 4 5 2" xfId="852"/>
    <cellStyle name="20% – paryškinimas 1 4 4 6" xfId="853"/>
    <cellStyle name="20% – paryškinimas 1 4 5" xfId="854"/>
    <cellStyle name="20% – paryškinimas 1 4 5 2" xfId="855"/>
    <cellStyle name="20% – paryškinimas 1 4 5 2 2" xfId="856"/>
    <cellStyle name="20% – paryškinimas 1 4 5 2 2 2" xfId="857"/>
    <cellStyle name="20% – paryškinimas 1 4 5 2 2 2 2" xfId="858"/>
    <cellStyle name="20% – paryškinimas 1 4 5 2 2 3" xfId="859"/>
    <cellStyle name="20% – paryškinimas 1 4 5 2 3" xfId="860"/>
    <cellStyle name="20% – paryškinimas 1 4 5 2 3 2" xfId="861"/>
    <cellStyle name="20% – paryškinimas 1 4 5 2 4" xfId="862"/>
    <cellStyle name="20% – paryškinimas 1 4 5 3" xfId="863"/>
    <cellStyle name="20% – paryškinimas 1 4 5 3 2" xfId="864"/>
    <cellStyle name="20% – paryškinimas 1 4 5 3 2 2" xfId="865"/>
    <cellStyle name="20% – paryškinimas 1 4 5 3 3" xfId="866"/>
    <cellStyle name="20% – paryškinimas 1 4 5 4" xfId="867"/>
    <cellStyle name="20% – paryškinimas 1 4 5 4 2" xfId="868"/>
    <cellStyle name="20% – paryškinimas 1 4 5 5" xfId="869"/>
    <cellStyle name="20% – paryškinimas 1 4 6" xfId="870"/>
    <cellStyle name="20% – paryškinimas 1 4 6 2" xfId="871"/>
    <cellStyle name="20% – paryškinimas 1 4 6 2 2" xfId="872"/>
    <cellStyle name="20% – paryškinimas 1 4 6 2 2 2" xfId="873"/>
    <cellStyle name="20% – paryškinimas 1 4 6 2 3" xfId="874"/>
    <cellStyle name="20% – paryškinimas 1 4 6 3" xfId="875"/>
    <cellStyle name="20% – paryškinimas 1 4 6 3 2" xfId="876"/>
    <cellStyle name="20% – paryškinimas 1 4 6 4" xfId="877"/>
    <cellStyle name="20% – paryškinimas 1 4 7" xfId="878"/>
    <cellStyle name="20% – paryškinimas 1 4 7 2" xfId="879"/>
    <cellStyle name="20% – paryškinimas 1 4 7 2 2" xfId="880"/>
    <cellStyle name="20% – paryškinimas 1 4 7 3" xfId="881"/>
    <cellStyle name="20% – paryškinimas 1 4 8" xfId="882"/>
    <cellStyle name="20% – paryškinimas 1 4 8 2" xfId="883"/>
    <cellStyle name="20% – paryškinimas 1 4 9" xfId="884"/>
    <cellStyle name="20% – paryškinimas 1 5" xfId="885"/>
    <cellStyle name="20% – paryškinimas 1 5 2" xfId="886"/>
    <cellStyle name="20% – paryškinimas 1 5 2 2" xfId="887"/>
    <cellStyle name="20% – paryškinimas 1 5 2 2 2" xfId="888"/>
    <cellStyle name="20% – paryškinimas 1 5 2 2 2 2" xfId="889"/>
    <cellStyle name="20% – paryškinimas 1 5 2 2 2 2 2" xfId="890"/>
    <cellStyle name="20% – paryškinimas 1 5 2 2 2 2 2 2" xfId="891"/>
    <cellStyle name="20% – paryškinimas 1 5 2 2 2 2 2 2 2" xfId="892"/>
    <cellStyle name="20% – paryškinimas 1 5 2 2 2 2 2 3" xfId="893"/>
    <cellStyle name="20% – paryškinimas 1 5 2 2 2 2 3" xfId="894"/>
    <cellStyle name="20% – paryškinimas 1 5 2 2 2 2 3 2" xfId="895"/>
    <cellStyle name="20% – paryškinimas 1 5 2 2 2 2 4" xfId="896"/>
    <cellStyle name="20% – paryškinimas 1 5 2 2 2 3" xfId="897"/>
    <cellStyle name="20% – paryškinimas 1 5 2 2 2 3 2" xfId="898"/>
    <cellStyle name="20% – paryškinimas 1 5 2 2 2 3 2 2" xfId="899"/>
    <cellStyle name="20% – paryškinimas 1 5 2 2 2 3 3" xfId="900"/>
    <cellStyle name="20% – paryškinimas 1 5 2 2 2 4" xfId="901"/>
    <cellStyle name="20% – paryškinimas 1 5 2 2 2 4 2" xfId="902"/>
    <cellStyle name="20% – paryškinimas 1 5 2 2 2 5" xfId="903"/>
    <cellStyle name="20% – paryškinimas 1 5 2 2 3" xfId="904"/>
    <cellStyle name="20% – paryškinimas 1 5 2 2 3 2" xfId="905"/>
    <cellStyle name="20% – paryškinimas 1 5 2 2 3 2 2" xfId="906"/>
    <cellStyle name="20% – paryškinimas 1 5 2 2 3 2 2 2" xfId="907"/>
    <cellStyle name="20% – paryškinimas 1 5 2 2 3 2 3" xfId="908"/>
    <cellStyle name="20% – paryškinimas 1 5 2 2 3 3" xfId="909"/>
    <cellStyle name="20% – paryškinimas 1 5 2 2 3 3 2" xfId="910"/>
    <cellStyle name="20% – paryškinimas 1 5 2 2 3 4" xfId="911"/>
    <cellStyle name="20% – paryškinimas 1 5 2 2 4" xfId="912"/>
    <cellStyle name="20% – paryškinimas 1 5 2 2 4 2" xfId="913"/>
    <cellStyle name="20% – paryškinimas 1 5 2 2 4 2 2" xfId="914"/>
    <cellStyle name="20% – paryškinimas 1 5 2 2 4 3" xfId="915"/>
    <cellStyle name="20% – paryškinimas 1 5 2 2 5" xfId="916"/>
    <cellStyle name="20% – paryškinimas 1 5 2 2 5 2" xfId="917"/>
    <cellStyle name="20% – paryškinimas 1 5 2 2 6" xfId="918"/>
    <cellStyle name="20% – paryškinimas 1 5 2 3" xfId="919"/>
    <cellStyle name="20% – paryškinimas 1 5 2 3 2" xfId="920"/>
    <cellStyle name="20% – paryškinimas 1 5 2 3 2 2" xfId="921"/>
    <cellStyle name="20% – paryškinimas 1 5 2 3 2 2 2" xfId="922"/>
    <cellStyle name="20% – paryškinimas 1 5 2 3 2 2 2 2" xfId="923"/>
    <cellStyle name="20% – paryškinimas 1 5 2 3 2 2 3" xfId="924"/>
    <cellStyle name="20% – paryškinimas 1 5 2 3 2 3" xfId="925"/>
    <cellStyle name="20% – paryškinimas 1 5 2 3 2 3 2" xfId="926"/>
    <cellStyle name="20% – paryškinimas 1 5 2 3 2 4" xfId="927"/>
    <cellStyle name="20% – paryškinimas 1 5 2 3 3" xfId="928"/>
    <cellStyle name="20% – paryškinimas 1 5 2 3 3 2" xfId="929"/>
    <cellStyle name="20% – paryškinimas 1 5 2 3 3 2 2" xfId="930"/>
    <cellStyle name="20% – paryškinimas 1 5 2 3 3 3" xfId="931"/>
    <cellStyle name="20% – paryškinimas 1 5 2 3 4" xfId="932"/>
    <cellStyle name="20% – paryškinimas 1 5 2 3 4 2" xfId="933"/>
    <cellStyle name="20% – paryškinimas 1 5 2 3 5" xfId="934"/>
    <cellStyle name="20% – paryškinimas 1 5 2 4" xfId="935"/>
    <cellStyle name="20% – paryškinimas 1 5 2 4 2" xfId="936"/>
    <cellStyle name="20% – paryškinimas 1 5 2 4 2 2" xfId="937"/>
    <cellStyle name="20% – paryškinimas 1 5 2 4 2 2 2" xfId="938"/>
    <cellStyle name="20% – paryškinimas 1 5 2 4 2 3" xfId="939"/>
    <cellStyle name="20% – paryškinimas 1 5 2 4 3" xfId="940"/>
    <cellStyle name="20% – paryškinimas 1 5 2 4 3 2" xfId="941"/>
    <cellStyle name="20% – paryškinimas 1 5 2 4 4" xfId="942"/>
    <cellStyle name="20% – paryškinimas 1 5 2 5" xfId="943"/>
    <cellStyle name="20% – paryškinimas 1 5 2 5 2" xfId="944"/>
    <cellStyle name="20% – paryškinimas 1 5 2 5 2 2" xfId="945"/>
    <cellStyle name="20% – paryškinimas 1 5 2 5 3" xfId="946"/>
    <cellStyle name="20% – paryškinimas 1 5 2 6" xfId="947"/>
    <cellStyle name="20% – paryškinimas 1 5 2 6 2" xfId="948"/>
    <cellStyle name="20% – paryškinimas 1 5 2 7" xfId="949"/>
    <cellStyle name="20% – paryškinimas 1 5 3" xfId="950"/>
    <cellStyle name="20% – paryškinimas 1 5 3 2" xfId="951"/>
    <cellStyle name="20% – paryškinimas 1 5 3 2 2" xfId="952"/>
    <cellStyle name="20% – paryškinimas 1 5 3 2 2 2" xfId="953"/>
    <cellStyle name="20% – paryškinimas 1 5 3 2 2 2 2" xfId="954"/>
    <cellStyle name="20% – paryškinimas 1 5 3 2 2 2 2 2" xfId="955"/>
    <cellStyle name="20% – paryškinimas 1 5 3 2 2 2 3" xfId="956"/>
    <cellStyle name="20% – paryškinimas 1 5 3 2 2 3" xfId="957"/>
    <cellStyle name="20% – paryškinimas 1 5 3 2 2 3 2" xfId="958"/>
    <cellStyle name="20% – paryškinimas 1 5 3 2 2 4" xfId="959"/>
    <cellStyle name="20% – paryškinimas 1 5 3 2 3" xfId="960"/>
    <cellStyle name="20% – paryškinimas 1 5 3 2 3 2" xfId="961"/>
    <cellStyle name="20% – paryškinimas 1 5 3 2 3 2 2" xfId="962"/>
    <cellStyle name="20% – paryškinimas 1 5 3 2 3 3" xfId="963"/>
    <cellStyle name="20% – paryškinimas 1 5 3 2 4" xfId="964"/>
    <cellStyle name="20% – paryškinimas 1 5 3 2 4 2" xfId="965"/>
    <cellStyle name="20% – paryškinimas 1 5 3 2 5" xfId="966"/>
    <cellStyle name="20% – paryškinimas 1 5 3 3" xfId="967"/>
    <cellStyle name="20% – paryškinimas 1 5 3 3 2" xfId="968"/>
    <cellStyle name="20% – paryškinimas 1 5 3 3 2 2" xfId="969"/>
    <cellStyle name="20% – paryškinimas 1 5 3 3 2 2 2" xfId="970"/>
    <cellStyle name="20% – paryškinimas 1 5 3 3 2 3" xfId="971"/>
    <cellStyle name="20% – paryškinimas 1 5 3 3 3" xfId="972"/>
    <cellStyle name="20% – paryškinimas 1 5 3 3 3 2" xfId="973"/>
    <cellStyle name="20% – paryškinimas 1 5 3 3 4" xfId="974"/>
    <cellStyle name="20% – paryškinimas 1 5 3 4" xfId="975"/>
    <cellStyle name="20% – paryškinimas 1 5 3 4 2" xfId="976"/>
    <cellStyle name="20% – paryškinimas 1 5 3 4 2 2" xfId="977"/>
    <cellStyle name="20% – paryškinimas 1 5 3 4 3" xfId="978"/>
    <cellStyle name="20% – paryškinimas 1 5 3 5" xfId="979"/>
    <cellStyle name="20% – paryškinimas 1 5 3 5 2" xfId="980"/>
    <cellStyle name="20% – paryškinimas 1 5 3 6" xfId="981"/>
    <cellStyle name="20% – paryškinimas 1 5 4" xfId="982"/>
    <cellStyle name="20% – paryškinimas 1 5 4 2" xfId="983"/>
    <cellStyle name="20% – paryškinimas 1 5 4 2 2" xfId="984"/>
    <cellStyle name="20% – paryškinimas 1 5 4 2 2 2" xfId="985"/>
    <cellStyle name="20% – paryškinimas 1 5 4 2 2 2 2" xfId="986"/>
    <cellStyle name="20% – paryškinimas 1 5 4 2 2 3" xfId="987"/>
    <cellStyle name="20% – paryškinimas 1 5 4 2 3" xfId="988"/>
    <cellStyle name="20% – paryškinimas 1 5 4 2 3 2" xfId="989"/>
    <cellStyle name="20% – paryškinimas 1 5 4 2 4" xfId="990"/>
    <cellStyle name="20% – paryškinimas 1 5 4 3" xfId="991"/>
    <cellStyle name="20% – paryškinimas 1 5 4 3 2" xfId="992"/>
    <cellStyle name="20% – paryškinimas 1 5 4 3 2 2" xfId="993"/>
    <cellStyle name="20% – paryškinimas 1 5 4 3 3" xfId="994"/>
    <cellStyle name="20% – paryškinimas 1 5 4 4" xfId="995"/>
    <cellStyle name="20% – paryškinimas 1 5 4 4 2" xfId="996"/>
    <cellStyle name="20% – paryškinimas 1 5 4 5" xfId="997"/>
    <cellStyle name="20% – paryškinimas 1 5 5" xfId="998"/>
    <cellStyle name="20% – paryškinimas 1 5 5 2" xfId="999"/>
    <cellStyle name="20% – paryškinimas 1 5 5 2 2" xfId="1000"/>
    <cellStyle name="20% – paryškinimas 1 5 5 2 2 2" xfId="1001"/>
    <cellStyle name="20% – paryškinimas 1 5 5 2 3" xfId="1002"/>
    <cellStyle name="20% – paryškinimas 1 5 5 3" xfId="1003"/>
    <cellStyle name="20% – paryškinimas 1 5 5 3 2" xfId="1004"/>
    <cellStyle name="20% – paryškinimas 1 5 5 4" xfId="1005"/>
    <cellStyle name="20% – paryškinimas 1 5 6" xfId="1006"/>
    <cellStyle name="20% – paryškinimas 1 5 6 2" xfId="1007"/>
    <cellStyle name="20% – paryškinimas 1 5 6 2 2" xfId="1008"/>
    <cellStyle name="20% – paryškinimas 1 5 6 3" xfId="1009"/>
    <cellStyle name="20% – paryškinimas 1 5 7" xfId="1010"/>
    <cellStyle name="20% – paryškinimas 1 5 7 2" xfId="1011"/>
    <cellStyle name="20% – paryškinimas 1 5 8" xfId="1012"/>
    <cellStyle name="20% – paryškinimas 1 6" xfId="1013"/>
    <cellStyle name="20% – paryškinimas 1 6 2" xfId="1014"/>
    <cellStyle name="20% – paryškinimas 1 6 2 2" xfId="1015"/>
    <cellStyle name="20% – paryškinimas 1 6 2 2 2" xfId="1016"/>
    <cellStyle name="20% – paryškinimas 1 6 2 2 2 2" xfId="1017"/>
    <cellStyle name="20% – paryškinimas 1 6 2 2 2 2 2" xfId="1018"/>
    <cellStyle name="20% – paryškinimas 1 6 2 2 2 2 2 2" xfId="1019"/>
    <cellStyle name="20% – paryškinimas 1 6 2 2 2 2 3" xfId="1020"/>
    <cellStyle name="20% – paryškinimas 1 6 2 2 2 3" xfId="1021"/>
    <cellStyle name="20% – paryškinimas 1 6 2 2 2 3 2" xfId="1022"/>
    <cellStyle name="20% – paryškinimas 1 6 2 2 2 4" xfId="1023"/>
    <cellStyle name="20% – paryškinimas 1 6 2 2 3" xfId="1024"/>
    <cellStyle name="20% – paryškinimas 1 6 2 2 3 2" xfId="1025"/>
    <cellStyle name="20% – paryškinimas 1 6 2 2 3 2 2" xfId="1026"/>
    <cellStyle name="20% – paryškinimas 1 6 2 2 3 3" xfId="1027"/>
    <cellStyle name="20% – paryškinimas 1 6 2 2 4" xfId="1028"/>
    <cellStyle name="20% – paryškinimas 1 6 2 2 4 2" xfId="1029"/>
    <cellStyle name="20% – paryškinimas 1 6 2 2 5" xfId="1030"/>
    <cellStyle name="20% – paryškinimas 1 6 2 3" xfId="1031"/>
    <cellStyle name="20% – paryškinimas 1 6 2 3 2" xfId="1032"/>
    <cellStyle name="20% – paryškinimas 1 6 2 3 2 2" xfId="1033"/>
    <cellStyle name="20% – paryškinimas 1 6 2 3 2 2 2" xfId="1034"/>
    <cellStyle name="20% – paryškinimas 1 6 2 3 2 3" xfId="1035"/>
    <cellStyle name="20% – paryškinimas 1 6 2 3 3" xfId="1036"/>
    <cellStyle name="20% – paryškinimas 1 6 2 3 3 2" xfId="1037"/>
    <cellStyle name="20% – paryškinimas 1 6 2 3 4" xfId="1038"/>
    <cellStyle name="20% – paryškinimas 1 6 2 4" xfId="1039"/>
    <cellStyle name="20% – paryškinimas 1 6 2 4 2" xfId="1040"/>
    <cellStyle name="20% – paryškinimas 1 6 2 4 2 2" xfId="1041"/>
    <cellStyle name="20% – paryškinimas 1 6 2 4 3" xfId="1042"/>
    <cellStyle name="20% – paryškinimas 1 6 2 5" xfId="1043"/>
    <cellStyle name="20% – paryškinimas 1 6 2 5 2" xfId="1044"/>
    <cellStyle name="20% – paryškinimas 1 6 2 6" xfId="1045"/>
    <cellStyle name="20% – paryškinimas 1 6 3" xfId="1046"/>
    <cellStyle name="20% – paryškinimas 1 6 3 2" xfId="1047"/>
    <cellStyle name="20% – paryškinimas 1 6 3 2 2" xfId="1048"/>
    <cellStyle name="20% – paryškinimas 1 6 3 2 2 2" xfId="1049"/>
    <cellStyle name="20% – paryškinimas 1 6 3 2 2 2 2" xfId="1050"/>
    <cellStyle name="20% – paryškinimas 1 6 3 2 2 3" xfId="1051"/>
    <cellStyle name="20% – paryškinimas 1 6 3 2 3" xfId="1052"/>
    <cellStyle name="20% – paryškinimas 1 6 3 2 3 2" xfId="1053"/>
    <cellStyle name="20% – paryškinimas 1 6 3 2 4" xfId="1054"/>
    <cellStyle name="20% – paryškinimas 1 6 3 3" xfId="1055"/>
    <cellStyle name="20% – paryškinimas 1 6 3 3 2" xfId="1056"/>
    <cellStyle name="20% – paryškinimas 1 6 3 3 2 2" xfId="1057"/>
    <cellStyle name="20% – paryškinimas 1 6 3 3 3" xfId="1058"/>
    <cellStyle name="20% – paryškinimas 1 6 3 4" xfId="1059"/>
    <cellStyle name="20% – paryškinimas 1 6 3 4 2" xfId="1060"/>
    <cellStyle name="20% – paryškinimas 1 6 3 5" xfId="1061"/>
    <cellStyle name="20% – paryškinimas 1 6 4" xfId="1062"/>
    <cellStyle name="20% – paryškinimas 1 6 4 2" xfId="1063"/>
    <cellStyle name="20% – paryškinimas 1 6 4 2 2" xfId="1064"/>
    <cellStyle name="20% – paryškinimas 1 6 4 2 2 2" xfId="1065"/>
    <cellStyle name="20% – paryškinimas 1 6 4 2 3" xfId="1066"/>
    <cellStyle name="20% – paryškinimas 1 6 4 3" xfId="1067"/>
    <cellStyle name="20% – paryškinimas 1 6 4 3 2" xfId="1068"/>
    <cellStyle name="20% – paryškinimas 1 6 4 4" xfId="1069"/>
    <cellStyle name="20% – paryškinimas 1 6 5" xfId="1070"/>
    <cellStyle name="20% – paryškinimas 1 6 5 2" xfId="1071"/>
    <cellStyle name="20% – paryškinimas 1 6 5 2 2" xfId="1072"/>
    <cellStyle name="20% – paryškinimas 1 6 5 3" xfId="1073"/>
    <cellStyle name="20% – paryškinimas 1 6 6" xfId="1074"/>
    <cellStyle name="20% – paryškinimas 1 6 6 2" xfId="1075"/>
    <cellStyle name="20% – paryškinimas 1 6 7" xfId="1076"/>
    <cellStyle name="20% – paryškinimas 2 2" xfId="1077"/>
    <cellStyle name="20% – paryškinimas 2 2 10" xfId="1078"/>
    <cellStyle name="20% – paryškinimas 2 2 2" xfId="1079"/>
    <cellStyle name="20% – paryškinimas 2 2 2 10" xfId="1080"/>
    <cellStyle name="20% – paryškinimas 2 2 2 2" xfId="1081"/>
    <cellStyle name="20% – paryškinimas 2 2 2 2 2" xfId="1082"/>
    <cellStyle name="20% – paryškinimas 2 2 2 2 2 2" xfId="1083"/>
    <cellStyle name="20% – paryškinimas 2 2 2 2 2 2 2" xfId="1084"/>
    <cellStyle name="20% – paryškinimas 2 2 2 2 2 2 2 2" xfId="1085"/>
    <cellStyle name="20% – paryškinimas 2 2 2 2 2 2 2 2 2" xfId="1086"/>
    <cellStyle name="20% – paryškinimas 2 2 2 2 2 2 2 2 2 2" xfId="1087"/>
    <cellStyle name="20% – paryškinimas 2 2 2 2 2 2 2 2 3" xfId="1088"/>
    <cellStyle name="20% – paryškinimas 2 2 2 2 2 2 2 3" xfId="1089"/>
    <cellStyle name="20% – paryškinimas 2 2 2 2 2 2 2 3 2" xfId="1090"/>
    <cellStyle name="20% – paryškinimas 2 2 2 2 2 2 2 4" xfId="1091"/>
    <cellStyle name="20% – paryškinimas 2 2 2 2 2 2 3" xfId="1092"/>
    <cellStyle name="20% – paryškinimas 2 2 2 2 2 2 3 2" xfId="1093"/>
    <cellStyle name="20% – paryškinimas 2 2 2 2 2 2 3 2 2" xfId="1094"/>
    <cellStyle name="20% – paryškinimas 2 2 2 2 2 2 3 3" xfId="1095"/>
    <cellStyle name="20% – paryškinimas 2 2 2 2 2 2 4" xfId="1096"/>
    <cellStyle name="20% – paryškinimas 2 2 2 2 2 2 4 2" xfId="1097"/>
    <cellStyle name="20% – paryškinimas 2 2 2 2 2 2 5" xfId="1098"/>
    <cellStyle name="20% – paryškinimas 2 2 2 2 2 3" xfId="1099"/>
    <cellStyle name="20% – paryškinimas 2 2 2 2 2 3 2" xfId="1100"/>
    <cellStyle name="20% – paryškinimas 2 2 2 2 2 3 2 2" xfId="1101"/>
    <cellStyle name="20% – paryškinimas 2 2 2 2 2 3 2 2 2" xfId="1102"/>
    <cellStyle name="20% – paryškinimas 2 2 2 2 2 3 2 3" xfId="1103"/>
    <cellStyle name="20% – paryškinimas 2 2 2 2 2 3 3" xfId="1104"/>
    <cellStyle name="20% – paryškinimas 2 2 2 2 2 3 3 2" xfId="1105"/>
    <cellStyle name="20% – paryškinimas 2 2 2 2 2 3 4" xfId="1106"/>
    <cellStyle name="20% – paryškinimas 2 2 2 2 2 4" xfId="1107"/>
    <cellStyle name="20% – paryškinimas 2 2 2 2 2 4 2" xfId="1108"/>
    <cellStyle name="20% – paryškinimas 2 2 2 2 2 4 2 2" xfId="1109"/>
    <cellStyle name="20% – paryškinimas 2 2 2 2 2 4 3" xfId="1110"/>
    <cellStyle name="20% – paryškinimas 2 2 2 2 2 5" xfId="1111"/>
    <cellStyle name="20% – paryškinimas 2 2 2 2 2 5 2" xfId="1112"/>
    <cellStyle name="20% – paryškinimas 2 2 2 2 2 6" xfId="1113"/>
    <cellStyle name="20% – paryškinimas 2 2 2 2 3" xfId="1114"/>
    <cellStyle name="20% – paryškinimas 2 2 2 2 3 2" xfId="1115"/>
    <cellStyle name="20% – paryškinimas 2 2 2 2 3 2 2" xfId="1116"/>
    <cellStyle name="20% – paryškinimas 2 2 2 2 3 2 2 2" xfId="1117"/>
    <cellStyle name="20% – paryškinimas 2 2 2 2 3 2 2 2 2" xfId="1118"/>
    <cellStyle name="20% – paryškinimas 2 2 2 2 3 2 2 3" xfId="1119"/>
    <cellStyle name="20% – paryškinimas 2 2 2 2 3 2 3" xfId="1120"/>
    <cellStyle name="20% – paryškinimas 2 2 2 2 3 2 3 2" xfId="1121"/>
    <cellStyle name="20% – paryškinimas 2 2 2 2 3 2 4" xfId="1122"/>
    <cellStyle name="20% – paryškinimas 2 2 2 2 3 3" xfId="1123"/>
    <cellStyle name="20% – paryškinimas 2 2 2 2 3 3 2" xfId="1124"/>
    <cellStyle name="20% – paryškinimas 2 2 2 2 3 3 2 2" xfId="1125"/>
    <cellStyle name="20% – paryškinimas 2 2 2 2 3 3 3" xfId="1126"/>
    <cellStyle name="20% – paryškinimas 2 2 2 2 3 4" xfId="1127"/>
    <cellStyle name="20% – paryškinimas 2 2 2 2 3 4 2" xfId="1128"/>
    <cellStyle name="20% – paryškinimas 2 2 2 2 3 5" xfId="1129"/>
    <cellStyle name="20% – paryškinimas 2 2 2 2 4" xfId="1130"/>
    <cellStyle name="20% – paryškinimas 2 2 2 2 4 2" xfId="1131"/>
    <cellStyle name="20% – paryškinimas 2 2 2 2 4 2 2" xfId="1132"/>
    <cellStyle name="20% – paryškinimas 2 2 2 2 4 2 2 2" xfId="1133"/>
    <cellStyle name="20% – paryškinimas 2 2 2 2 4 2 3" xfId="1134"/>
    <cellStyle name="20% – paryškinimas 2 2 2 2 4 3" xfId="1135"/>
    <cellStyle name="20% – paryškinimas 2 2 2 2 4 3 2" xfId="1136"/>
    <cellStyle name="20% – paryškinimas 2 2 2 2 4 4" xfId="1137"/>
    <cellStyle name="20% – paryškinimas 2 2 2 2 5" xfId="1138"/>
    <cellStyle name="20% – paryškinimas 2 2 2 2 5 2" xfId="1139"/>
    <cellStyle name="20% – paryškinimas 2 2 2 2 5 2 2" xfId="1140"/>
    <cellStyle name="20% – paryškinimas 2 2 2 2 5 3" xfId="1141"/>
    <cellStyle name="20% – paryškinimas 2 2 2 2 6" xfId="1142"/>
    <cellStyle name="20% – paryškinimas 2 2 2 2 6 2" xfId="1143"/>
    <cellStyle name="20% – paryškinimas 2 2 2 2 7" xfId="1144"/>
    <cellStyle name="20% – paryškinimas 2 2 2 3" xfId="1145"/>
    <cellStyle name="20% – paryškinimas 2 2 2 3 2" xfId="1146"/>
    <cellStyle name="20% – paryškinimas 2 2 2 3 2 2" xfId="1147"/>
    <cellStyle name="20% – paryškinimas 2 2 2 3 2 2 2" xfId="1148"/>
    <cellStyle name="20% – paryškinimas 2 2 2 3 2 2 2 2" xfId="1149"/>
    <cellStyle name="20% – paryškinimas 2 2 2 3 2 2 2 2 2" xfId="1150"/>
    <cellStyle name="20% – paryškinimas 2 2 2 3 2 2 2 3" xfId="1151"/>
    <cellStyle name="20% – paryškinimas 2 2 2 3 2 2 3" xfId="1152"/>
    <cellStyle name="20% – paryškinimas 2 2 2 3 2 2 3 2" xfId="1153"/>
    <cellStyle name="20% – paryškinimas 2 2 2 3 2 2 4" xfId="1154"/>
    <cellStyle name="20% – paryškinimas 2 2 2 3 2 3" xfId="1155"/>
    <cellStyle name="20% – paryškinimas 2 2 2 3 2 3 2" xfId="1156"/>
    <cellStyle name="20% – paryškinimas 2 2 2 3 2 3 2 2" xfId="1157"/>
    <cellStyle name="20% – paryškinimas 2 2 2 3 2 3 3" xfId="1158"/>
    <cellStyle name="20% – paryškinimas 2 2 2 3 2 4" xfId="1159"/>
    <cellStyle name="20% – paryškinimas 2 2 2 3 2 4 2" xfId="1160"/>
    <cellStyle name="20% – paryškinimas 2 2 2 3 2 5" xfId="1161"/>
    <cellStyle name="20% – paryškinimas 2 2 2 3 3" xfId="1162"/>
    <cellStyle name="20% – paryškinimas 2 2 2 3 3 2" xfId="1163"/>
    <cellStyle name="20% – paryškinimas 2 2 2 3 3 2 2" xfId="1164"/>
    <cellStyle name="20% – paryškinimas 2 2 2 3 3 2 2 2" xfId="1165"/>
    <cellStyle name="20% – paryškinimas 2 2 2 3 3 2 3" xfId="1166"/>
    <cellStyle name="20% – paryškinimas 2 2 2 3 3 3" xfId="1167"/>
    <cellStyle name="20% – paryškinimas 2 2 2 3 3 3 2" xfId="1168"/>
    <cellStyle name="20% – paryškinimas 2 2 2 3 3 4" xfId="1169"/>
    <cellStyle name="20% – paryškinimas 2 2 2 3 4" xfId="1170"/>
    <cellStyle name="20% – paryškinimas 2 2 2 3 4 2" xfId="1171"/>
    <cellStyle name="20% – paryškinimas 2 2 2 3 4 2 2" xfId="1172"/>
    <cellStyle name="20% – paryškinimas 2 2 2 3 4 3" xfId="1173"/>
    <cellStyle name="20% – paryškinimas 2 2 2 3 5" xfId="1174"/>
    <cellStyle name="20% – paryškinimas 2 2 2 3 5 2" xfId="1175"/>
    <cellStyle name="20% – paryškinimas 2 2 2 3 6" xfId="1176"/>
    <cellStyle name="20% – paryškinimas 2 2 2 4" xfId="1177"/>
    <cellStyle name="20% – paryškinimas 2 2 2 4 2" xfId="1178"/>
    <cellStyle name="20% – paryškinimas 2 2 2 4 2 2" xfId="1179"/>
    <cellStyle name="20% – paryškinimas 2 2 2 4 2 2 2" xfId="1180"/>
    <cellStyle name="20% – paryškinimas 2 2 2 4 2 2 2 2" xfId="1181"/>
    <cellStyle name="20% – paryškinimas 2 2 2 4 2 2 3" xfId="1182"/>
    <cellStyle name="20% – paryškinimas 2 2 2 4 2 3" xfId="1183"/>
    <cellStyle name="20% – paryškinimas 2 2 2 4 2 3 2" xfId="1184"/>
    <cellStyle name="20% – paryškinimas 2 2 2 4 2 4" xfId="1185"/>
    <cellStyle name="20% – paryškinimas 2 2 2 4 3" xfId="1186"/>
    <cellStyle name="20% – paryškinimas 2 2 2 4 3 2" xfId="1187"/>
    <cellStyle name="20% – paryškinimas 2 2 2 4 3 2 2" xfId="1188"/>
    <cellStyle name="20% – paryškinimas 2 2 2 4 3 3" xfId="1189"/>
    <cellStyle name="20% – paryškinimas 2 2 2 4 4" xfId="1190"/>
    <cellStyle name="20% – paryškinimas 2 2 2 4 4 2" xfId="1191"/>
    <cellStyle name="20% – paryškinimas 2 2 2 4 5" xfId="1192"/>
    <cellStyle name="20% – paryškinimas 2 2 2 5" xfId="1193"/>
    <cellStyle name="20% – paryškinimas 2 2 2 5 2" xfId="1194"/>
    <cellStyle name="20% – paryškinimas 2 2 2 5 2 2" xfId="1195"/>
    <cellStyle name="20% – paryškinimas 2 2 2 5 2 2 2" xfId="1196"/>
    <cellStyle name="20% – paryškinimas 2 2 2 5 2 3" xfId="1197"/>
    <cellStyle name="20% – paryškinimas 2 2 2 5 3" xfId="1198"/>
    <cellStyle name="20% – paryškinimas 2 2 2 5 3 2" xfId="1199"/>
    <cellStyle name="20% – paryškinimas 2 2 2 5 4" xfId="1200"/>
    <cellStyle name="20% – paryškinimas 2 2 2 6" xfId="1201"/>
    <cellStyle name="20% – paryškinimas 2 2 2 6 2" xfId="1202"/>
    <cellStyle name="20% – paryškinimas 2 2 2 7" xfId="1203"/>
    <cellStyle name="20% – paryškinimas 2 2 2 7 2" xfId="1204"/>
    <cellStyle name="20% – paryškinimas 2 2 2 7 2 2" xfId="1205"/>
    <cellStyle name="20% – paryškinimas 2 2 2 7 3" xfId="1206"/>
    <cellStyle name="20% – paryškinimas 2 2 2 8" xfId="1207"/>
    <cellStyle name="20% – paryškinimas 2 2 2 8 2" xfId="1208"/>
    <cellStyle name="20% – paryškinimas 2 2 2 8 2 2" xfId="1209"/>
    <cellStyle name="20% – paryškinimas 2 2 2 8 3" xfId="1210"/>
    <cellStyle name="20% – paryškinimas 2 2 2 9" xfId="1211"/>
    <cellStyle name="20% – paryškinimas 2 2 2 9 2" xfId="1212"/>
    <cellStyle name="20% – paryškinimas 2 2 2 9 2 2" xfId="1213"/>
    <cellStyle name="20% – paryškinimas 2 2 2 9 3" xfId="1214"/>
    <cellStyle name="20% – paryškinimas 2 2 3" xfId="1215"/>
    <cellStyle name="20% – paryškinimas 2 2 3 2" xfId="1216"/>
    <cellStyle name="20% – paryškinimas 2 2 3 2 2" xfId="1217"/>
    <cellStyle name="20% – paryškinimas 2 2 3 2 2 2" xfId="1218"/>
    <cellStyle name="20% – paryškinimas 2 2 3 2 2 2 2" xfId="1219"/>
    <cellStyle name="20% – paryškinimas 2 2 3 2 2 2 2 2" xfId="1220"/>
    <cellStyle name="20% – paryškinimas 2 2 3 2 2 2 2 2 2" xfId="1221"/>
    <cellStyle name="20% – paryškinimas 2 2 3 2 2 2 2 3" xfId="1222"/>
    <cellStyle name="20% – paryškinimas 2 2 3 2 2 2 3" xfId="1223"/>
    <cellStyle name="20% – paryškinimas 2 2 3 2 2 2 3 2" xfId="1224"/>
    <cellStyle name="20% – paryškinimas 2 2 3 2 2 2 4" xfId="1225"/>
    <cellStyle name="20% – paryškinimas 2 2 3 2 2 3" xfId="1226"/>
    <cellStyle name="20% – paryškinimas 2 2 3 2 2 3 2" xfId="1227"/>
    <cellStyle name="20% – paryškinimas 2 2 3 2 2 3 2 2" xfId="1228"/>
    <cellStyle name="20% – paryškinimas 2 2 3 2 2 3 3" xfId="1229"/>
    <cellStyle name="20% – paryškinimas 2 2 3 2 2 4" xfId="1230"/>
    <cellStyle name="20% – paryškinimas 2 2 3 2 2 4 2" xfId="1231"/>
    <cellStyle name="20% – paryškinimas 2 2 3 2 2 5" xfId="1232"/>
    <cellStyle name="20% – paryškinimas 2 2 3 2 3" xfId="1233"/>
    <cellStyle name="20% – paryškinimas 2 2 3 2 3 2" xfId="1234"/>
    <cellStyle name="20% – paryškinimas 2 2 3 2 3 2 2" xfId="1235"/>
    <cellStyle name="20% – paryškinimas 2 2 3 2 3 2 2 2" xfId="1236"/>
    <cellStyle name="20% – paryškinimas 2 2 3 2 3 2 3" xfId="1237"/>
    <cellStyle name="20% – paryškinimas 2 2 3 2 3 3" xfId="1238"/>
    <cellStyle name="20% – paryškinimas 2 2 3 2 3 3 2" xfId="1239"/>
    <cellStyle name="20% – paryškinimas 2 2 3 2 3 4" xfId="1240"/>
    <cellStyle name="20% – paryškinimas 2 2 3 2 4" xfId="1241"/>
    <cellStyle name="20% – paryškinimas 2 2 3 2 4 2" xfId="1242"/>
    <cellStyle name="20% – paryškinimas 2 2 3 2 4 2 2" xfId="1243"/>
    <cellStyle name="20% – paryškinimas 2 2 3 2 4 3" xfId="1244"/>
    <cellStyle name="20% – paryškinimas 2 2 3 2 5" xfId="1245"/>
    <cellStyle name="20% – paryškinimas 2 2 3 2 5 2" xfId="1246"/>
    <cellStyle name="20% – paryškinimas 2 2 3 2 6" xfId="1247"/>
    <cellStyle name="20% – paryškinimas 2 2 3 3" xfId="1248"/>
    <cellStyle name="20% – paryškinimas 2 2 3 3 2" xfId="1249"/>
    <cellStyle name="20% – paryškinimas 2 2 3 3 2 2" xfId="1250"/>
    <cellStyle name="20% – paryškinimas 2 2 3 3 2 2 2" xfId="1251"/>
    <cellStyle name="20% – paryškinimas 2 2 3 3 2 2 2 2" xfId="1252"/>
    <cellStyle name="20% – paryškinimas 2 2 3 3 2 2 3" xfId="1253"/>
    <cellStyle name="20% – paryškinimas 2 2 3 3 2 3" xfId="1254"/>
    <cellStyle name="20% – paryškinimas 2 2 3 3 2 3 2" xfId="1255"/>
    <cellStyle name="20% – paryškinimas 2 2 3 3 2 4" xfId="1256"/>
    <cellStyle name="20% – paryškinimas 2 2 3 3 3" xfId="1257"/>
    <cellStyle name="20% – paryškinimas 2 2 3 3 3 2" xfId="1258"/>
    <cellStyle name="20% – paryškinimas 2 2 3 3 3 2 2" xfId="1259"/>
    <cellStyle name="20% – paryškinimas 2 2 3 3 3 3" xfId="1260"/>
    <cellStyle name="20% – paryškinimas 2 2 3 3 4" xfId="1261"/>
    <cellStyle name="20% – paryškinimas 2 2 3 3 4 2" xfId="1262"/>
    <cellStyle name="20% – paryškinimas 2 2 3 3 5" xfId="1263"/>
    <cellStyle name="20% – paryškinimas 2 2 3 4" xfId="1264"/>
    <cellStyle name="20% – paryškinimas 2 2 3 4 2" xfId="1265"/>
    <cellStyle name="20% – paryškinimas 2 2 3 4 2 2" xfId="1266"/>
    <cellStyle name="20% – paryškinimas 2 2 3 4 2 2 2" xfId="1267"/>
    <cellStyle name="20% – paryškinimas 2 2 3 4 2 3" xfId="1268"/>
    <cellStyle name="20% – paryškinimas 2 2 3 4 3" xfId="1269"/>
    <cellStyle name="20% – paryškinimas 2 2 3 4 3 2" xfId="1270"/>
    <cellStyle name="20% – paryškinimas 2 2 3 4 4" xfId="1271"/>
    <cellStyle name="20% – paryškinimas 2 2 3 5" xfId="1272"/>
    <cellStyle name="20% – paryškinimas 2 2 3 5 2" xfId="1273"/>
    <cellStyle name="20% – paryškinimas 2 2 3 5 2 2" xfId="1274"/>
    <cellStyle name="20% – paryškinimas 2 2 3 5 3" xfId="1275"/>
    <cellStyle name="20% – paryškinimas 2 2 3 6" xfId="1276"/>
    <cellStyle name="20% – paryškinimas 2 2 3 6 2" xfId="1277"/>
    <cellStyle name="20% – paryškinimas 2 2 3 7" xfId="1278"/>
    <cellStyle name="20% – paryškinimas 2 2 4" xfId="1279"/>
    <cellStyle name="20% – paryškinimas 2 2 4 2" xfId="1280"/>
    <cellStyle name="20% – paryškinimas 2 2 4 2 2" xfId="1281"/>
    <cellStyle name="20% – paryškinimas 2 2 4 2 2 2" xfId="1282"/>
    <cellStyle name="20% – paryškinimas 2 2 4 2 2 2 2" xfId="1283"/>
    <cellStyle name="20% – paryškinimas 2 2 4 2 2 2 2 2" xfId="1284"/>
    <cellStyle name="20% – paryškinimas 2 2 4 2 2 2 3" xfId="1285"/>
    <cellStyle name="20% – paryškinimas 2 2 4 2 2 3" xfId="1286"/>
    <cellStyle name="20% – paryškinimas 2 2 4 2 2 3 2" xfId="1287"/>
    <cellStyle name="20% – paryškinimas 2 2 4 2 2 4" xfId="1288"/>
    <cellStyle name="20% – paryškinimas 2 2 4 2 3" xfId="1289"/>
    <cellStyle name="20% – paryškinimas 2 2 4 2 3 2" xfId="1290"/>
    <cellStyle name="20% – paryškinimas 2 2 4 2 3 2 2" xfId="1291"/>
    <cellStyle name="20% – paryškinimas 2 2 4 2 3 3" xfId="1292"/>
    <cellStyle name="20% – paryškinimas 2 2 4 2 4" xfId="1293"/>
    <cellStyle name="20% – paryškinimas 2 2 4 2 4 2" xfId="1294"/>
    <cellStyle name="20% – paryškinimas 2 2 4 2 5" xfId="1295"/>
    <cellStyle name="20% – paryškinimas 2 2 4 3" xfId="1296"/>
    <cellStyle name="20% – paryškinimas 2 2 4 3 2" xfId="1297"/>
    <cellStyle name="20% – paryškinimas 2 2 4 3 2 2" xfId="1298"/>
    <cellStyle name="20% – paryškinimas 2 2 4 3 2 2 2" xfId="1299"/>
    <cellStyle name="20% – paryškinimas 2 2 4 3 2 3" xfId="1300"/>
    <cellStyle name="20% – paryškinimas 2 2 4 3 3" xfId="1301"/>
    <cellStyle name="20% – paryškinimas 2 2 4 3 3 2" xfId="1302"/>
    <cellStyle name="20% – paryškinimas 2 2 4 3 4" xfId="1303"/>
    <cellStyle name="20% – paryškinimas 2 2 4 4" xfId="1304"/>
    <cellStyle name="20% – paryškinimas 2 2 4 4 2" xfId="1305"/>
    <cellStyle name="20% – paryškinimas 2 2 4 4 2 2" xfId="1306"/>
    <cellStyle name="20% – paryškinimas 2 2 4 4 3" xfId="1307"/>
    <cellStyle name="20% – paryškinimas 2 2 4 5" xfId="1308"/>
    <cellStyle name="20% – paryškinimas 2 2 4 5 2" xfId="1309"/>
    <cellStyle name="20% – paryškinimas 2 2 4 6" xfId="1310"/>
    <cellStyle name="20% – paryškinimas 2 2 5" xfId="1311"/>
    <cellStyle name="20% – paryškinimas 2 2 5 2" xfId="1312"/>
    <cellStyle name="20% – paryškinimas 2 2 5 2 2" xfId="1313"/>
    <cellStyle name="20% – paryškinimas 2 2 5 2 2 2" xfId="1314"/>
    <cellStyle name="20% – paryškinimas 2 2 5 2 2 2 2" xfId="1315"/>
    <cellStyle name="20% – paryškinimas 2 2 5 2 2 2 2 2" xfId="1316"/>
    <cellStyle name="20% – paryškinimas 2 2 5 2 2 2 3" xfId="1317"/>
    <cellStyle name="20% – paryškinimas 2 2 5 2 2 3" xfId="1318"/>
    <cellStyle name="20% – paryškinimas 2 2 5 2 2 3 2" xfId="1319"/>
    <cellStyle name="20% – paryškinimas 2 2 5 2 2 4" xfId="1320"/>
    <cellStyle name="20% – paryškinimas 2 2 5 2 3" xfId="1321"/>
    <cellStyle name="20% – paryškinimas 2 2 5 2 3 2" xfId="1322"/>
    <cellStyle name="20% – paryškinimas 2 2 5 2 3 2 2" xfId="1323"/>
    <cellStyle name="20% – paryškinimas 2 2 5 2 3 3" xfId="1324"/>
    <cellStyle name="20% – paryškinimas 2 2 5 2 4" xfId="1325"/>
    <cellStyle name="20% – paryškinimas 2 2 5 2 4 2" xfId="1326"/>
    <cellStyle name="20% – paryškinimas 2 2 5 2 5" xfId="1327"/>
    <cellStyle name="20% – paryškinimas 2 2 5 3" xfId="1328"/>
    <cellStyle name="20% – paryškinimas 2 2 5 3 2" xfId="1329"/>
    <cellStyle name="20% – paryškinimas 2 2 5 3 2 2" xfId="1330"/>
    <cellStyle name="20% – paryškinimas 2 2 5 3 2 2 2" xfId="1331"/>
    <cellStyle name="20% – paryškinimas 2 2 5 3 2 3" xfId="1332"/>
    <cellStyle name="20% – paryškinimas 2 2 5 3 3" xfId="1333"/>
    <cellStyle name="20% – paryškinimas 2 2 5 3 3 2" xfId="1334"/>
    <cellStyle name="20% – paryškinimas 2 2 5 3 4" xfId="1335"/>
    <cellStyle name="20% – paryškinimas 2 2 5 4" xfId="1336"/>
    <cellStyle name="20% – paryškinimas 2 2 5 4 2" xfId="1337"/>
    <cellStyle name="20% – paryškinimas 2 2 5 4 2 2" xfId="1338"/>
    <cellStyle name="20% – paryškinimas 2 2 5 4 3" xfId="1339"/>
    <cellStyle name="20% – paryškinimas 2 2 5 5" xfId="1340"/>
    <cellStyle name="20% – paryškinimas 2 2 5 5 2" xfId="1341"/>
    <cellStyle name="20% – paryškinimas 2 2 5 6" xfId="1342"/>
    <cellStyle name="20% – paryškinimas 2 2 6" xfId="1343"/>
    <cellStyle name="20% – paryškinimas 2 2 6 2" xfId="1344"/>
    <cellStyle name="20% – paryškinimas 2 2 7" xfId="1345"/>
    <cellStyle name="20% – paryškinimas 2 2 7 2" xfId="1346"/>
    <cellStyle name="20% – paryškinimas 2 2 8" xfId="1347"/>
    <cellStyle name="20% – paryškinimas 2 2 8 2" xfId="1348"/>
    <cellStyle name="20% – paryškinimas 2 2 8 2 2" xfId="1349"/>
    <cellStyle name="20% – paryškinimas 2 2 8 3" xfId="1350"/>
    <cellStyle name="20% – paryškinimas 2 2 9" xfId="1351"/>
    <cellStyle name="20% – paryškinimas 2 2 9 2" xfId="1352"/>
    <cellStyle name="20% – paryškinimas 2 3" xfId="1353"/>
    <cellStyle name="20% – paryškinimas 2 3 2" xfId="1354"/>
    <cellStyle name="20% – paryškinimas 2 3 2 2" xfId="1355"/>
    <cellStyle name="20% – paryškinimas 2 3 2 2 2" xfId="1356"/>
    <cellStyle name="20% – paryškinimas 2 3 2 2 2 2" xfId="1357"/>
    <cellStyle name="20% – paryškinimas 2 3 2 2 2 2 2" xfId="1358"/>
    <cellStyle name="20% – paryškinimas 2 3 2 2 2 2 2 2" xfId="1359"/>
    <cellStyle name="20% – paryškinimas 2 3 2 2 2 2 2 2 2" xfId="1360"/>
    <cellStyle name="20% – paryškinimas 2 3 2 2 2 2 2 2 2 2" xfId="1361"/>
    <cellStyle name="20% – paryškinimas 2 3 2 2 2 2 2 2 3" xfId="1362"/>
    <cellStyle name="20% – paryškinimas 2 3 2 2 2 2 2 3" xfId="1363"/>
    <cellStyle name="20% – paryškinimas 2 3 2 2 2 2 2 3 2" xfId="1364"/>
    <cellStyle name="20% – paryškinimas 2 3 2 2 2 2 2 4" xfId="1365"/>
    <cellStyle name="20% – paryškinimas 2 3 2 2 2 2 3" xfId="1366"/>
    <cellStyle name="20% – paryškinimas 2 3 2 2 2 2 3 2" xfId="1367"/>
    <cellStyle name="20% – paryškinimas 2 3 2 2 2 2 3 2 2" xfId="1368"/>
    <cellStyle name="20% – paryškinimas 2 3 2 2 2 2 3 3" xfId="1369"/>
    <cellStyle name="20% – paryškinimas 2 3 2 2 2 2 4" xfId="1370"/>
    <cellStyle name="20% – paryškinimas 2 3 2 2 2 2 4 2" xfId="1371"/>
    <cellStyle name="20% – paryškinimas 2 3 2 2 2 2 5" xfId="1372"/>
    <cellStyle name="20% – paryškinimas 2 3 2 2 2 3" xfId="1373"/>
    <cellStyle name="20% – paryškinimas 2 3 2 2 2 3 2" xfId="1374"/>
    <cellStyle name="20% – paryškinimas 2 3 2 2 2 3 2 2" xfId="1375"/>
    <cellStyle name="20% – paryškinimas 2 3 2 2 2 3 2 2 2" xfId="1376"/>
    <cellStyle name="20% – paryškinimas 2 3 2 2 2 3 2 3" xfId="1377"/>
    <cellStyle name="20% – paryškinimas 2 3 2 2 2 3 3" xfId="1378"/>
    <cellStyle name="20% – paryškinimas 2 3 2 2 2 3 3 2" xfId="1379"/>
    <cellStyle name="20% – paryškinimas 2 3 2 2 2 3 4" xfId="1380"/>
    <cellStyle name="20% – paryškinimas 2 3 2 2 2 4" xfId="1381"/>
    <cellStyle name="20% – paryškinimas 2 3 2 2 2 4 2" xfId="1382"/>
    <cellStyle name="20% – paryškinimas 2 3 2 2 2 4 2 2" xfId="1383"/>
    <cellStyle name="20% – paryškinimas 2 3 2 2 2 4 3" xfId="1384"/>
    <cellStyle name="20% – paryškinimas 2 3 2 2 2 5" xfId="1385"/>
    <cellStyle name="20% – paryškinimas 2 3 2 2 2 5 2" xfId="1386"/>
    <cellStyle name="20% – paryškinimas 2 3 2 2 2 6" xfId="1387"/>
    <cellStyle name="20% – paryškinimas 2 3 2 2 3" xfId="1388"/>
    <cellStyle name="20% – paryškinimas 2 3 2 2 3 2" xfId="1389"/>
    <cellStyle name="20% – paryškinimas 2 3 2 2 3 2 2" xfId="1390"/>
    <cellStyle name="20% – paryškinimas 2 3 2 2 3 2 2 2" xfId="1391"/>
    <cellStyle name="20% – paryškinimas 2 3 2 2 3 2 2 2 2" xfId="1392"/>
    <cellStyle name="20% – paryškinimas 2 3 2 2 3 2 2 3" xfId="1393"/>
    <cellStyle name="20% – paryškinimas 2 3 2 2 3 2 3" xfId="1394"/>
    <cellStyle name="20% – paryškinimas 2 3 2 2 3 2 3 2" xfId="1395"/>
    <cellStyle name="20% – paryškinimas 2 3 2 2 3 2 4" xfId="1396"/>
    <cellStyle name="20% – paryškinimas 2 3 2 2 3 3" xfId="1397"/>
    <cellStyle name="20% – paryškinimas 2 3 2 2 3 3 2" xfId="1398"/>
    <cellStyle name="20% – paryškinimas 2 3 2 2 3 3 2 2" xfId="1399"/>
    <cellStyle name="20% – paryškinimas 2 3 2 2 3 3 3" xfId="1400"/>
    <cellStyle name="20% – paryškinimas 2 3 2 2 3 4" xfId="1401"/>
    <cellStyle name="20% – paryškinimas 2 3 2 2 3 4 2" xfId="1402"/>
    <cellStyle name="20% – paryškinimas 2 3 2 2 3 5" xfId="1403"/>
    <cellStyle name="20% – paryškinimas 2 3 2 2 4" xfId="1404"/>
    <cellStyle name="20% – paryškinimas 2 3 2 2 4 2" xfId="1405"/>
    <cellStyle name="20% – paryškinimas 2 3 2 2 4 2 2" xfId="1406"/>
    <cellStyle name="20% – paryškinimas 2 3 2 2 4 2 2 2" xfId="1407"/>
    <cellStyle name="20% – paryškinimas 2 3 2 2 4 2 3" xfId="1408"/>
    <cellStyle name="20% – paryškinimas 2 3 2 2 4 3" xfId="1409"/>
    <cellStyle name="20% – paryškinimas 2 3 2 2 4 3 2" xfId="1410"/>
    <cellStyle name="20% – paryškinimas 2 3 2 2 4 4" xfId="1411"/>
    <cellStyle name="20% – paryškinimas 2 3 2 2 5" xfId="1412"/>
    <cellStyle name="20% – paryškinimas 2 3 2 2 5 2" xfId="1413"/>
    <cellStyle name="20% – paryškinimas 2 3 2 2 5 2 2" xfId="1414"/>
    <cellStyle name="20% – paryškinimas 2 3 2 2 5 3" xfId="1415"/>
    <cellStyle name="20% – paryškinimas 2 3 2 2 6" xfId="1416"/>
    <cellStyle name="20% – paryškinimas 2 3 2 2 6 2" xfId="1417"/>
    <cellStyle name="20% – paryškinimas 2 3 2 2 7" xfId="1418"/>
    <cellStyle name="20% – paryškinimas 2 3 2 3" xfId="1419"/>
    <cellStyle name="20% – paryškinimas 2 3 2 3 2" xfId="1420"/>
    <cellStyle name="20% – paryškinimas 2 3 2 3 2 2" xfId="1421"/>
    <cellStyle name="20% – paryškinimas 2 3 2 3 2 2 2" xfId="1422"/>
    <cellStyle name="20% – paryškinimas 2 3 2 3 2 2 2 2" xfId="1423"/>
    <cellStyle name="20% – paryškinimas 2 3 2 3 2 2 2 2 2" xfId="1424"/>
    <cellStyle name="20% – paryškinimas 2 3 2 3 2 2 2 3" xfId="1425"/>
    <cellStyle name="20% – paryškinimas 2 3 2 3 2 2 3" xfId="1426"/>
    <cellStyle name="20% – paryškinimas 2 3 2 3 2 2 3 2" xfId="1427"/>
    <cellStyle name="20% – paryškinimas 2 3 2 3 2 2 4" xfId="1428"/>
    <cellStyle name="20% – paryškinimas 2 3 2 3 2 3" xfId="1429"/>
    <cellStyle name="20% – paryškinimas 2 3 2 3 2 3 2" xfId="1430"/>
    <cellStyle name="20% – paryškinimas 2 3 2 3 2 3 2 2" xfId="1431"/>
    <cellStyle name="20% – paryškinimas 2 3 2 3 2 3 3" xfId="1432"/>
    <cellStyle name="20% – paryškinimas 2 3 2 3 2 4" xfId="1433"/>
    <cellStyle name="20% – paryškinimas 2 3 2 3 2 4 2" xfId="1434"/>
    <cellStyle name="20% – paryškinimas 2 3 2 3 2 5" xfId="1435"/>
    <cellStyle name="20% – paryškinimas 2 3 2 3 3" xfId="1436"/>
    <cellStyle name="20% – paryškinimas 2 3 2 3 3 2" xfId="1437"/>
    <cellStyle name="20% – paryškinimas 2 3 2 3 3 2 2" xfId="1438"/>
    <cellStyle name="20% – paryškinimas 2 3 2 3 3 2 2 2" xfId="1439"/>
    <cellStyle name="20% – paryškinimas 2 3 2 3 3 2 3" xfId="1440"/>
    <cellStyle name="20% – paryškinimas 2 3 2 3 3 3" xfId="1441"/>
    <cellStyle name="20% – paryškinimas 2 3 2 3 3 3 2" xfId="1442"/>
    <cellStyle name="20% – paryškinimas 2 3 2 3 3 4" xfId="1443"/>
    <cellStyle name="20% – paryškinimas 2 3 2 3 4" xfId="1444"/>
    <cellStyle name="20% – paryškinimas 2 3 2 3 4 2" xfId="1445"/>
    <cellStyle name="20% – paryškinimas 2 3 2 3 4 2 2" xfId="1446"/>
    <cellStyle name="20% – paryškinimas 2 3 2 3 4 3" xfId="1447"/>
    <cellStyle name="20% – paryškinimas 2 3 2 3 5" xfId="1448"/>
    <cellStyle name="20% – paryškinimas 2 3 2 3 5 2" xfId="1449"/>
    <cellStyle name="20% – paryškinimas 2 3 2 3 6" xfId="1450"/>
    <cellStyle name="20% – paryškinimas 2 3 2 4" xfId="1451"/>
    <cellStyle name="20% – paryškinimas 2 3 2 4 2" xfId="1452"/>
    <cellStyle name="20% – paryškinimas 2 3 2 4 2 2" xfId="1453"/>
    <cellStyle name="20% – paryškinimas 2 3 2 4 2 2 2" xfId="1454"/>
    <cellStyle name="20% – paryškinimas 2 3 2 4 2 2 2 2" xfId="1455"/>
    <cellStyle name="20% – paryškinimas 2 3 2 4 2 2 3" xfId="1456"/>
    <cellStyle name="20% – paryškinimas 2 3 2 4 2 3" xfId="1457"/>
    <cellStyle name="20% – paryškinimas 2 3 2 4 2 3 2" xfId="1458"/>
    <cellStyle name="20% – paryškinimas 2 3 2 4 2 4" xfId="1459"/>
    <cellStyle name="20% – paryškinimas 2 3 2 4 3" xfId="1460"/>
    <cellStyle name="20% – paryškinimas 2 3 2 4 3 2" xfId="1461"/>
    <cellStyle name="20% – paryškinimas 2 3 2 4 3 2 2" xfId="1462"/>
    <cellStyle name="20% – paryškinimas 2 3 2 4 3 3" xfId="1463"/>
    <cellStyle name="20% – paryškinimas 2 3 2 4 4" xfId="1464"/>
    <cellStyle name="20% – paryškinimas 2 3 2 4 4 2" xfId="1465"/>
    <cellStyle name="20% – paryškinimas 2 3 2 4 5" xfId="1466"/>
    <cellStyle name="20% – paryškinimas 2 3 2 5" xfId="1467"/>
    <cellStyle name="20% – paryškinimas 2 3 2 5 2" xfId="1468"/>
    <cellStyle name="20% – paryškinimas 2 3 2 5 2 2" xfId="1469"/>
    <cellStyle name="20% – paryškinimas 2 3 2 5 2 2 2" xfId="1470"/>
    <cellStyle name="20% – paryškinimas 2 3 2 5 2 3" xfId="1471"/>
    <cellStyle name="20% – paryškinimas 2 3 2 5 3" xfId="1472"/>
    <cellStyle name="20% – paryškinimas 2 3 2 5 3 2" xfId="1473"/>
    <cellStyle name="20% – paryškinimas 2 3 2 5 4" xfId="1474"/>
    <cellStyle name="20% – paryškinimas 2 3 2 6" xfId="1475"/>
    <cellStyle name="20% – paryškinimas 2 3 2 6 2" xfId="1476"/>
    <cellStyle name="20% – paryškinimas 2 3 2 6 2 2" xfId="1477"/>
    <cellStyle name="20% – paryškinimas 2 3 2 6 3" xfId="1478"/>
    <cellStyle name="20% – paryškinimas 2 3 2 7" xfId="1479"/>
    <cellStyle name="20% – paryškinimas 2 3 2 7 2" xfId="1480"/>
    <cellStyle name="20% – paryškinimas 2 3 2 8" xfId="1481"/>
    <cellStyle name="20% – paryškinimas 2 3 3" xfId="1482"/>
    <cellStyle name="20% – paryškinimas 2 3 3 2" xfId="1483"/>
    <cellStyle name="20% – paryškinimas 2 3 3 2 2" xfId="1484"/>
    <cellStyle name="20% – paryškinimas 2 3 3 2 2 2" xfId="1485"/>
    <cellStyle name="20% – paryškinimas 2 3 3 2 2 2 2" xfId="1486"/>
    <cellStyle name="20% – paryškinimas 2 3 3 2 2 2 2 2" xfId="1487"/>
    <cellStyle name="20% – paryškinimas 2 3 3 2 2 2 2 2 2" xfId="1488"/>
    <cellStyle name="20% – paryškinimas 2 3 3 2 2 2 2 3" xfId="1489"/>
    <cellStyle name="20% – paryškinimas 2 3 3 2 2 2 3" xfId="1490"/>
    <cellStyle name="20% – paryškinimas 2 3 3 2 2 2 3 2" xfId="1491"/>
    <cellStyle name="20% – paryškinimas 2 3 3 2 2 2 4" xfId="1492"/>
    <cellStyle name="20% – paryškinimas 2 3 3 2 2 3" xfId="1493"/>
    <cellStyle name="20% – paryškinimas 2 3 3 2 2 3 2" xfId="1494"/>
    <cellStyle name="20% – paryškinimas 2 3 3 2 2 3 2 2" xfId="1495"/>
    <cellStyle name="20% – paryškinimas 2 3 3 2 2 3 3" xfId="1496"/>
    <cellStyle name="20% – paryškinimas 2 3 3 2 2 4" xfId="1497"/>
    <cellStyle name="20% – paryškinimas 2 3 3 2 2 4 2" xfId="1498"/>
    <cellStyle name="20% – paryškinimas 2 3 3 2 2 5" xfId="1499"/>
    <cellStyle name="20% – paryškinimas 2 3 3 2 3" xfId="1500"/>
    <cellStyle name="20% – paryškinimas 2 3 3 2 3 2" xfId="1501"/>
    <cellStyle name="20% – paryškinimas 2 3 3 2 3 2 2" xfId="1502"/>
    <cellStyle name="20% – paryškinimas 2 3 3 2 3 2 2 2" xfId="1503"/>
    <cellStyle name="20% – paryškinimas 2 3 3 2 3 2 3" xfId="1504"/>
    <cellStyle name="20% – paryškinimas 2 3 3 2 3 3" xfId="1505"/>
    <cellStyle name="20% – paryškinimas 2 3 3 2 3 3 2" xfId="1506"/>
    <cellStyle name="20% – paryškinimas 2 3 3 2 3 4" xfId="1507"/>
    <cellStyle name="20% – paryškinimas 2 3 3 2 4" xfId="1508"/>
    <cellStyle name="20% – paryškinimas 2 3 3 2 4 2" xfId="1509"/>
    <cellStyle name="20% – paryškinimas 2 3 3 2 4 2 2" xfId="1510"/>
    <cellStyle name="20% – paryškinimas 2 3 3 2 4 3" xfId="1511"/>
    <cellStyle name="20% – paryškinimas 2 3 3 2 5" xfId="1512"/>
    <cellStyle name="20% – paryškinimas 2 3 3 2 5 2" xfId="1513"/>
    <cellStyle name="20% – paryškinimas 2 3 3 2 6" xfId="1514"/>
    <cellStyle name="20% – paryškinimas 2 3 3 3" xfId="1515"/>
    <cellStyle name="20% – paryškinimas 2 3 3 3 2" xfId="1516"/>
    <cellStyle name="20% – paryškinimas 2 3 3 3 2 2" xfId="1517"/>
    <cellStyle name="20% – paryškinimas 2 3 3 3 2 2 2" xfId="1518"/>
    <cellStyle name="20% – paryškinimas 2 3 3 3 2 2 2 2" xfId="1519"/>
    <cellStyle name="20% – paryškinimas 2 3 3 3 2 2 3" xfId="1520"/>
    <cellStyle name="20% – paryškinimas 2 3 3 3 2 3" xfId="1521"/>
    <cellStyle name="20% – paryškinimas 2 3 3 3 2 3 2" xfId="1522"/>
    <cellStyle name="20% – paryškinimas 2 3 3 3 2 4" xfId="1523"/>
    <cellStyle name="20% – paryškinimas 2 3 3 3 3" xfId="1524"/>
    <cellStyle name="20% – paryškinimas 2 3 3 3 3 2" xfId="1525"/>
    <cellStyle name="20% – paryškinimas 2 3 3 3 3 2 2" xfId="1526"/>
    <cellStyle name="20% – paryškinimas 2 3 3 3 3 3" xfId="1527"/>
    <cellStyle name="20% – paryškinimas 2 3 3 3 4" xfId="1528"/>
    <cellStyle name="20% – paryškinimas 2 3 3 3 4 2" xfId="1529"/>
    <cellStyle name="20% – paryškinimas 2 3 3 3 5" xfId="1530"/>
    <cellStyle name="20% – paryškinimas 2 3 3 4" xfId="1531"/>
    <cellStyle name="20% – paryškinimas 2 3 3 4 2" xfId="1532"/>
    <cellStyle name="20% – paryškinimas 2 3 3 4 2 2" xfId="1533"/>
    <cellStyle name="20% – paryškinimas 2 3 3 4 2 2 2" xfId="1534"/>
    <cellStyle name="20% – paryškinimas 2 3 3 4 2 3" xfId="1535"/>
    <cellStyle name="20% – paryškinimas 2 3 3 4 3" xfId="1536"/>
    <cellStyle name="20% – paryškinimas 2 3 3 4 3 2" xfId="1537"/>
    <cellStyle name="20% – paryškinimas 2 3 3 4 4" xfId="1538"/>
    <cellStyle name="20% – paryškinimas 2 3 3 5" xfId="1539"/>
    <cellStyle name="20% – paryškinimas 2 3 3 5 2" xfId="1540"/>
    <cellStyle name="20% – paryškinimas 2 3 3 5 2 2" xfId="1541"/>
    <cellStyle name="20% – paryškinimas 2 3 3 5 3" xfId="1542"/>
    <cellStyle name="20% – paryškinimas 2 3 3 6" xfId="1543"/>
    <cellStyle name="20% – paryškinimas 2 3 3 6 2" xfId="1544"/>
    <cellStyle name="20% – paryškinimas 2 3 3 7" xfId="1545"/>
    <cellStyle name="20% – paryškinimas 2 3 4" xfId="1546"/>
    <cellStyle name="20% – paryškinimas 2 3 4 2" xfId="1547"/>
    <cellStyle name="20% – paryškinimas 2 3 4 2 2" xfId="1548"/>
    <cellStyle name="20% – paryškinimas 2 3 4 2 2 2" xfId="1549"/>
    <cellStyle name="20% – paryškinimas 2 3 4 2 2 2 2" xfId="1550"/>
    <cellStyle name="20% – paryškinimas 2 3 4 2 2 2 2 2" xfId="1551"/>
    <cellStyle name="20% – paryškinimas 2 3 4 2 2 2 3" xfId="1552"/>
    <cellStyle name="20% – paryškinimas 2 3 4 2 2 3" xfId="1553"/>
    <cellStyle name="20% – paryškinimas 2 3 4 2 2 3 2" xfId="1554"/>
    <cellStyle name="20% – paryškinimas 2 3 4 2 2 4" xfId="1555"/>
    <cellStyle name="20% – paryškinimas 2 3 4 2 3" xfId="1556"/>
    <cellStyle name="20% – paryškinimas 2 3 4 2 3 2" xfId="1557"/>
    <cellStyle name="20% – paryškinimas 2 3 4 2 3 2 2" xfId="1558"/>
    <cellStyle name="20% – paryškinimas 2 3 4 2 3 3" xfId="1559"/>
    <cellStyle name="20% – paryškinimas 2 3 4 2 4" xfId="1560"/>
    <cellStyle name="20% – paryškinimas 2 3 4 2 4 2" xfId="1561"/>
    <cellStyle name="20% – paryškinimas 2 3 4 2 5" xfId="1562"/>
    <cellStyle name="20% – paryškinimas 2 3 4 3" xfId="1563"/>
    <cellStyle name="20% – paryškinimas 2 3 4 3 2" xfId="1564"/>
    <cellStyle name="20% – paryškinimas 2 3 4 3 2 2" xfId="1565"/>
    <cellStyle name="20% – paryškinimas 2 3 4 3 2 2 2" xfId="1566"/>
    <cellStyle name="20% – paryškinimas 2 3 4 3 2 3" xfId="1567"/>
    <cellStyle name="20% – paryškinimas 2 3 4 3 3" xfId="1568"/>
    <cellStyle name="20% – paryškinimas 2 3 4 3 3 2" xfId="1569"/>
    <cellStyle name="20% – paryškinimas 2 3 4 3 4" xfId="1570"/>
    <cellStyle name="20% – paryškinimas 2 3 4 4" xfId="1571"/>
    <cellStyle name="20% – paryškinimas 2 3 4 4 2" xfId="1572"/>
    <cellStyle name="20% – paryškinimas 2 3 4 4 2 2" xfId="1573"/>
    <cellStyle name="20% – paryškinimas 2 3 4 4 3" xfId="1574"/>
    <cellStyle name="20% – paryškinimas 2 3 4 5" xfId="1575"/>
    <cellStyle name="20% – paryškinimas 2 3 4 5 2" xfId="1576"/>
    <cellStyle name="20% – paryškinimas 2 3 4 6" xfId="1577"/>
    <cellStyle name="20% – paryškinimas 2 3 5" xfId="1578"/>
    <cellStyle name="20% – paryškinimas 2 3 5 2" xfId="1579"/>
    <cellStyle name="20% – paryškinimas 2 3 5 2 2" xfId="1580"/>
    <cellStyle name="20% – paryškinimas 2 3 5 2 2 2" xfId="1581"/>
    <cellStyle name="20% – paryškinimas 2 3 5 2 2 2 2" xfId="1582"/>
    <cellStyle name="20% – paryškinimas 2 3 5 2 2 3" xfId="1583"/>
    <cellStyle name="20% – paryškinimas 2 3 5 2 3" xfId="1584"/>
    <cellStyle name="20% – paryškinimas 2 3 5 2 3 2" xfId="1585"/>
    <cellStyle name="20% – paryškinimas 2 3 5 2 4" xfId="1586"/>
    <cellStyle name="20% – paryškinimas 2 3 5 3" xfId="1587"/>
    <cellStyle name="20% – paryškinimas 2 3 5 3 2" xfId="1588"/>
    <cellStyle name="20% – paryškinimas 2 3 5 3 2 2" xfId="1589"/>
    <cellStyle name="20% – paryškinimas 2 3 5 3 3" xfId="1590"/>
    <cellStyle name="20% – paryškinimas 2 3 5 4" xfId="1591"/>
    <cellStyle name="20% – paryškinimas 2 3 5 4 2" xfId="1592"/>
    <cellStyle name="20% – paryškinimas 2 3 5 5" xfId="1593"/>
    <cellStyle name="20% – paryškinimas 2 3 6" xfId="1594"/>
    <cellStyle name="20% – paryškinimas 2 3 6 2" xfId="1595"/>
    <cellStyle name="20% – paryškinimas 2 3 6 2 2" xfId="1596"/>
    <cellStyle name="20% – paryškinimas 2 3 6 2 2 2" xfId="1597"/>
    <cellStyle name="20% – paryškinimas 2 3 6 2 3" xfId="1598"/>
    <cellStyle name="20% – paryškinimas 2 3 6 3" xfId="1599"/>
    <cellStyle name="20% – paryškinimas 2 3 6 3 2" xfId="1600"/>
    <cellStyle name="20% – paryškinimas 2 3 6 4" xfId="1601"/>
    <cellStyle name="20% – paryškinimas 2 3 7" xfId="1602"/>
    <cellStyle name="20% – paryškinimas 2 3 7 2" xfId="1603"/>
    <cellStyle name="20% – paryškinimas 2 3 7 2 2" xfId="1604"/>
    <cellStyle name="20% – paryškinimas 2 3 7 3" xfId="1605"/>
    <cellStyle name="20% – paryškinimas 2 3 8" xfId="1606"/>
    <cellStyle name="20% – paryškinimas 2 3 8 2" xfId="1607"/>
    <cellStyle name="20% – paryškinimas 2 3 9" xfId="1608"/>
    <cellStyle name="20% – paryškinimas 2 4" xfId="1609"/>
    <cellStyle name="20% – paryškinimas 2 4 2" xfId="1610"/>
    <cellStyle name="20% – paryškinimas 2 4 2 2" xfId="1611"/>
    <cellStyle name="20% – paryškinimas 2 4 2 2 2" xfId="1612"/>
    <cellStyle name="20% – paryškinimas 2 4 2 2 2 2" xfId="1613"/>
    <cellStyle name="20% – paryškinimas 2 4 2 2 2 2 2" xfId="1614"/>
    <cellStyle name="20% – paryškinimas 2 4 2 2 2 2 2 2" xfId="1615"/>
    <cellStyle name="20% – paryškinimas 2 4 2 2 2 2 2 2 2" xfId="1616"/>
    <cellStyle name="20% – paryškinimas 2 4 2 2 2 2 2 2 2 2" xfId="1617"/>
    <cellStyle name="20% – paryškinimas 2 4 2 2 2 2 2 2 3" xfId="1618"/>
    <cellStyle name="20% – paryškinimas 2 4 2 2 2 2 2 3" xfId="1619"/>
    <cellStyle name="20% – paryškinimas 2 4 2 2 2 2 2 3 2" xfId="1620"/>
    <cellStyle name="20% – paryškinimas 2 4 2 2 2 2 2 4" xfId="1621"/>
    <cellStyle name="20% – paryškinimas 2 4 2 2 2 2 3" xfId="1622"/>
    <cellStyle name="20% – paryškinimas 2 4 2 2 2 2 3 2" xfId="1623"/>
    <cellStyle name="20% – paryškinimas 2 4 2 2 2 2 3 2 2" xfId="1624"/>
    <cellStyle name="20% – paryškinimas 2 4 2 2 2 2 3 3" xfId="1625"/>
    <cellStyle name="20% – paryškinimas 2 4 2 2 2 2 4" xfId="1626"/>
    <cellStyle name="20% – paryškinimas 2 4 2 2 2 2 4 2" xfId="1627"/>
    <cellStyle name="20% – paryškinimas 2 4 2 2 2 2 5" xfId="1628"/>
    <cellStyle name="20% – paryškinimas 2 4 2 2 2 3" xfId="1629"/>
    <cellStyle name="20% – paryškinimas 2 4 2 2 2 3 2" xfId="1630"/>
    <cellStyle name="20% – paryškinimas 2 4 2 2 2 3 2 2" xfId="1631"/>
    <cellStyle name="20% – paryškinimas 2 4 2 2 2 3 2 2 2" xfId="1632"/>
    <cellStyle name="20% – paryškinimas 2 4 2 2 2 3 2 3" xfId="1633"/>
    <cellStyle name="20% – paryškinimas 2 4 2 2 2 3 3" xfId="1634"/>
    <cellStyle name="20% – paryškinimas 2 4 2 2 2 3 3 2" xfId="1635"/>
    <cellStyle name="20% – paryškinimas 2 4 2 2 2 3 4" xfId="1636"/>
    <cellStyle name="20% – paryškinimas 2 4 2 2 2 4" xfId="1637"/>
    <cellStyle name="20% – paryškinimas 2 4 2 2 2 4 2" xfId="1638"/>
    <cellStyle name="20% – paryškinimas 2 4 2 2 2 4 2 2" xfId="1639"/>
    <cellStyle name="20% – paryškinimas 2 4 2 2 2 4 3" xfId="1640"/>
    <cellStyle name="20% – paryškinimas 2 4 2 2 2 5" xfId="1641"/>
    <cellStyle name="20% – paryškinimas 2 4 2 2 2 5 2" xfId="1642"/>
    <cellStyle name="20% – paryškinimas 2 4 2 2 2 6" xfId="1643"/>
    <cellStyle name="20% – paryškinimas 2 4 2 2 3" xfId="1644"/>
    <cellStyle name="20% – paryškinimas 2 4 2 2 3 2" xfId="1645"/>
    <cellStyle name="20% – paryškinimas 2 4 2 2 3 2 2" xfId="1646"/>
    <cellStyle name="20% – paryškinimas 2 4 2 2 3 2 2 2" xfId="1647"/>
    <cellStyle name="20% – paryškinimas 2 4 2 2 3 2 2 2 2" xfId="1648"/>
    <cellStyle name="20% – paryškinimas 2 4 2 2 3 2 2 3" xfId="1649"/>
    <cellStyle name="20% – paryškinimas 2 4 2 2 3 2 3" xfId="1650"/>
    <cellStyle name="20% – paryškinimas 2 4 2 2 3 2 3 2" xfId="1651"/>
    <cellStyle name="20% – paryškinimas 2 4 2 2 3 2 4" xfId="1652"/>
    <cellStyle name="20% – paryškinimas 2 4 2 2 3 3" xfId="1653"/>
    <cellStyle name="20% – paryškinimas 2 4 2 2 3 3 2" xfId="1654"/>
    <cellStyle name="20% – paryškinimas 2 4 2 2 3 3 2 2" xfId="1655"/>
    <cellStyle name="20% – paryškinimas 2 4 2 2 3 3 3" xfId="1656"/>
    <cellStyle name="20% – paryškinimas 2 4 2 2 3 4" xfId="1657"/>
    <cellStyle name="20% – paryškinimas 2 4 2 2 3 4 2" xfId="1658"/>
    <cellStyle name="20% – paryškinimas 2 4 2 2 3 5" xfId="1659"/>
    <cellStyle name="20% – paryškinimas 2 4 2 2 4" xfId="1660"/>
    <cellStyle name="20% – paryškinimas 2 4 2 2 4 2" xfId="1661"/>
    <cellStyle name="20% – paryškinimas 2 4 2 2 4 2 2" xfId="1662"/>
    <cellStyle name="20% – paryškinimas 2 4 2 2 4 2 2 2" xfId="1663"/>
    <cellStyle name="20% – paryškinimas 2 4 2 2 4 2 3" xfId="1664"/>
    <cellStyle name="20% – paryškinimas 2 4 2 2 4 3" xfId="1665"/>
    <cellStyle name="20% – paryškinimas 2 4 2 2 4 3 2" xfId="1666"/>
    <cellStyle name="20% – paryškinimas 2 4 2 2 4 4" xfId="1667"/>
    <cellStyle name="20% – paryškinimas 2 4 2 2 5" xfId="1668"/>
    <cellStyle name="20% – paryškinimas 2 4 2 2 5 2" xfId="1669"/>
    <cellStyle name="20% – paryškinimas 2 4 2 2 5 2 2" xfId="1670"/>
    <cellStyle name="20% – paryškinimas 2 4 2 2 5 3" xfId="1671"/>
    <cellStyle name="20% – paryškinimas 2 4 2 2 6" xfId="1672"/>
    <cellStyle name="20% – paryškinimas 2 4 2 2 6 2" xfId="1673"/>
    <cellStyle name="20% – paryškinimas 2 4 2 2 7" xfId="1674"/>
    <cellStyle name="20% – paryškinimas 2 4 2 3" xfId="1675"/>
    <cellStyle name="20% – paryškinimas 2 4 2 3 2" xfId="1676"/>
    <cellStyle name="20% – paryškinimas 2 4 2 3 2 2" xfId="1677"/>
    <cellStyle name="20% – paryškinimas 2 4 2 3 2 2 2" xfId="1678"/>
    <cellStyle name="20% – paryškinimas 2 4 2 3 2 2 2 2" xfId="1679"/>
    <cellStyle name="20% – paryškinimas 2 4 2 3 2 2 2 2 2" xfId="1680"/>
    <cellStyle name="20% – paryškinimas 2 4 2 3 2 2 2 3" xfId="1681"/>
    <cellStyle name="20% – paryškinimas 2 4 2 3 2 2 3" xfId="1682"/>
    <cellStyle name="20% – paryškinimas 2 4 2 3 2 2 3 2" xfId="1683"/>
    <cellStyle name="20% – paryškinimas 2 4 2 3 2 2 4" xfId="1684"/>
    <cellStyle name="20% – paryškinimas 2 4 2 3 2 3" xfId="1685"/>
    <cellStyle name="20% – paryškinimas 2 4 2 3 2 3 2" xfId="1686"/>
    <cellStyle name="20% – paryškinimas 2 4 2 3 2 3 2 2" xfId="1687"/>
    <cellStyle name="20% – paryškinimas 2 4 2 3 2 3 3" xfId="1688"/>
    <cellStyle name="20% – paryškinimas 2 4 2 3 2 4" xfId="1689"/>
    <cellStyle name="20% – paryškinimas 2 4 2 3 2 4 2" xfId="1690"/>
    <cellStyle name="20% – paryškinimas 2 4 2 3 2 5" xfId="1691"/>
    <cellStyle name="20% – paryškinimas 2 4 2 3 3" xfId="1692"/>
    <cellStyle name="20% – paryškinimas 2 4 2 3 3 2" xfId="1693"/>
    <cellStyle name="20% – paryškinimas 2 4 2 3 3 2 2" xfId="1694"/>
    <cellStyle name="20% – paryškinimas 2 4 2 3 3 2 2 2" xfId="1695"/>
    <cellStyle name="20% – paryškinimas 2 4 2 3 3 2 3" xfId="1696"/>
    <cellStyle name="20% – paryškinimas 2 4 2 3 3 3" xfId="1697"/>
    <cellStyle name="20% – paryškinimas 2 4 2 3 3 3 2" xfId="1698"/>
    <cellStyle name="20% – paryškinimas 2 4 2 3 3 4" xfId="1699"/>
    <cellStyle name="20% – paryškinimas 2 4 2 3 4" xfId="1700"/>
    <cellStyle name="20% – paryškinimas 2 4 2 3 4 2" xfId="1701"/>
    <cellStyle name="20% – paryškinimas 2 4 2 3 4 2 2" xfId="1702"/>
    <cellStyle name="20% – paryškinimas 2 4 2 3 4 3" xfId="1703"/>
    <cellStyle name="20% – paryškinimas 2 4 2 3 5" xfId="1704"/>
    <cellStyle name="20% – paryškinimas 2 4 2 3 5 2" xfId="1705"/>
    <cellStyle name="20% – paryškinimas 2 4 2 3 6" xfId="1706"/>
    <cellStyle name="20% – paryškinimas 2 4 2 4" xfId="1707"/>
    <cellStyle name="20% – paryškinimas 2 4 2 4 2" xfId="1708"/>
    <cellStyle name="20% – paryškinimas 2 4 2 4 2 2" xfId="1709"/>
    <cellStyle name="20% – paryškinimas 2 4 2 4 2 2 2" xfId="1710"/>
    <cellStyle name="20% – paryškinimas 2 4 2 4 2 2 2 2" xfId="1711"/>
    <cellStyle name="20% – paryškinimas 2 4 2 4 2 2 3" xfId="1712"/>
    <cellStyle name="20% – paryškinimas 2 4 2 4 2 3" xfId="1713"/>
    <cellStyle name="20% – paryškinimas 2 4 2 4 2 3 2" xfId="1714"/>
    <cellStyle name="20% – paryškinimas 2 4 2 4 2 4" xfId="1715"/>
    <cellStyle name="20% – paryškinimas 2 4 2 4 3" xfId="1716"/>
    <cellStyle name="20% – paryškinimas 2 4 2 4 3 2" xfId="1717"/>
    <cellStyle name="20% – paryškinimas 2 4 2 4 3 2 2" xfId="1718"/>
    <cellStyle name="20% – paryškinimas 2 4 2 4 3 3" xfId="1719"/>
    <cellStyle name="20% – paryškinimas 2 4 2 4 4" xfId="1720"/>
    <cellStyle name="20% – paryškinimas 2 4 2 4 4 2" xfId="1721"/>
    <cellStyle name="20% – paryškinimas 2 4 2 4 5" xfId="1722"/>
    <cellStyle name="20% – paryškinimas 2 4 2 5" xfId="1723"/>
    <cellStyle name="20% – paryškinimas 2 4 2 5 2" xfId="1724"/>
    <cellStyle name="20% – paryškinimas 2 4 2 5 2 2" xfId="1725"/>
    <cellStyle name="20% – paryškinimas 2 4 2 5 2 2 2" xfId="1726"/>
    <cellStyle name="20% – paryškinimas 2 4 2 5 2 3" xfId="1727"/>
    <cellStyle name="20% – paryškinimas 2 4 2 5 3" xfId="1728"/>
    <cellStyle name="20% – paryškinimas 2 4 2 5 3 2" xfId="1729"/>
    <cellStyle name="20% – paryškinimas 2 4 2 5 4" xfId="1730"/>
    <cellStyle name="20% – paryškinimas 2 4 2 6" xfId="1731"/>
    <cellStyle name="20% – paryškinimas 2 4 2 6 2" xfId="1732"/>
    <cellStyle name="20% – paryškinimas 2 4 2 6 2 2" xfId="1733"/>
    <cellStyle name="20% – paryškinimas 2 4 2 6 3" xfId="1734"/>
    <cellStyle name="20% – paryškinimas 2 4 2 7" xfId="1735"/>
    <cellStyle name="20% – paryškinimas 2 4 2 7 2" xfId="1736"/>
    <cellStyle name="20% – paryškinimas 2 4 2 8" xfId="1737"/>
    <cellStyle name="20% – paryškinimas 2 4 3" xfId="1738"/>
    <cellStyle name="20% – paryškinimas 2 4 3 2" xfId="1739"/>
    <cellStyle name="20% – paryškinimas 2 4 3 2 2" xfId="1740"/>
    <cellStyle name="20% – paryškinimas 2 4 3 2 2 2" xfId="1741"/>
    <cellStyle name="20% – paryškinimas 2 4 3 2 2 2 2" xfId="1742"/>
    <cellStyle name="20% – paryškinimas 2 4 3 2 2 2 2 2" xfId="1743"/>
    <cellStyle name="20% – paryškinimas 2 4 3 2 2 2 2 2 2" xfId="1744"/>
    <cellStyle name="20% – paryškinimas 2 4 3 2 2 2 2 3" xfId="1745"/>
    <cellStyle name="20% – paryškinimas 2 4 3 2 2 2 3" xfId="1746"/>
    <cellStyle name="20% – paryškinimas 2 4 3 2 2 2 3 2" xfId="1747"/>
    <cellStyle name="20% – paryškinimas 2 4 3 2 2 2 4" xfId="1748"/>
    <cellStyle name="20% – paryškinimas 2 4 3 2 2 3" xfId="1749"/>
    <cellStyle name="20% – paryškinimas 2 4 3 2 2 3 2" xfId="1750"/>
    <cellStyle name="20% – paryškinimas 2 4 3 2 2 3 2 2" xfId="1751"/>
    <cellStyle name="20% – paryškinimas 2 4 3 2 2 3 3" xfId="1752"/>
    <cellStyle name="20% – paryškinimas 2 4 3 2 2 4" xfId="1753"/>
    <cellStyle name="20% – paryškinimas 2 4 3 2 2 4 2" xfId="1754"/>
    <cellStyle name="20% – paryškinimas 2 4 3 2 2 5" xfId="1755"/>
    <cellStyle name="20% – paryškinimas 2 4 3 2 3" xfId="1756"/>
    <cellStyle name="20% – paryškinimas 2 4 3 2 3 2" xfId="1757"/>
    <cellStyle name="20% – paryškinimas 2 4 3 2 3 2 2" xfId="1758"/>
    <cellStyle name="20% – paryškinimas 2 4 3 2 3 2 2 2" xfId="1759"/>
    <cellStyle name="20% – paryškinimas 2 4 3 2 3 2 3" xfId="1760"/>
    <cellStyle name="20% – paryškinimas 2 4 3 2 3 3" xfId="1761"/>
    <cellStyle name="20% – paryškinimas 2 4 3 2 3 3 2" xfId="1762"/>
    <cellStyle name="20% – paryškinimas 2 4 3 2 3 4" xfId="1763"/>
    <cellStyle name="20% – paryškinimas 2 4 3 2 4" xfId="1764"/>
    <cellStyle name="20% – paryškinimas 2 4 3 2 4 2" xfId="1765"/>
    <cellStyle name="20% – paryškinimas 2 4 3 2 4 2 2" xfId="1766"/>
    <cellStyle name="20% – paryškinimas 2 4 3 2 4 3" xfId="1767"/>
    <cellStyle name="20% – paryškinimas 2 4 3 2 5" xfId="1768"/>
    <cellStyle name="20% – paryškinimas 2 4 3 2 5 2" xfId="1769"/>
    <cellStyle name="20% – paryškinimas 2 4 3 2 6" xfId="1770"/>
    <cellStyle name="20% – paryškinimas 2 4 3 3" xfId="1771"/>
    <cellStyle name="20% – paryškinimas 2 4 3 3 2" xfId="1772"/>
    <cellStyle name="20% – paryškinimas 2 4 3 3 2 2" xfId="1773"/>
    <cellStyle name="20% – paryškinimas 2 4 3 3 2 2 2" xfId="1774"/>
    <cellStyle name="20% – paryškinimas 2 4 3 3 2 2 2 2" xfId="1775"/>
    <cellStyle name="20% – paryškinimas 2 4 3 3 2 2 3" xfId="1776"/>
    <cellStyle name="20% – paryškinimas 2 4 3 3 2 3" xfId="1777"/>
    <cellStyle name="20% – paryškinimas 2 4 3 3 2 3 2" xfId="1778"/>
    <cellStyle name="20% – paryškinimas 2 4 3 3 2 4" xfId="1779"/>
    <cellStyle name="20% – paryškinimas 2 4 3 3 3" xfId="1780"/>
    <cellStyle name="20% – paryškinimas 2 4 3 3 3 2" xfId="1781"/>
    <cellStyle name="20% – paryškinimas 2 4 3 3 3 2 2" xfId="1782"/>
    <cellStyle name="20% – paryškinimas 2 4 3 3 3 3" xfId="1783"/>
    <cellStyle name="20% – paryškinimas 2 4 3 3 4" xfId="1784"/>
    <cellStyle name="20% – paryškinimas 2 4 3 3 4 2" xfId="1785"/>
    <cellStyle name="20% – paryškinimas 2 4 3 3 5" xfId="1786"/>
    <cellStyle name="20% – paryškinimas 2 4 3 4" xfId="1787"/>
    <cellStyle name="20% – paryškinimas 2 4 3 4 2" xfId="1788"/>
    <cellStyle name="20% – paryškinimas 2 4 3 4 2 2" xfId="1789"/>
    <cellStyle name="20% – paryškinimas 2 4 3 4 2 2 2" xfId="1790"/>
    <cellStyle name="20% – paryškinimas 2 4 3 4 2 3" xfId="1791"/>
    <cellStyle name="20% – paryškinimas 2 4 3 4 3" xfId="1792"/>
    <cellStyle name="20% – paryškinimas 2 4 3 4 3 2" xfId="1793"/>
    <cellStyle name="20% – paryškinimas 2 4 3 4 4" xfId="1794"/>
    <cellStyle name="20% – paryškinimas 2 4 3 5" xfId="1795"/>
    <cellStyle name="20% – paryškinimas 2 4 3 5 2" xfId="1796"/>
    <cellStyle name="20% – paryškinimas 2 4 3 5 2 2" xfId="1797"/>
    <cellStyle name="20% – paryškinimas 2 4 3 5 3" xfId="1798"/>
    <cellStyle name="20% – paryškinimas 2 4 3 6" xfId="1799"/>
    <cellStyle name="20% – paryškinimas 2 4 3 6 2" xfId="1800"/>
    <cellStyle name="20% – paryškinimas 2 4 3 7" xfId="1801"/>
    <cellStyle name="20% – paryškinimas 2 4 4" xfId="1802"/>
    <cellStyle name="20% – paryškinimas 2 4 4 2" xfId="1803"/>
    <cellStyle name="20% – paryškinimas 2 4 4 2 2" xfId="1804"/>
    <cellStyle name="20% – paryškinimas 2 4 4 2 2 2" xfId="1805"/>
    <cellStyle name="20% – paryškinimas 2 4 4 2 2 2 2" xfId="1806"/>
    <cellStyle name="20% – paryškinimas 2 4 4 2 2 2 2 2" xfId="1807"/>
    <cellStyle name="20% – paryškinimas 2 4 4 2 2 2 3" xfId="1808"/>
    <cellStyle name="20% – paryškinimas 2 4 4 2 2 3" xfId="1809"/>
    <cellStyle name="20% – paryškinimas 2 4 4 2 2 3 2" xfId="1810"/>
    <cellStyle name="20% – paryškinimas 2 4 4 2 2 4" xfId="1811"/>
    <cellStyle name="20% – paryškinimas 2 4 4 2 3" xfId="1812"/>
    <cellStyle name="20% – paryškinimas 2 4 4 2 3 2" xfId="1813"/>
    <cellStyle name="20% – paryškinimas 2 4 4 2 3 2 2" xfId="1814"/>
    <cellStyle name="20% – paryškinimas 2 4 4 2 3 3" xfId="1815"/>
    <cellStyle name="20% – paryškinimas 2 4 4 2 4" xfId="1816"/>
    <cellStyle name="20% – paryškinimas 2 4 4 2 4 2" xfId="1817"/>
    <cellStyle name="20% – paryškinimas 2 4 4 2 5" xfId="1818"/>
    <cellStyle name="20% – paryškinimas 2 4 4 3" xfId="1819"/>
    <cellStyle name="20% – paryškinimas 2 4 4 3 2" xfId="1820"/>
    <cellStyle name="20% – paryškinimas 2 4 4 3 2 2" xfId="1821"/>
    <cellStyle name="20% – paryškinimas 2 4 4 3 2 2 2" xfId="1822"/>
    <cellStyle name="20% – paryškinimas 2 4 4 3 2 3" xfId="1823"/>
    <cellStyle name="20% – paryškinimas 2 4 4 3 3" xfId="1824"/>
    <cellStyle name="20% – paryškinimas 2 4 4 3 3 2" xfId="1825"/>
    <cellStyle name="20% – paryškinimas 2 4 4 3 4" xfId="1826"/>
    <cellStyle name="20% – paryškinimas 2 4 4 4" xfId="1827"/>
    <cellStyle name="20% – paryškinimas 2 4 4 4 2" xfId="1828"/>
    <cellStyle name="20% – paryškinimas 2 4 4 4 2 2" xfId="1829"/>
    <cellStyle name="20% – paryškinimas 2 4 4 4 3" xfId="1830"/>
    <cellStyle name="20% – paryškinimas 2 4 4 5" xfId="1831"/>
    <cellStyle name="20% – paryškinimas 2 4 4 5 2" xfId="1832"/>
    <cellStyle name="20% – paryškinimas 2 4 4 6" xfId="1833"/>
    <cellStyle name="20% – paryškinimas 2 4 5" xfId="1834"/>
    <cellStyle name="20% – paryškinimas 2 4 5 2" xfId="1835"/>
    <cellStyle name="20% – paryškinimas 2 4 5 2 2" xfId="1836"/>
    <cellStyle name="20% – paryškinimas 2 4 5 2 2 2" xfId="1837"/>
    <cellStyle name="20% – paryškinimas 2 4 5 2 2 2 2" xfId="1838"/>
    <cellStyle name="20% – paryškinimas 2 4 5 2 2 3" xfId="1839"/>
    <cellStyle name="20% – paryškinimas 2 4 5 2 3" xfId="1840"/>
    <cellStyle name="20% – paryškinimas 2 4 5 2 3 2" xfId="1841"/>
    <cellStyle name="20% – paryškinimas 2 4 5 2 4" xfId="1842"/>
    <cellStyle name="20% – paryškinimas 2 4 5 3" xfId="1843"/>
    <cellStyle name="20% – paryškinimas 2 4 5 3 2" xfId="1844"/>
    <cellStyle name="20% – paryškinimas 2 4 5 3 2 2" xfId="1845"/>
    <cellStyle name="20% – paryškinimas 2 4 5 3 3" xfId="1846"/>
    <cellStyle name="20% – paryškinimas 2 4 5 4" xfId="1847"/>
    <cellStyle name="20% – paryškinimas 2 4 5 4 2" xfId="1848"/>
    <cellStyle name="20% – paryškinimas 2 4 5 5" xfId="1849"/>
    <cellStyle name="20% – paryškinimas 2 4 6" xfId="1850"/>
    <cellStyle name="20% – paryškinimas 2 4 6 2" xfId="1851"/>
    <cellStyle name="20% – paryškinimas 2 4 6 2 2" xfId="1852"/>
    <cellStyle name="20% – paryškinimas 2 4 6 2 2 2" xfId="1853"/>
    <cellStyle name="20% – paryškinimas 2 4 6 2 3" xfId="1854"/>
    <cellStyle name="20% – paryškinimas 2 4 6 3" xfId="1855"/>
    <cellStyle name="20% – paryškinimas 2 4 6 3 2" xfId="1856"/>
    <cellStyle name="20% – paryškinimas 2 4 6 4" xfId="1857"/>
    <cellStyle name="20% – paryškinimas 2 4 7" xfId="1858"/>
    <cellStyle name="20% – paryškinimas 2 4 7 2" xfId="1859"/>
    <cellStyle name="20% – paryškinimas 2 4 7 2 2" xfId="1860"/>
    <cellStyle name="20% – paryškinimas 2 4 7 3" xfId="1861"/>
    <cellStyle name="20% – paryškinimas 2 4 8" xfId="1862"/>
    <cellStyle name="20% – paryškinimas 2 4 8 2" xfId="1863"/>
    <cellStyle name="20% – paryškinimas 2 4 9" xfId="1864"/>
    <cellStyle name="20% – paryškinimas 2 5" xfId="1865"/>
    <cellStyle name="20% – paryškinimas 2 5 2" xfId="1866"/>
    <cellStyle name="20% – paryškinimas 2 5 2 2" xfId="1867"/>
    <cellStyle name="20% – paryškinimas 2 5 2 2 2" xfId="1868"/>
    <cellStyle name="20% – paryškinimas 2 5 2 2 2 2" xfId="1869"/>
    <cellStyle name="20% – paryškinimas 2 5 2 2 2 2 2" xfId="1870"/>
    <cellStyle name="20% – paryškinimas 2 5 2 2 2 2 2 2" xfId="1871"/>
    <cellStyle name="20% – paryškinimas 2 5 2 2 2 2 2 2 2" xfId="1872"/>
    <cellStyle name="20% – paryškinimas 2 5 2 2 2 2 2 3" xfId="1873"/>
    <cellStyle name="20% – paryškinimas 2 5 2 2 2 2 3" xfId="1874"/>
    <cellStyle name="20% – paryškinimas 2 5 2 2 2 2 3 2" xfId="1875"/>
    <cellStyle name="20% – paryškinimas 2 5 2 2 2 2 4" xfId="1876"/>
    <cellStyle name="20% – paryškinimas 2 5 2 2 2 3" xfId="1877"/>
    <cellStyle name="20% – paryškinimas 2 5 2 2 2 3 2" xfId="1878"/>
    <cellStyle name="20% – paryškinimas 2 5 2 2 2 3 2 2" xfId="1879"/>
    <cellStyle name="20% – paryškinimas 2 5 2 2 2 3 3" xfId="1880"/>
    <cellStyle name="20% – paryškinimas 2 5 2 2 2 4" xfId="1881"/>
    <cellStyle name="20% – paryškinimas 2 5 2 2 2 4 2" xfId="1882"/>
    <cellStyle name="20% – paryškinimas 2 5 2 2 2 5" xfId="1883"/>
    <cellStyle name="20% – paryškinimas 2 5 2 2 3" xfId="1884"/>
    <cellStyle name="20% – paryškinimas 2 5 2 2 3 2" xfId="1885"/>
    <cellStyle name="20% – paryškinimas 2 5 2 2 3 2 2" xfId="1886"/>
    <cellStyle name="20% – paryškinimas 2 5 2 2 3 2 2 2" xfId="1887"/>
    <cellStyle name="20% – paryškinimas 2 5 2 2 3 2 3" xfId="1888"/>
    <cellStyle name="20% – paryškinimas 2 5 2 2 3 3" xfId="1889"/>
    <cellStyle name="20% – paryškinimas 2 5 2 2 3 3 2" xfId="1890"/>
    <cellStyle name="20% – paryškinimas 2 5 2 2 3 4" xfId="1891"/>
    <cellStyle name="20% – paryškinimas 2 5 2 2 4" xfId="1892"/>
    <cellStyle name="20% – paryškinimas 2 5 2 2 4 2" xfId="1893"/>
    <cellStyle name="20% – paryškinimas 2 5 2 2 4 2 2" xfId="1894"/>
    <cellStyle name="20% – paryškinimas 2 5 2 2 4 3" xfId="1895"/>
    <cellStyle name="20% – paryškinimas 2 5 2 2 5" xfId="1896"/>
    <cellStyle name="20% – paryškinimas 2 5 2 2 5 2" xfId="1897"/>
    <cellStyle name="20% – paryškinimas 2 5 2 2 6" xfId="1898"/>
    <cellStyle name="20% – paryškinimas 2 5 2 3" xfId="1899"/>
    <cellStyle name="20% – paryškinimas 2 5 2 3 2" xfId="1900"/>
    <cellStyle name="20% – paryškinimas 2 5 2 3 2 2" xfId="1901"/>
    <cellStyle name="20% – paryškinimas 2 5 2 3 2 2 2" xfId="1902"/>
    <cellStyle name="20% – paryškinimas 2 5 2 3 2 2 2 2" xfId="1903"/>
    <cellStyle name="20% – paryškinimas 2 5 2 3 2 2 3" xfId="1904"/>
    <cellStyle name="20% – paryškinimas 2 5 2 3 2 3" xfId="1905"/>
    <cellStyle name="20% – paryškinimas 2 5 2 3 2 3 2" xfId="1906"/>
    <cellStyle name="20% – paryškinimas 2 5 2 3 2 4" xfId="1907"/>
    <cellStyle name="20% – paryškinimas 2 5 2 3 3" xfId="1908"/>
    <cellStyle name="20% – paryškinimas 2 5 2 3 3 2" xfId="1909"/>
    <cellStyle name="20% – paryškinimas 2 5 2 3 3 2 2" xfId="1910"/>
    <cellStyle name="20% – paryškinimas 2 5 2 3 3 3" xfId="1911"/>
    <cellStyle name="20% – paryškinimas 2 5 2 3 4" xfId="1912"/>
    <cellStyle name="20% – paryškinimas 2 5 2 3 4 2" xfId="1913"/>
    <cellStyle name="20% – paryškinimas 2 5 2 3 5" xfId="1914"/>
    <cellStyle name="20% – paryškinimas 2 5 2 4" xfId="1915"/>
    <cellStyle name="20% – paryškinimas 2 5 2 4 2" xfId="1916"/>
    <cellStyle name="20% – paryškinimas 2 5 2 4 2 2" xfId="1917"/>
    <cellStyle name="20% – paryškinimas 2 5 2 4 2 2 2" xfId="1918"/>
    <cellStyle name="20% – paryškinimas 2 5 2 4 2 3" xfId="1919"/>
    <cellStyle name="20% – paryškinimas 2 5 2 4 3" xfId="1920"/>
    <cellStyle name="20% – paryškinimas 2 5 2 4 3 2" xfId="1921"/>
    <cellStyle name="20% – paryškinimas 2 5 2 4 4" xfId="1922"/>
    <cellStyle name="20% – paryškinimas 2 5 2 5" xfId="1923"/>
    <cellStyle name="20% – paryškinimas 2 5 2 5 2" xfId="1924"/>
    <cellStyle name="20% – paryškinimas 2 5 2 5 2 2" xfId="1925"/>
    <cellStyle name="20% – paryškinimas 2 5 2 5 3" xfId="1926"/>
    <cellStyle name="20% – paryškinimas 2 5 2 6" xfId="1927"/>
    <cellStyle name="20% – paryškinimas 2 5 2 6 2" xfId="1928"/>
    <cellStyle name="20% – paryškinimas 2 5 2 7" xfId="1929"/>
    <cellStyle name="20% – paryškinimas 2 5 3" xfId="1930"/>
    <cellStyle name="20% – paryškinimas 2 5 3 2" xfId="1931"/>
    <cellStyle name="20% – paryškinimas 2 5 3 2 2" xfId="1932"/>
    <cellStyle name="20% – paryškinimas 2 5 3 2 2 2" xfId="1933"/>
    <cellStyle name="20% – paryškinimas 2 5 3 2 2 2 2" xfId="1934"/>
    <cellStyle name="20% – paryškinimas 2 5 3 2 2 2 2 2" xfId="1935"/>
    <cellStyle name="20% – paryškinimas 2 5 3 2 2 2 3" xfId="1936"/>
    <cellStyle name="20% – paryškinimas 2 5 3 2 2 3" xfId="1937"/>
    <cellStyle name="20% – paryškinimas 2 5 3 2 2 3 2" xfId="1938"/>
    <cellStyle name="20% – paryškinimas 2 5 3 2 2 4" xfId="1939"/>
    <cellStyle name="20% – paryškinimas 2 5 3 2 3" xfId="1940"/>
    <cellStyle name="20% – paryškinimas 2 5 3 2 3 2" xfId="1941"/>
    <cellStyle name="20% – paryškinimas 2 5 3 2 3 2 2" xfId="1942"/>
    <cellStyle name="20% – paryškinimas 2 5 3 2 3 3" xfId="1943"/>
    <cellStyle name="20% – paryškinimas 2 5 3 2 4" xfId="1944"/>
    <cellStyle name="20% – paryškinimas 2 5 3 2 4 2" xfId="1945"/>
    <cellStyle name="20% – paryškinimas 2 5 3 2 5" xfId="1946"/>
    <cellStyle name="20% – paryškinimas 2 5 3 3" xfId="1947"/>
    <cellStyle name="20% – paryškinimas 2 5 3 3 2" xfId="1948"/>
    <cellStyle name="20% – paryškinimas 2 5 3 3 2 2" xfId="1949"/>
    <cellStyle name="20% – paryškinimas 2 5 3 3 2 2 2" xfId="1950"/>
    <cellStyle name="20% – paryškinimas 2 5 3 3 2 3" xfId="1951"/>
    <cellStyle name="20% – paryškinimas 2 5 3 3 3" xfId="1952"/>
    <cellStyle name="20% – paryškinimas 2 5 3 3 3 2" xfId="1953"/>
    <cellStyle name="20% – paryškinimas 2 5 3 3 4" xfId="1954"/>
    <cellStyle name="20% – paryškinimas 2 5 3 4" xfId="1955"/>
    <cellStyle name="20% – paryškinimas 2 5 3 4 2" xfId="1956"/>
    <cellStyle name="20% – paryškinimas 2 5 3 4 2 2" xfId="1957"/>
    <cellStyle name="20% – paryškinimas 2 5 3 4 3" xfId="1958"/>
    <cellStyle name="20% – paryškinimas 2 5 3 5" xfId="1959"/>
    <cellStyle name="20% – paryškinimas 2 5 3 5 2" xfId="1960"/>
    <cellStyle name="20% – paryškinimas 2 5 3 6" xfId="1961"/>
    <cellStyle name="20% – paryškinimas 2 5 4" xfId="1962"/>
    <cellStyle name="20% – paryškinimas 2 5 4 2" xfId="1963"/>
    <cellStyle name="20% – paryškinimas 2 5 4 2 2" xfId="1964"/>
    <cellStyle name="20% – paryškinimas 2 5 4 2 2 2" xfId="1965"/>
    <cellStyle name="20% – paryškinimas 2 5 4 2 2 2 2" xfId="1966"/>
    <cellStyle name="20% – paryškinimas 2 5 4 2 2 3" xfId="1967"/>
    <cellStyle name="20% – paryškinimas 2 5 4 2 3" xfId="1968"/>
    <cellStyle name="20% – paryškinimas 2 5 4 2 3 2" xfId="1969"/>
    <cellStyle name="20% – paryškinimas 2 5 4 2 4" xfId="1970"/>
    <cellStyle name="20% – paryškinimas 2 5 4 3" xfId="1971"/>
    <cellStyle name="20% – paryškinimas 2 5 4 3 2" xfId="1972"/>
    <cellStyle name="20% – paryškinimas 2 5 4 3 2 2" xfId="1973"/>
    <cellStyle name="20% – paryškinimas 2 5 4 3 3" xfId="1974"/>
    <cellStyle name="20% – paryškinimas 2 5 4 4" xfId="1975"/>
    <cellStyle name="20% – paryškinimas 2 5 4 4 2" xfId="1976"/>
    <cellStyle name="20% – paryškinimas 2 5 4 5" xfId="1977"/>
    <cellStyle name="20% – paryškinimas 2 5 5" xfId="1978"/>
    <cellStyle name="20% – paryškinimas 2 5 5 2" xfId="1979"/>
    <cellStyle name="20% – paryškinimas 2 5 5 2 2" xfId="1980"/>
    <cellStyle name="20% – paryškinimas 2 5 5 2 2 2" xfId="1981"/>
    <cellStyle name="20% – paryškinimas 2 5 5 2 3" xfId="1982"/>
    <cellStyle name="20% – paryškinimas 2 5 5 3" xfId="1983"/>
    <cellStyle name="20% – paryškinimas 2 5 5 3 2" xfId="1984"/>
    <cellStyle name="20% – paryškinimas 2 5 5 4" xfId="1985"/>
    <cellStyle name="20% – paryškinimas 2 5 6" xfId="1986"/>
    <cellStyle name="20% – paryškinimas 2 5 6 2" xfId="1987"/>
    <cellStyle name="20% – paryškinimas 2 5 6 2 2" xfId="1988"/>
    <cellStyle name="20% – paryškinimas 2 5 6 3" xfId="1989"/>
    <cellStyle name="20% – paryškinimas 2 5 7" xfId="1990"/>
    <cellStyle name="20% – paryškinimas 2 5 7 2" xfId="1991"/>
    <cellStyle name="20% – paryškinimas 2 5 8" xfId="1992"/>
    <cellStyle name="20% – paryškinimas 2 6" xfId="1993"/>
    <cellStyle name="20% – paryškinimas 2 6 2" xfId="1994"/>
    <cellStyle name="20% – paryškinimas 2 6 2 2" xfId="1995"/>
    <cellStyle name="20% – paryškinimas 2 6 2 2 2" xfId="1996"/>
    <cellStyle name="20% – paryškinimas 2 6 2 2 2 2" xfId="1997"/>
    <cellStyle name="20% – paryškinimas 2 6 2 2 2 2 2" xfId="1998"/>
    <cellStyle name="20% – paryškinimas 2 6 2 2 2 2 2 2" xfId="1999"/>
    <cellStyle name="20% – paryškinimas 2 6 2 2 2 2 3" xfId="2000"/>
    <cellStyle name="20% – paryškinimas 2 6 2 2 2 3" xfId="2001"/>
    <cellStyle name="20% – paryškinimas 2 6 2 2 2 3 2" xfId="2002"/>
    <cellStyle name="20% – paryškinimas 2 6 2 2 2 4" xfId="2003"/>
    <cellStyle name="20% – paryškinimas 2 6 2 2 3" xfId="2004"/>
    <cellStyle name="20% – paryškinimas 2 6 2 2 3 2" xfId="2005"/>
    <cellStyle name="20% – paryškinimas 2 6 2 2 3 2 2" xfId="2006"/>
    <cellStyle name="20% – paryškinimas 2 6 2 2 3 3" xfId="2007"/>
    <cellStyle name="20% – paryškinimas 2 6 2 2 4" xfId="2008"/>
    <cellStyle name="20% – paryškinimas 2 6 2 2 4 2" xfId="2009"/>
    <cellStyle name="20% – paryškinimas 2 6 2 2 5" xfId="2010"/>
    <cellStyle name="20% – paryškinimas 2 6 2 3" xfId="2011"/>
    <cellStyle name="20% – paryškinimas 2 6 2 3 2" xfId="2012"/>
    <cellStyle name="20% – paryškinimas 2 6 2 3 2 2" xfId="2013"/>
    <cellStyle name="20% – paryškinimas 2 6 2 3 2 2 2" xfId="2014"/>
    <cellStyle name="20% – paryškinimas 2 6 2 3 2 3" xfId="2015"/>
    <cellStyle name="20% – paryškinimas 2 6 2 3 3" xfId="2016"/>
    <cellStyle name="20% – paryškinimas 2 6 2 3 3 2" xfId="2017"/>
    <cellStyle name="20% – paryškinimas 2 6 2 3 4" xfId="2018"/>
    <cellStyle name="20% – paryškinimas 2 6 2 4" xfId="2019"/>
    <cellStyle name="20% – paryškinimas 2 6 2 4 2" xfId="2020"/>
    <cellStyle name="20% – paryškinimas 2 6 2 4 2 2" xfId="2021"/>
    <cellStyle name="20% – paryškinimas 2 6 2 4 3" xfId="2022"/>
    <cellStyle name="20% – paryškinimas 2 6 2 5" xfId="2023"/>
    <cellStyle name="20% – paryškinimas 2 6 2 5 2" xfId="2024"/>
    <cellStyle name="20% – paryškinimas 2 6 2 6" xfId="2025"/>
    <cellStyle name="20% – paryškinimas 2 6 3" xfId="2026"/>
    <cellStyle name="20% – paryškinimas 2 6 3 2" xfId="2027"/>
    <cellStyle name="20% – paryškinimas 2 6 3 2 2" xfId="2028"/>
    <cellStyle name="20% – paryškinimas 2 6 3 2 2 2" xfId="2029"/>
    <cellStyle name="20% – paryškinimas 2 6 3 2 2 2 2" xfId="2030"/>
    <cellStyle name="20% – paryškinimas 2 6 3 2 2 3" xfId="2031"/>
    <cellStyle name="20% – paryškinimas 2 6 3 2 3" xfId="2032"/>
    <cellStyle name="20% – paryškinimas 2 6 3 2 3 2" xfId="2033"/>
    <cellStyle name="20% – paryškinimas 2 6 3 2 4" xfId="2034"/>
    <cellStyle name="20% – paryškinimas 2 6 3 3" xfId="2035"/>
    <cellStyle name="20% – paryškinimas 2 6 3 3 2" xfId="2036"/>
    <cellStyle name="20% – paryškinimas 2 6 3 3 2 2" xfId="2037"/>
    <cellStyle name="20% – paryškinimas 2 6 3 3 3" xfId="2038"/>
    <cellStyle name="20% – paryškinimas 2 6 3 4" xfId="2039"/>
    <cellStyle name="20% – paryškinimas 2 6 3 4 2" xfId="2040"/>
    <cellStyle name="20% – paryškinimas 2 6 3 5" xfId="2041"/>
    <cellStyle name="20% – paryškinimas 2 6 4" xfId="2042"/>
    <cellStyle name="20% – paryškinimas 2 6 4 2" xfId="2043"/>
    <cellStyle name="20% – paryškinimas 2 6 4 2 2" xfId="2044"/>
    <cellStyle name="20% – paryškinimas 2 6 4 2 2 2" xfId="2045"/>
    <cellStyle name="20% – paryškinimas 2 6 4 2 3" xfId="2046"/>
    <cellStyle name="20% – paryškinimas 2 6 4 3" xfId="2047"/>
    <cellStyle name="20% – paryškinimas 2 6 4 3 2" xfId="2048"/>
    <cellStyle name="20% – paryškinimas 2 6 4 4" xfId="2049"/>
    <cellStyle name="20% – paryškinimas 2 6 5" xfId="2050"/>
    <cellStyle name="20% – paryškinimas 2 6 5 2" xfId="2051"/>
    <cellStyle name="20% – paryškinimas 2 6 5 2 2" xfId="2052"/>
    <cellStyle name="20% – paryškinimas 2 6 5 3" xfId="2053"/>
    <cellStyle name="20% – paryškinimas 2 6 6" xfId="2054"/>
    <cellStyle name="20% – paryškinimas 2 6 6 2" xfId="2055"/>
    <cellStyle name="20% – paryškinimas 2 6 7" xfId="2056"/>
    <cellStyle name="20% – paryškinimas 3 2" xfId="2057"/>
    <cellStyle name="20% – paryškinimas 3 2 10" xfId="2058"/>
    <cellStyle name="20% – paryškinimas 3 2 2" xfId="2059"/>
    <cellStyle name="20% – paryškinimas 3 2 2 10" xfId="2060"/>
    <cellStyle name="20% – paryškinimas 3 2 2 2" xfId="2061"/>
    <cellStyle name="20% – paryškinimas 3 2 2 2 2" xfId="2062"/>
    <cellStyle name="20% – paryškinimas 3 2 2 2 2 2" xfId="2063"/>
    <cellStyle name="20% – paryškinimas 3 2 2 2 2 2 2" xfId="2064"/>
    <cellStyle name="20% – paryškinimas 3 2 2 2 2 2 2 2" xfId="2065"/>
    <cellStyle name="20% – paryškinimas 3 2 2 2 2 2 2 2 2" xfId="2066"/>
    <cellStyle name="20% – paryškinimas 3 2 2 2 2 2 2 2 2 2" xfId="2067"/>
    <cellStyle name="20% – paryškinimas 3 2 2 2 2 2 2 2 3" xfId="2068"/>
    <cellStyle name="20% – paryškinimas 3 2 2 2 2 2 2 3" xfId="2069"/>
    <cellStyle name="20% – paryškinimas 3 2 2 2 2 2 2 3 2" xfId="2070"/>
    <cellStyle name="20% – paryškinimas 3 2 2 2 2 2 2 4" xfId="2071"/>
    <cellStyle name="20% – paryškinimas 3 2 2 2 2 2 3" xfId="2072"/>
    <cellStyle name="20% – paryškinimas 3 2 2 2 2 2 3 2" xfId="2073"/>
    <cellStyle name="20% – paryškinimas 3 2 2 2 2 2 3 2 2" xfId="2074"/>
    <cellStyle name="20% – paryškinimas 3 2 2 2 2 2 3 3" xfId="2075"/>
    <cellStyle name="20% – paryškinimas 3 2 2 2 2 2 4" xfId="2076"/>
    <cellStyle name="20% – paryškinimas 3 2 2 2 2 2 4 2" xfId="2077"/>
    <cellStyle name="20% – paryškinimas 3 2 2 2 2 2 5" xfId="2078"/>
    <cellStyle name="20% – paryškinimas 3 2 2 2 2 3" xfId="2079"/>
    <cellStyle name="20% – paryškinimas 3 2 2 2 2 3 2" xfId="2080"/>
    <cellStyle name="20% – paryškinimas 3 2 2 2 2 3 2 2" xfId="2081"/>
    <cellStyle name="20% – paryškinimas 3 2 2 2 2 3 2 2 2" xfId="2082"/>
    <cellStyle name="20% – paryškinimas 3 2 2 2 2 3 2 3" xfId="2083"/>
    <cellStyle name="20% – paryškinimas 3 2 2 2 2 3 3" xfId="2084"/>
    <cellStyle name="20% – paryškinimas 3 2 2 2 2 3 3 2" xfId="2085"/>
    <cellStyle name="20% – paryškinimas 3 2 2 2 2 3 4" xfId="2086"/>
    <cellStyle name="20% – paryškinimas 3 2 2 2 2 4" xfId="2087"/>
    <cellStyle name="20% – paryškinimas 3 2 2 2 2 4 2" xfId="2088"/>
    <cellStyle name="20% – paryškinimas 3 2 2 2 2 4 2 2" xfId="2089"/>
    <cellStyle name="20% – paryškinimas 3 2 2 2 2 4 3" xfId="2090"/>
    <cellStyle name="20% – paryškinimas 3 2 2 2 2 5" xfId="2091"/>
    <cellStyle name="20% – paryškinimas 3 2 2 2 2 5 2" xfId="2092"/>
    <cellStyle name="20% – paryškinimas 3 2 2 2 2 6" xfId="2093"/>
    <cellStyle name="20% – paryškinimas 3 2 2 2 3" xfId="2094"/>
    <cellStyle name="20% – paryškinimas 3 2 2 2 3 2" xfId="2095"/>
    <cellStyle name="20% – paryškinimas 3 2 2 2 3 2 2" xfId="2096"/>
    <cellStyle name="20% – paryškinimas 3 2 2 2 3 2 2 2" xfId="2097"/>
    <cellStyle name="20% – paryškinimas 3 2 2 2 3 2 2 2 2" xfId="2098"/>
    <cellStyle name="20% – paryškinimas 3 2 2 2 3 2 2 3" xfId="2099"/>
    <cellStyle name="20% – paryškinimas 3 2 2 2 3 2 3" xfId="2100"/>
    <cellStyle name="20% – paryškinimas 3 2 2 2 3 2 3 2" xfId="2101"/>
    <cellStyle name="20% – paryškinimas 3 2 2 2 3 2 4" xfId="2102"/>
    <cellStyle name="20% – paryškinimas 3 2 2 2 3 3" xfId="2103"/>
    <cellStyle name="20% – paryškinimas 3 2 2 2 3 3 2" xfId="2104"/>
    <cellStyle name="20% – paryškinimas 3 2 2 2 3 3 2 2" xfId="2105"/>
    <cellStyle name="20% – paryškinimas 3 2 2 2 3 3 3" xfId="2106"/>
    <cellStyle name="20% – paryškinimas 3 2 2 2 3 4" xfId="2107"/>
    <cellStyle name="20% – paryškinimas 3 2 2 2 3 4 2" xfId="2108"/>
    <cellStyle name="20% – paryškinimas 3 2 2 2 3 5" xfId="2109"/>
    <cellStyle name="20% – paryškinimas 3 2 2 2 4" xfId="2110"/>
    <cellStyle name="20% – paryškinimas 3 2 2 2 4 2" xfId="2111"/>
    <cellStyle name="20% – paryškinimas 3 2 2 2 4 2 2" xfId="2112"/>
    <cellStyle name="20% – paryškinimas 3 2 2 2 4 2 2 2" xfId="2113"/>
    <cellStyle name="20% – paryškinimas 3 2 2 2 4 2 3" xfId="2114"/>
    <cellStyle name="20% – paryškinimas 3 2 2 2 4 3" xfId="2115"/>
    <cellStyle name="20% – paryškinimas 3 2 2 2 4 3 2" xfId="2116"/>
    <cellStyle name="20% – paryškinimas 3 2 2 2 4 4" xfId="2117"/>
    <cellStyle name="20% – paryškinimas 3 2 2 2 5" xfId="2118"/>
    <cellStyle name="20% – paryškinimas 3 2 2 2 5 2" xfId="2119"/>
    <cellStyle name="20% – paryškinimas 3 2 2 2 5 2 2" xfId="2120"/>
    <cellStyle name="20% – paryškinimas 3 2 2 2 5 3" xfId="2121"/>
    <cellStyle name="20% – paryškinimas 3 2 2 2 6" xfId="2122"/>
    <cellStyle name="20% – paryškinimas 3 2 2 2 6 2" xfId="2123"/>
    <cellStyle name="20% – paryškinimas 3 2 2 2 7" xfId="2124"/>
    <cellStyle name="20% – paryškinimas 3 2 2 3" xfId="2125"/>
    <cellStyle name="20% – paryškinimas 3 2 2 3 2" xfId="2126"/>
    <cellStyle name="20% – paryškinimas 3 2 2 3 2 2" xfId="2127"/>
    <cellStyle name="20% – paryškinimas 3 2 2 3 2 2 2" xfId="2128"/>
    <cellStyle name="20% – paryškinimas 3 2 2 3 2 2 2 2" xfId="2129"/>
    <cellStyle name="20% – paryškinimas 3 2 2 3 2 2 2 2 2" xfId="2130"/>
    <cellStyle name="20% – paryškinimas 3 2 2 3 2 2 2 3" xfId="2131"/>
    <cellStyle name="20% – paryškinimas 3 2 2 3 2 2 3" xfId="2132"/>
    <cellStyle name="20% – paryškinimas 3 2 2 3 2 2 3 2" xfId="2133"/>
    <cellStyle name="20% – paryškinimas 3 2 2 3 2 2 4" xfId="2134"/>
    <cellStyle name="20% – paryškinimas 3 2 2 3 2 3" xfId="2135"/>
    <cellStyle name="20% – paryškinimas 3 2 2 3 2 3 2" xfId="2136"/>
    <cellStyle name="20% – paryškinimas 3 2 2 3 2 3 2 2" xfId="2137"/>
    <cellStyle name="20% – paryškinimas 3 2 2 3 2 3 3" xfId="2138"/>
    <cellStyle name="20% – paryškinimas 3 2 2 3 2 4" xfId="2139"/>
    <cellStyle name="20% – paryškinimas 3 2 2 3 2 4 2" xfId="2140"/>
    <cellStyle name="20% – paryškinimas 3 2 2 3 2 5" xfId="2141"/>
    <cellStyle name="20% – paryškinimas 3 2 2 3 3" xfId="2142"/>
    <cellStyle name="20% – paryškinimas 3 2 2 3 3 2" xfId="2143"/>
    <cellStyle name="20% – paryškinimas 3 2 2 3 3 2 2" xfId="2144"/>
    <cellStyle name="20% – paryškinimas 3 2 2 3 3 2 2 2" xfId="2145"/>
    <cellStyle name="20% – paryškinimas 3 2 2 3 3 2 3" xfId="2146"/>
    <cellStyle name="20% – paryškinimas 3 2 2 3 3 3" xfId="2147"/>
    <cellStyle name="20% – paryškinimas 3 2 2 3 3 3 2" xfId="2148"/>
    <cellStyle name="20% – paryškinimas 3 2 2 3 3 4" xfId="2149"/>
    <cellStyle name="20% – paryškinimas 3 2 2 3 4" xfId="2150"/>
    <cellStyle name="20% – paryškinimas 3 2 2 3 4 2" xfId="2151"/>
    <cellStyle name="20% – paryškinimas 3 2 2 3 4 2 2" xfId="2152"/>
    <cellStyle name="20% – paryškinimas 3 2 2 3 4 3" xfId="2153"/>
    <cellStyle name="20% – paryškinimas 3 2 2 3 5" xfId="2154"/>
    <cellStyle name="20% – paryškinimas 3 2 2 3 5 2" xfId="2155"/>
    <cellStyle name="20% – paryškinimas 3 2 2 3 6" xfId="2156"/>
    <cellStyle name="20% – paryškinimas 3 2 2 4" xfId="2157"/>
    <cellStyle name="20% – paryškinimas 3 2 2 4 2" xfId="2158"/>
    <cellStyle name="20% – paryškinimas 3 2 2 4 2 2" xfId="2159"/>
    <cellStyle name="20% – paryškinimas 3 2 2 4 2 2 2" xfId="2160"/>
    <cellStyle name="20% – paryškinimas 3 2 2 4 2 2 2 2" xfId="2161"/>
    <cellStyle name="20% – paryškinimas 3 2 2 4 2 2 3" xfId="2162"/>
    <cellStyle name="20% – paryškinimas 3 2 2 4 2 3" xfId="2163"/>
    <cellStyle name="20% – paryškinimas 3 2 2 4 2 3 2" xfId="2164"/>
    <cellStyle name="20% – paryškinimas 3 2 2 4 2 4" xfId="2165"/>
    <cellStyle name="20% – paryškinimas 3 2 2 4 3" xfId="2166"/>
    <cellStyle name="20% – paryškinimas 3 2 2 4 3 2" xfId="2167"/>
    <cellStyle name="20% – paryškinimas 3 2 2 4 3 2 2" xfId="2168"/>
    <cellStyle name="20% – paryškinimas 3 2 2 4 3 3" xfId="2169"/>
    <cellStyle name="20% – paryškinimas 3 2 2 4 4" xfId="2170"/>
    <cellStyle name="20% – paryškinimas 3 2 2 4 4 2" xfId="2171"/>
    <cellStyle name="20% – paryškinimas 3 2 2 4 5" xfId="2172"/>
    <cellStyle name="20% – paryškinimas 3 2 2 5" xfId="2173"/>
    <cellStyle name="20% – paryškinimas 3 2 2 5 2" xfId="2174"/>
    <cellStyle name="20% – paryškinimas 3 2 2 5 2 2" xfId="2175"/>
    <cellStyle name="20% – paryškinimas 3 2 2 5 2 2 2" xfId="2176"/>
    <cellStyle name="20% – paryškinimas 3 2 2 5 2 3" xfId="2177"/>
    <cellStyle name="20% – paryškinimas 3 2 2 5 3" xfId="2178"/>
    <cellStyle name="20% – paryškinimas 3 2 2 5 3 2" xfId="2179"/>
    <cellStyle name="20% – paryškinimas 3 2 2 5 4" xfId="2180"/>
    <cellStyle name="20% – paryškinimas 3 2 2 6" xfId="2181"/>
    <cellStyle name="20% – paryškinimas 3 2 2 6 2" xfId="2182"/>
    <cellStyle name="20% – paryškinimas 3 2 2 7" xfId="2183"/>
    <cellStyle name="20% – paryškinimas 3 2 2 7 2" xfId="2184"/>
    <cellStyle name="20% – paryškinimas 3 2 2 7 2 2" xfId="2185"/>
    <cellStyle name="20% – paryškinimas 3 2 2 7 3" xfId="2186"/>
    <cellStyle name="20% – paryškinimas 3 2 2 8" xfId="2187"/>
    <cellStyle name="20% – paryškinimas 3 2 2 8 2" xfId="2188"/>
    <cellStyle name="20% – paryškinimas 3 2 2 8 2 2" xfId="2189"/>
    <cellStyle name="20% – paryškinimas 3 2 2 8 3" xfId="2190"/>
    <cellStyle name="20% – paryškinimas 3 2 2 9" xfId="2191"/>
    <cellStyle name="20% – paryškinimas 3 2 2 9 2" xfId="2192"/>
    <cellStyle name="20% – paryškinimas 3 2 2 9 2 2" xfId="2193"/>
    <cellStyle name="20% – paryškinimas 3 2 2 9 3" xfId="2194"/>
    <cellStyle name="20% – paryškinimas 3 2 3" xfId="2195"/>
    <cellStyle name="20% – paryškinimas 3 2 3 2" xfId="2196"/>
    <cellStyle name="20% – paryškinimas 3 2 3 2 2" xfId="2197"/>
    <cellStyle name="20% – paryškinimas 3 2 3 2 2 2" xfId="2198"/>
    <cellStyle name="20% – paryškinimas 3 2 3 2 2 2 2" xfId="2199"/>
    <cellStyle name="20% – paryškinimas 3 2 3 2 2 2 2 2" xfId="2200"/>
    <cellStyle name="20% – paryškinimas 3 2 3 2 2 2 2 2 2" xfId="2201"/>
    <cellStyle name="20% – paryškinimas 3 2 3 2 2 2 2 3" xfId="2202"/>
    <cellStyle name="20% – paryškinimas 3 2 3 2 2 2 3" xfId="2203"/>
    <cellStyle name="20% – paryškinimas 3 2 3 2 2 2 3 2" xfId="2204"/>
    <cellStyle name="20% – paryškinimas 3 2 3 2 2 2 4" xfId="2205"/>
    <cellStyle name="20% – paryškinimas 3 2 3 2 2 3" xfId="2206"/>
    <cellStyle name="20% – paryškinimas 3 2 3 2 2 3 2" xfId="2207"/>
    <cellStyle name="20% – paryškinimas 3 2 3 2 2 3 2 2" xfId="2208"/>
    <cellStyle name="20% – paryškinimas 3 2 3 2 2 3 3" xfId="2209"/>
    <cellStyle name="20% – paryškinimas 3 2 3 2 2 4" xfId="2210"/>
    <cellStyle name="20% – paryškinimas 3 2 3 2 2 4 2" xfId="2211"/>
    <cellStyle name="20% – paryškinimas 3 2 3 2 2 5" xfId="2212"/>
    <cellStyle name="20% – paryškinimas 3 2 3 2 3" xfId="2213"/>
    <cellStyle name="20% – paryškinimas 3 2 3 2 3 2" xfId="2214"/>
    <cellStyle name="20% – paryškinimas 3 2 3 2 3 2 2" xfId="2215"/>
    <cellStyle name="20% – paryškinimas 3 2 3 2 3 2 2 2" xfId="2216"/>
    <cellStyle name="20% – paryškinimas 3 2 3 2 3 2 3" xfId="2217"/>
    <cellStyle name="20% – paryškinimas 3 2 3 2 3 3" xfId="2218"/>
    <cellStyle name="20% – paryškinimas 3 2 3 2 3 3 2" xfId="2219"/>
    <cellStyle name="20% – paryškinimas 3 2 3 2 3 4" xfId="2220"/>
    <cellStyle name="20% – paryškinimas 3 2 3 2 4" xfId="2221"/>
    <cellStyle name="20% – paryškinimas 3 2 3 2 4 2" xfId="2222"/>
    <cellStyle name="20% – paryškinimas 3 2 3 2 4 2 2" xfId="2223"/>
    <cellStyle name="20% – paryškinimas 3 2 3 2 4 3" xfId="2224"/>
    <cellStyle name="20% – paryškinimas 3 2 3 2 5" xfId="2225"/>
    <cellStyle name="20% – paryškinimas 3 2 3 2 5 2" xfId="2226"/>
    <cellStyle name="20% – paryškinimas 3 2 3 2 6" xfId="2227"/>
    <cellStyle name="20% – paryškinimas 3 2 3 3" xfId="2228"/>
    <cellStyle name="20% – paryškinimas 3 2 3 3 2" xfId="2229"/>
    <cellStyle name="20% – paryškinimas 3 2 3 3 2 2" xfId="2230"/>
    <cellStyle name="20% – paryškinimas 3 2 3 3 2 2 2" xfId="2231"/>
    <cellStyle name="20% – paryškinimas 3 2 3 3 2 2 2 2" xfId="2232"/>
    <cellStyle name="20% – paryškinimas 3 2 3 3 2 2 3" xfId="2233"/>
    <cellStyle name="20% – paryškinimas 3 2 3 3 2 3" xfId="2234"/>
    <cellStyle name="20% – paryškinimas 3 2 3 3 2 3 2" xfId="2235"/>
    <cellStyle name="20% – paryškinimas 3 2 3 3 2 4" xfId="2236"/>
    <cellStyle name="20% – paryškinimas 3 2 3 3 3" xfId="2237"/>
    <cellStyle name="20% – paryškinimas 3 2 3 3 3 2" xfId="2238"/>
    <cellStyle name="20% – paryškinimas 3 2 3 3 3 2 2" xfId="2239"/>
    <cellStyle name="20% – paryškinimas 3 2 3 3 3 3" xfId="2240"/>
    <cellStyle name="20% – paryškinimas 3 2 3 3 4" xfId="2241"/>
    <cellStyle name="20% – paryškinimas 3 2 3 3 4 2" xfId="2242"/>
    <cellStyle name="20% – paryškinimas 3 2 3 3 5" xfId="2243"/>
    <cellStyle name="20% – paryškinimas 3 2 3 4" xfId="2244"/>
    <cellStyle name="20% – paryškinimas 3 2 3 4 2" xfId="2245"/>
    <cellStyle name="20% – paryškinimas 3 2 3 4 2 2" xfId="2246"/>
    <cellStyle name="20% – paryškinimas 3 2 3 4 2 2 2" xfId="2247"/>
    <cellStyle name="20% – paryškinimas 3 2 3 4 2 3" xfId="2248"/>
    <cellStyle name="20% – paryškinimas 3 2 3 4 3" xfId="2249"/>
    <cellStyle name="20% – paryškinimas 3 2 3 4 3 2" xfId="2250"/>
    <cellStyle name="20% – paryškinimas 3 2 3 4 4" xfId="2251"/>
    <cellStyle name="20% – paryškinimas 3 2 3 5" xfId="2252"/>
    <cellStyle name="20% – paryškinimas 3 2 3 5 2" xfId="2253"/>
    <cellStyle name="20% – paryškinimas 3 2 3 5 2 2" xfId="2254"/>
    <cellStyle name="20% – paryškinimas 3 2 3 5 3" xfId="2255"/>
    <cellStyle name="20% – paryškinimas 3 2 3 6" xfId="2256"/>
    <cellStyle name="20% – paryškinimas 3 2 3 6 2" xfId="2257"/>
    <cellStyle name="20% – paryškinimas 3 2 3 7" xfId="2258"/>
    <cellStyle name="20% – paryškinimas 3 2 4" xfId="2259"/>
    <cellStyle name="20% – paryškinimas 3 2 4 2" xfId="2260"/>
    <cellStyle name="20% – paryškinimas 3 2 4 2 2" xfId="2261"/>
    <cellStyle name="20% – paryškinimas 3 2 4 2 2 2" xfId="2262"/>
    <cellStyle name="20% – paryškinimas 3 2 4 2 2 2 2" xfId="2263"/>
    <cellStyle name="20% – paryškinimas 3 2 4 2 2 2 2 2" xfId="2264"/>
    <cellStyle name="20% – paryškinimas 3 2 4 2 2 2 3" xfId="2265"/>
    <cellStyle name="20% – paryškinimas 3 2 4 2 2 3" xfId="2266"/>
    <cellStyle name="20% – paryškinimas 3 2 4 2 2 3 2" xfId="2267"/>
    <cellStyle name="20% – paryškinimas 3 2 4 2 2 4" xfId="2268"/>
    <cellStyle name="20% – paryškinimas 3 2 4 2 3" xfId="2269"/>
    <cellStyle name="20% – paryškinimas 3 2 4 2 3 2" xfId="2270"/>
    <cellStyle name="20% – paryškinimas 3 2 4 2 3 2 2" xfId="2271"/>
    <cellStyle name="20% – paryškinimas 3 2 4 2 3 3" xfId="2272"/>
    <cellStyle name="20% – paryškinimas 3 2 4 2 4" xfId="2273"/>
    <cellStyle name="20% – paryškinimas 3 2 4 2 4 2" xfId="2274"/>
    <cellStyle name="20% – paryškinimas 3 2 4 2 5" xfId="2275"/>
    <cellStyle name="20% – paryškinimas 3 2 4 3" xfId="2276"/>
    <cellStyle name="20% – paryškinimas 3 2 4 3 2" xfId="2277"/>
    <cellStyle name="20% – paryškinimas 3 2 4 3 2 2" xfId="2278"/>
    <cellStyle name="20% – paryškinimas 3 2 4 3 2 2 2" xfId="2279"/>
    <cellStyle name="20% – paryškinimas 3 2 4 3 2 3" xfId="2280"/>
    <cellStyle name="20% – paryškinimas 3 2 4 3 3" xfId="2281"/>
    <cellStyle name="20% – paryškinimas 3 2 4 3 3 2" xfId="2282"/>
    <cellStyle name="20% – paryškinimas 3 2 4 3 4" xfId="2283"/>
    <cellStyle name="20% – paryškinimas 3 2 4 4" xfId="2284"/>
    <cellStyle name="20% – paryškinimas 3 2 4 4 2" xfId="2285"/>
    <cellStyle name="20% – paryškinimas 3 2 4 4 2 2" xfId="2286"/>
    <cellStyle name="20% – paryškinimas 3 2 4 4 3" xfId="2287"/>
    <cellStyle name="20% – paryškinimas 3 2 4 5" xfId="2288"/>
    <cellStyle name="20% – paryškinimas 3 2 4 5 2" xfId="2289"/>
    <cellStyle name="20% – paryškinimas 3 2 4 6" xfId="2290"/>
    <cellStyle name="20% – paryškinimas 3 2 5" xfId="2291"/>
    <cellStyle name="20% – paryškinimas 3 2 5 2" xfId="2292"/>
    <cellStyle name="20% – paryškinimas 3 2 5 2 2" xfId="2293"/>
    <cellStyle name="20% – paryškinimas 3 2 5 2 2 2" xfId="2294"/>
    <cellStyle name="20% – paryškinimas 3 2 5 2 2 2 2" xfId="2295"/>
    <cellStyle name="20% – paryškinimas 3 2 5 2 2 2 2 2" xfId="2296"/>
    <cellStyle name="20% – paryškinimas 3 2 5 2 2 2 3" xfId="2297"/>
    <cellStyle name="20% – paryškinimas 3 2 5 2 2 3" xfId="2298"/>
    <cellStyle name="20% – paryškinimas 3 2 5 2 2 3 2" xfId="2299"/>
    <cellStyle name="20% – paryškinimas 3 2 5 2 2 4" xfId="2300"/>
    <cellStyle name="20% – paryškinimas 3 2 5 2 3" xfId="2301"/>
    <cellStyle name="20% – paryškinimas 3 2 5 2 3 2" xfId="2302"/>
    <cellStyle name="20% – paryškinimas 3 2 5 2 3 2 2" xfId="2303"/>
    <cellStyle name="20% – paryškinimas 3 2 5 2 3 3" xfId="2304"/>
    <cellStyle name="20% – paryškinimas 3 2 5 2 4" xfId="2305"/>
    <cellStyle name="20% – paryškinimas 3 2 5 2 4 2" xfId="2306"/>
    <cellStyle name="20% – paryškinimas 3 2 5 2 5" xfId="2307"/>
    <cellStyle name="20% – paryškinimas 3 2 5 3" xfId="2308"/>
    <cellStyle name="20% – paryškinimas 3 2 5 3 2" xfId="2309"/>
    <cellStyle name="20% – paryškinimas 3 2 5 3 2 2" xfId="2310"/>
    <cellStyle name="20% – paryškinimas 3 2 5 3 2 2 2" xfId="2311"/>
    <cellStyle name="20% – paryškinimas 3 2 5 3 2 3" xfId="2312"/>
    <cellStyle name="20% – paryškinimas 3 2 5 3 3" xfId="2313"/>
    <cellStyle name="20% – paryškinimas 3 2 5 3 3 2" xfId="2314"/>
    <cellStyle name="20% – paryškinimas 3 2 5 3 4" xfId="2315"/>
    <cellStyle name="20% – paryškinimas 3 2 5 4" xfId="2316"/>
    <cellStyle name="20% – paryškinimas 3 2 5 4 2" xfId="2317"/>
    <cellStyle name="20% – paryškinimas 3 2 5 4 2 2" xfId="2318"/>
    <cellStyle name="20% – paryškinimas 3 2 5 4 3" xfId="2319"/>
    <cellStyle name="20% – paryškinimas 3 2 5 5" xfId="2320"/>
    <cellStyle name="20% – paryškinimas 3 2 5 5 2" xfId="2321"/>
    <cellStyle name="20% – paryškinimas 3 2 5 6" xfId="2322"/>
    <cellStyle name="20% – paryškinimas 3 2 6" xfId="2323"/>
    <cellStyle name="20% – paryškinimas 3 2 6 2" xfId="2324"/>
    <cellStyle name="20% – paryškinimas 3 2 7" xfId="2325"/>
    <cellStyle name="20% – paryškinimas 3 2 7 2" xfId="2326"/>
    <cellStyle name="20% – paryškinimas 3 2 8" xfId="2327"/>
    <cellStyle name="20% – paryškinimas 3 2 8 2" xfId="2328"/>
    <cellStyle name="20% – paryškinimas 3 2 8 2 2" xfId="2329"/>
    <cellStyle name="20% – paryškinimas 3 2 8 3" xfId="2330"/>
    <cellStyle name="20% – paryškinimas 3 2 9" xfId="2331"/>
    <cellStyle name="20% – paryškinimas 3 2 9 2" xfId="2332"/>
    <cellStyle name="20% – paryškinimas 3 3" xfId="2333"/>
    <cellStyle name="20% – paryškinimas 3 3 2" xfId="2334"/>
    <cellStyle name="20% – paryškinimas 3 3 2 2" xfId="2335"/>
    <cellStyle name="20% – paryškinimas 3 3 2 2 2" xfId="2336"/>
    <cellStyle name="20% – paryškinimas 3 3 2 2 2 2" xfId="2337"/>
    <cellStyle name="20% – paryškinimas 3 3 2 2 2 2 2" xfId="2338"/>
    <cellStyle name="20% – paryškinimas 3 3 2 2 2 2 2 2" xfId="2339"/>
    <cellStyle name="20% – paryškinimas 3 3 2 2 2 2 2 2 2" xfId="2340"/>
    <cellStyle name="20% – paryškinimas 3 3 2 2 2 2 2 2 2 2" xfId="2341"/>
    <cellStyle name="20% – paryškinimas 3 3 2 2 2 2 2 2 3" xfId="2342"/>
    <cellStyle name="20% – paryškinimas 3 3 2 2 2 2 2 3" xfId="2343"/>
    <cellStyle name="20% – paryškinimas 3 3 2 2 2 2 2 3 2" xfId="2344"/>
    <cellStyle name="20% – paryškinimas 3 3 2 2 2 2 2 4" xfId="2345"/>
    <cellStyle name="20% – paryškinimas 3 3 2 2 2 2 3" xfId="2346"/>
    <cellStyle name="20% – paryškinimas 3 3 2 2 2 2 3 2" xfId="2347"/>
    <cellStyle name="20% – paryškinimas 3 3 2 2 2 2 3 2 2" xfId="2348"/>
    <cellStyle name="20% – paryškinimas 3 3 2 2 2 2 3 3" xfId="2349"/>
    <cellStyle name="20% – paryškinimas 3 3 2 2 2 2 4" xfId="2350"/>
    <cellStyle name="20% – paryškinimas 3 3 2 2 2 2 4 2" xfId="2351"/>
    <cellStyle name="20% – paryškinimas 3 3 2 2 2 2 5" xfId="2352"/>
    <cellStyle name="20% – paryškinimas 3 3 2 2 2 3" xfId="2353"/>
    <cellStyle name="20% – paryškinimas 3 3 2 2 2 3 2" xfId="2354"/>
    <cellStyle name="20% – paryškinimas 3 3 2 2 2 3 2 2" xfId="2355"/>
    <cellStyle name="20% – paryškinimas 3 3 2 2 2 3 2 2 2" xfId="2356"/>
    <cellStyle name="20% – paryškinimas 3 3 2 2 2 3 2 3" xfId="2357"/>
    <cellStyle name="20% – paryškinimas 3 3 2 2 2 3 3" xfId="2358"/>
    <cellStyle name="20% – paryškinimas 3 3 2 2 2 3 3 2" xfId="2359"/>
    <cellStyle name="20% – paryškinimas 3 3 2 2 2 3 4" xfId="2360"/>
    <cellStyle name="20% – paryškinimas 3 3 2 2 2 4" xfId="2361"/>
    <cellStyle name="20% – paryškinimas 3 3 2 2 2 4 2" xfId="2362"/>
    <cellStyle name="20% – paryškinimas 3 3 2 2 2 4 2 2" xfId="2363"/>
    <cellStyle name="20% – paryškinimas 3 3 2 2 2 4 3" xfId="2364"/>
    <cellStyle name="20% – paryškinimas 3 3 2 2 2 5" xfId="2365"/>
    <cellStyle name="20% – paryškinimas 3 3 2 2 2 5 2" xfId="2366"/>
    <cellStyle name="20% – paryškinimas 3 3 2 2 2 6" xfId="2367"/>
    <cellStyle name="20% – paryškinimas 3 3 2 2 3" xfId="2368"/>
    <cellStyle name="20% – paryškinimas 3 3 2 2 3 2" xfId="2369"/>
    <cellStyle name="20% – paryškinimas 3 3 2 2 3 2 2" xfId="2370"/>
    <cellStyle name="20% – paryškinimas 3 3 2 2 3 2 2 2" xfId="2371"/>
    <cellStyle name="20% – paryškinimas 3 3 2 2 3 2 2 2 2" xfId="2372"/>
    <cellStyle name="20% – paryškinimas 3 3 2 2 3 2 2 3" xfId="2373"/>
    <cellStyle name="20% – paryškinimas 3 3 2 2 3 2 3" xfId="2374"/>
    <cellStyle name="20% – paryškinimas 3 3 2 2 3 2 3 2" xfId="2375"/>
    <cellStyle name="20% – paryškinimas 3 3 2 2 3 2 4" xfId="2376"/>
    <cellStyle name="20% – paryškinimas 3 3 2 2 3 3" xfId="2377"/>
    <cellStyle name="20% – paryškinimas 3 3 2 2 3 3 2" xfId="2378"/>
    <cellStyle name="20% – paryškinimas 3 3 2 2 3 3 2 2" xfId="2379"/>
    <cellStyle name="20% – paryškinimas 3 3 2 2 3 3 3" xfId="2380"/>
    <cellStyle name="20% – paryškinimas 3 3 2 2 3 4" xfId="2381"/>
    <cellStyle name="20% – paryškinimas 3 3 2 2 3 4 2" xfId="2382"/>
    <cellStyle name="20% – paryškinimas 3 3 2 2 3 5" xfId="2383"/>
    <cellStyle name="20% – paryškinimas 3 3 2 2 4" xfId="2384"/>
    <cellStyle name="20% – paryškinimas 3 3 2 2 4 2" xfId="2385"/>
    <cellStyle name="20% – paryškinimas 3 3 2 2 4 2 2" xfId="2386"/>
    <cellStyle name="20% – paryškinimas 3 3 2 2 4 2 2 2" xfId="2387"/>
    <cellStyle name="20% – paryškinimas 3 3 2 2 4 2 3" xfId="2388"/>
    <cellStyle name="20% – paryškinimas 3 3 2 2 4 3" xfId="2389"/>
    <cellStyle name="20% – paryškinimas 3 3 2 2 4 3 2" xfId="2390"/>
    <cellStyle name="20% – paryškinimas 3 3 2 2 4 4" xfId="2391"/>
    <cellStyle name="20% – paryškinimas 3 3 2 2 5" xfId="2392"/>
    <cellStyle name="20% – paryškinimas 3 3 2 2 5 2" xfId="2393"/>
    <cellStyle name="20% – paryškinimas 3 3 2 2 5 2 2" xfId="2394"/>
    <cellStyle name="20% – paryškinimas 3 3 2 2 5 3" xfId="2395"/>
    <cellStyle name="20% – paryškinimas 3 3 2 2 6" xfId="2396"/>
    <cellStyle name="20% – paryškinimas 3 3 2 2 6 2" xfId="2397"/>
    <cellStyle name="20% – paryškinimas 3 3 2 2 7" xfId="2398"/>
    <cellStyle name="20% – paryškinimas 3 3 2 3" xfId="2399"/>
    <cellStyle name="20% – paryškinimas 3 3 2 3 2" xfId="2400"/>
    <cellStyle name="20% – paryškinimas 3 3 2 3 2 2" xfId="2401"/>
    <cellStyle name="20% – paryškinimas 3 3 2 3 2 2 2" xfId="2402"/>
    <cellStyle name="20% – paryškinimas 3 3 2 3 2 2 2 2" xfId="2403"/>
    <cellStyle name="20% – paryškinimas 3 3 2 3 2 2 2 2 2" xfId="2404"/>
    <cellStyle name="20% – paryškinimas 3 3 2 3 2 2 2 3" xfId="2405"/>
    <cellStyle name="20% – paryškinimas 3 3 2 3 2 2 3" xfId="2406"/>
    <cellStyle name="20% – paryškinimas 3 3 2 3 2 2 3 2" xfId="2407"/>
    <cellStyle name="20% – paryškinimas 3 3 2 3 2 2 4" xfId="2408"/>
    <cellStyle name="20% – paryškinimas 3 3 2 3 2 3" xfId="2409"/>
    <cellStyle name="20% – paryškinimas 3 3 2 3 2 3 2" xfId="2410"/>
    <cellStyle name="20% – paryškinimas 3 3 2 3 2 3 2 2" xfId="2411"/>
    <cellStyle name="20% – paryškinimas 3 3 2 3 2 3 3" xfId="2412"/>
    <cellStyle name="20% – paryškinimas 3 3 2 3 2 4" xfId="2413"/>
    <cellStyle name="20% – paryškinimas 3 3 2 3 2 4 2" xfId="2414"/>
    <cellStyle name="20% – paryškinimas 3 3 2 3 2 5" xfId="2415"/>
    <cellStyle name="20% – paryškinimas 3 3 2 3 3" xfId="2416"/>
    <cellStyle name="20% – paryškinimas 3 3 2 3 3 2" xfId="2417"/>
    <cellStyle name="20% – paryškinimas 3 3 2 3 3 2 2" xfId="2418"/>
    <cellStyle name="20% – paryškinimas 3 3 2 3 3 2 2 2" xfId="2419"/>
    <cellStyle name="20% – paryškinimas 3 3 2 3 3 2 3" xfId="2420"/>
    <cellStyle name="20% – paryškinimas 3 3 2 3 3 3" xfId="2421"/>
    <cellStyle name="20% – paryškinimas 3 3 2 3 3 3 2" xfId="2422"/>
    <cellStyle name="20% – paryškinimas 3 3 2 3 3 4" xfId="2423"/>
    <cellStyle name="20% – paryškinimas 3 3 2 3 4" xfId="2424"/>
    <cellStyle name="20% – paryškinimas 3 3 2 3 4 2" xfId="2425"/>
    <cellStyle name="20% – paryškinimas 3 3 2 3 4 2 2" xfId="2426"/>
    <cellStyle name="20% – paryškinimas 3 3 2 3 4 3" xfId="2427"/>
    <cellStyle name="20% – paryškinimas 3 3 2 3 5" xfId="2428"/>
    <cellStyle name="20% – paryškinimas 3 3 2 3 5 2" xfId="2429"/>
    <cellStyle name="20% – paryškinimas 3 3 2 3 6" xfId="2430"/>
    <cellStyle name="20% – paryškinimas 3 3 2 4" xfId="2431"/>
    <cellStyle name="20% – paryškinimas 3 3 2 4 2" xfId="2432"/>
    <cellStyle name="20% – paryškinimas 3 3 2 4 2 2" xfId="2433"/>
    <cellStyle name="20% – paryškinimas 3 3 2 4 2 2 2" xfId="2434"/>
    <cellStyle name="20% – paryškinimas 3 3 2 4 2 2 2 2" xfId="2435"/>
    <cellStyle name="20% – paryškinimas 3 3 2 4 2 2 3" xfId="2436"/>
    <cellStyle name="20% – paryškinimas 3 3 2 4 2 3" xfId="2437"/>
    <cellStyle name="20% – paryškinimas 3 3 2 4 2 3 2" xfId="2438"/>
    <cellStyle name="20% – paryškinimas 3 3 2 4 2 4" xfId="2439"/>
    <cellStyle name="20% – paryškinimas 3 3 2 4 3" xfId="2440"/>
    <cellStyle name="20% – paryškinimas 3 3 2 4 3 2" xfId="2441"/>
    <cellStyle name="20% – paryškinimas 3 3 2 4 3 2 2" xfId="2442"/>
    <cellStyle name="20% – paryškinimas 3 3 2 4 3 3" xfId="2443"/>
    <cellStyle name="20% – paryškinimas 3 3 2 4 4" xfId="2444"/>
    <cellStyle name="20% – paryškinimas 3 3 2 4 4 2" xfId="2445"/>
    <cellStyle name="20% – paryškinimas 3 3 2 4 5" xfId="2446"/>
    <cellStyle name="20% – paryškinimas 3 3 2 5" xfId="2447"/>
    <cellStyle name="20% – paryškinimas 3 3 2 5 2" xfId="2448"/>
    <cellStyle name="20% – paryškinimas 3 3 2 5 2 2" xfId="2449"/>
    <cellStyle name="20% – paryškinimas 3 3 2 5 2 2 2" xfId="2450"/>
    <cellStyle name="20% – paryškinimas 3 3 2 5 2 3" xfId="2451"/>
    <cellStyle name="20% – paryškinimas 3 3 2 5 3" xfId="2452"/>
    <cellStyle name="20% – paryškinimas 3 3 2 5 3 2" xfId="2453"/>
    <cellStyle name="20% – paryškinimas 3 3 2 5 4" xfId="2454"/>
    <cellStyle name="20% – paryškinimas 3 3 2 6" xfId="2455"/>
    <cellStyle name="20% – paryškinimas 3 3 2 6 2" xfId="2456"/>
    <cellStyle name="20% – paryškinimas 3 3 2 6 2 2" xfId="2457"/>
    <cellStyle name="20% – paryškinimas 3 3 2 6 3" xfId="2458"/>
    <cellStyle name="20% – paryškinimas 3 3 2 7" xfId="2459"/>
    <cellStyle name="20% – paryškinimas 3 3 2 7 2" xfId="2460"/>
    <cellStyle name="20% – paryškinimas 3 3 2 8" xfId="2461"/>
    <cellStyle name="20% – paryškinimas 3 3 3" xfId="2462"/>
    <cellStyle name="20% – paryškinimas 3 3 3 2" xfId="2463"/>
    <cellStyle name="20% – paryškinimas 3 3 3 2 2" xfId="2464"/>
    <cellStyle name="20% – paryškinimas 3 3 3 2 2 2" xfId="2465"/>
    <cellStyle name="20% – paryškinimas 3 3 3 2 2 2 2" xfId="2466"/>
    <cellStyle name="20% – paryškinimas 3 3 3 2 2 2 2 2" xfId="2467"/>
    <cellStyle name="20% – paryškinimas 3 3 3 2 2 2 2 2 2" xfId="2468"/>
    <cellStyle name="20% – paryškinimas 3 3 3 2 2 2 2 3" xfId="2469"/>
    <cellStyle name="20% – paryškinimas 3 3 3 2 2 2 3" xfId="2470"/>
    <cellStyle name="20% – paryškinimas 3 3 3 2 2 2 3 2" xfId="2471"/>
    <cellStyle name="20% – paryškinimas 3 3 3 2 2 2 4" xfId="2472"/>
    <cellStyle name="20% – paryškinimas 3 3 3 2 2 3" xfId="2473"/>
    <cellStyle name="20% – paryškinimas 3 3 3 2 2 3 2" xfId="2474"/>
    <cellStyle name="20% – paryškinimas 3 3 3 2 2 3 2 2" xfId="2475"/>
    <cellStyle name="20% – paryškinimas 3 3 3 2 2 3 3" xfId="2476"/>
    <cellStyle name="20% – paryškinimas 3 3 3 2 2 4" xfId="2477"/>
    <cellStyle name="20% – paryškinimas 3 3 3 2 2 4 2" xfId="2478"/>
    <cellStyle name="20% – paryškinimas 3 3 3 2 2 5" xfId="2479"/>
    <cellStyle name="20% – paryškinimas 3 3 3 2 3" xfId="2480"/>
    <cellStyle name="20% – paryškinimas 3 3 3 2 3 2" xfId="2481"/>
    <cellStyle name="20% – paryškinimas 3 3 3 2 3 2 2" xfId="2482"/>
    <cellStyle name="20% – paryškinimas 3 3 3 2 3 2 2 2" xfId="2483"/>
    <cellStyle name="20% – paryškinimas 3 3 3 2 3 2 3" xfId="2484"/>
    <cellStyle name="20% – paryškinimas 3 3 3 2 3 3" xfId="2485"/>
    <cellStyle name="20% – paryškinimas 3 3 3 2 3 3 2" xfId="2486"/>
    <cellStyle name="20% – paryškinimas 3 3 3 2 3 4" xfId="2487"/>
    <cellStyle name="20% – paryškinimas 3 3 3 2 4" xfId="2488"/>
    <cellStyle name="20% – paryškinimas 3 3 3 2 4 2" xfId="2489"/>
    <cellStyle name="20% – paryškinimas 3 3 3 2 4 2 2" xfId="2490"/>
    <cellStyle name="20% – paryškinimas 3 3 3 2 4 3" xfId="2491"/>
    <cellStyle name="20% – paryškinimas 3 3 3 2 5" xfId="2492"/>
    <cellStyle name="20% – paryškinimas 3 3 3 2 5 2" xfId="2493"/>
    <cellStyle name="20% – paryškinimas 3 3 3 2 6" xfId="2494"/>
    <cellStyle name="20% – paryškinimas 3 3 3 3" xfId="2495"/>
    <cellStyle name="20% – paryškinimas 3 3 3 3 2" xfId="2496"/>
    <cellStyle name="20% – paryškinimas 3 3 3 3 2 2" xfId="2497"/>
    <cellStyle name="20% – paryškinimas 3 3 3 3 2 2 2" xfId="2498"/>
    <cellStyle name="20% – paryškinimas 3 3 3 3 2 2 2 2" xfId="2499"/>
    <cellStyle name="20% – paryškinimas 3 3 3 3 2 2 3" xfId="2500"/>
    <cellStyle name="20% – paryškinimas 3 3 3 3 2 3" xfId="2501"/>
    <cellStyle name="20% – paryškinimas 3 3 3 3 2 3 2" xfId="2502"/>
    <cellStyle name="20% – paryškinimas 3 3 3 3 2 4" xfId="2503"/>
    <cellStyle name="20% – paryškinimas 3 3 3 3 3" xfId="2504"/>
    <cellStyle name="20% – paryškinimas 3 3 3 3 3 2" xfId="2505"/>
    <cellStyle name="20% – paryškinimas 3 3 3 3 3 2 2" xfId="2506"/>
    <cellStyle name="20% – paryškinimas 3 3 3 3 3 3" xfId="2507"/>
    <cellStyle name="20% – paryškinimas 3 3 3 3 4" xfId="2508"/>
    <cellStyle name="20% – paryškinimas 3 3 3 3 4 2" xfId="2509"/>
    <cellStyle name="20% – paryškinimas 3 3 3 3 5" xfId="2510"/>
    <cellStyle name="20% – paryškinimas 3 3 3 4" xfId="2511"/>
    <cellStyle name="20% – paryškinimas 3 3 3 4 2" xfId="2512"/>
    <cellStyle name="20% – paryškinimas 3 3 3 4 2 2" xfId="2513"/>
    <cellStyle name="20% – paryškinimas 3 3 3 4 2 2 2" xfId="2514"/>
    <cellStyle name="20% – paryškinimas 3 3 3 4 2 3" xfId="2515"/>
    <cellStyle name="20% – paryškinimas 3 3 3 4 3" xfId="2516"/>
    <cellStyle name="20% – paryškinimas 3 3 3 4 3 2" xfId="2517"/>
    <cellStyle name="20% – paryškinimas 3 3 3 4 4" xfId="2518"/>
    <cellStyle name="20% – paryškinimas 3 3 3 5" xfId="2519"/>
    <cellStyle name="20% – paryškinimas 3 3 3 5 2" xfId="2520"/>
    <cellStyle name="20% – paryškinimas 3 3 3 5 2 2" xfId="2521"/>
    <cellStyle name="20% – paryškinimas 3 3 3 5 3" xfId="2522"/>
    <cellStyle name="20% – paryškinimas 3 3 3 6" xfId="2523"/>
    <cellStyle name="20% – paryškinimas 3 3 3 6 2" xfId="2524"/>
    <cellStyle name="20% – paryškinimas 3 3 3 7" xfId="2525"/>
    <cellStyle name="20% – paryškinimas 3 3 4" xfId="2526"/>
    <cellStyle name="20% – paryškinimas 3 3 4 2" xfId="2527"/>
    <cellStyle name="20% – paryškinimas 3 3 4 2 2" xfId="2528"/>
    <cellStyle name="20% – paryškinimas 3 3 4 2 2 2" xfId="2529"/>
    <cellStyle name="20% – paryškinimas 3 3 4 2 2 2 2" xfId="2530"/>
    <cellStyle name="20% – paryškinimas 3 3 4 2 2 2 2 2" xfId="2531"/>
    <cellStyle name="20% – paryškinimas 3 3 4 2 2 2 3" xfId="2532"/>
    <cellStyle name="20% – paryškinimas 3 3 4 2 2 3" xfId="2533"/>
    <cellStyle name="20% – paryškinimas 3 3 4 2 2 3 2" xfId="2534"/>
    <cellStyle name="20% – paryškinimas 3 3 4 2 2 4" xfId="2535"/>
    <cellStyle name="20% – paryškinimas 3 3 4 2 3" xfId="2536"/>
    <cellStyle name="20% – paryškinimas 3 3 4 2 3 2" xfId="2537"/>
    <cellStyle name="20% – paryškinimas 3 3 4 2 3 2 2" xfId="2538"/>
    <cellStyle name="20% – paryškinimas 3 3 4 2 3 3" xfId="2539"/>
    <cellStyle name="20% – paryškinimas 3 3 4 2 4" xfId="2540"/>
    <cellStyle name="20% – paryškinimas 3 3 4 2 4 2" xfId="2541"/>
    <cellStyle name="20% – paryškinimas 3 3 4 2 5" xfId="2542"/>
    <cellStyle name="20% – paryškinimas 3 3 4 3" xfId="2543"/>
    <cellStyle name="20% – paryškinimas 3 3 4 3 2" xfId="2544"/>
    <cellStyle name="20% – paryškinimas 3 3 4 3 2 2" xfId="2545"/>
    <cellStyle name="20% – paryškinimas 3 3 4 3 2 2 2" xfId="2546"/>
    <cellStyle name="20% – paryškinimas 3 3 4 3 2 3" xfId="2547"/>
    <cellStyle name="20% – paryškinimas 3 3 4 3 3" xfId="2548"/>
    <cellStyle name="20% – paryškinimas 3 3 4 3 3 2" xfId="2549"/>
    <cellStyle name="20% – paryškinimas 3 3 4 3 4" xfId="2550"/>
    <cellStyle name="20% – paryškinimas 3 3 4 4" xfId="2551"/>
    <cellStyle name="20% – paryškinimas 3 3 4 4 2" xfId="2552"/>
    <cellStyle name="20% – paryškinimas 3 3 4 4 2 2" xfId="2553"/>
    <cellStyle name="20% – paryškinimas 3 3 4 4 3" xfId="2554"/>
    <cellStyle name="20% – paryškinimas 3 3 4 5" xfId="2555"/>
    <cellStyle name="20% – paryškinimas 3 3 4 5 2" xfId="2556"/>
    <cellStyle name="20% – paryškinimas 3 3 4 6" xfId="2557"/>
    <cellStyle name="20% – paryškinimas 3 3 5" xfId="2558"/>
    <cellStyle name="20% – paryškinimas 3 3 5 2" xfId="2559"/>
    <cellStyle name="20% – paryškinimas 3 3 5 2 2" xfId="2560"/>
    <cellStyle name="20% – paryškinimas 3 3 5 2 2 2" xfId="2561"/>
    <cellStyle name="20% – paryškinimas 3 3 5 2 2 2 2" xfId="2562"/>
    <cellStyle name="20% – paryškinimas 3 3 5 2 2 3" xfId="2563"/>
    <cellStyle name="20% – paryškinimas 3 3 5 2 3" xfId="2564"/>
    <cellStyle name="20% – paryškinimas 3 3 5 2 3 2" xfId="2565"/>
    <cellStyle name="20% – paryškinimas 3 3 5 2 4" xfId="2566"/>
    <cellStyle name="20% – paryškinimas 3 3 5 3" xfId="2567"/>
    <cellStyle name="20% – paryškinimas 3 3 5 3 2" xfId="2568"/>
    <cellStyle name="20% – paryškinimas 3 3 5 3 2 2" xfId="2569"/>
    <cellStyle name="20% – paryškinimas 3 3 5 3 3" xfId="2570"/>
    <cellStyle name="20% – paryškinimas 3 3 5 4" xfId="2571"/>
    <cellStyle name="20% – paryškinimas 3 3 5 4 2" xfId="2572"/>
    <cellStyle name="20% – paryškinimas 3 3 5 5" xfId="2573"/>
    <cellStyle name="20% – paryškinimas 3 3 6" xfId="2574"/>
    <cellStyle name="20% – paryškinimas 3 3 6 2" xfId="2575"/>
    <cellStyle name="20% – paryškinimas 3 3 6 2 2" xfId="2576"/>
    <cellStyle name="20% – paryškinimas 3 3 6 2 2 2" xfId="2577"/>
    <cellStyle name="20% – paryškinimas 3 3 6 2 3" xfId="2578"/>
    <cellStyle name="20% – paryškinimas 3 3 6 3" xfId="2579"/>
    <cellStyle name="20% – paryškinimas 3 3 6 3 2" xfId="2580"/>
    <cellStyle name="20% – paryškinimas 3 3 6 4" xfId="2581"/>
    <cellStyle name="20% – paryškinimas 3 3 7" xfId="2582"/>
    <cellStyle name="20% – paryškinimas 3 3 7 2" xfId="2583"/>
    <cellStyle name="20% – paryškinimas 3 3 7 2 2" xfId="2584"/>
    <cellStyle name="20% – paryškinimas 3 3 7 3" xfId="2585"/>
    <cellStyle name="20% – paryškinimas 3 3 8" xfId="2586"/>
    <cellStyle name="20% – paryškinimas 3 3 8 2" xfId="2587"/>
    <cellStyle name="20% – paryškinimas 3 3 9" xfId="2588"/>
    <cellStyle name="20% – paryškinimas 3 4" xfId="2589"/>
    <cellStyle name="20% – paryškinimas 3 4 2" xfId="2590"/>
    <cellStyle name="20% – paryškinimas 3 4 2 2" xfId="2591"/>
    <cellStyle name="20% – paryškinimas 3 4 2 2 2" xfId="2592"/>
    <cellStyle name="20% – paryškinimas 3 4 2 2 2 2" xfId="2593"/>
    <cellStyle name="20% – paryškinimas 3 4 2 2 2 2 2" xfId="2594"/>
    <cellStyle name="20% – paryškinimas 3 4 2 2 2 2 2 2" xfId="2595"/>
    <cellStyle name="20% – paryškinimas 3 4 2 2 2 2 2 2 2" xfId="2596"/>
    <cellStyle name="20% – paryškinimas 3 4 2 2 2 2 2 2 2 2" xfId="2597"/>
    <cellStyle name="20% – paryškinimas 3 4 2 2 2 2 2 2 3" xfId="2598"/>
    <cellStyle name="20% – paryškinimas 3 4 2 2 2 2 2 3" xfId="2599"/>
    <cellStyle name="20% – paryškinimas 3 4 2 2 2 2 2 3 2" xfId="2600"/>
    <cellStyle name="20% – paryškinimas 3 4 2 2 2 2 2 4" xfId="2601"/>
    <cellStyle name="20% – paryškinimas 3 4 2 2 2 2 3" xfId="2602"/>
    <cellStyle name="20% – paryškinimas 3 4 2 2 2 2 3 2" xfId="2603"/>
    <cellStyle name="20% – paryškinimas 3 4 2 2 2 2 3 2 2" xfId="2604"/>
    <cellStyle name="20% – paryškinimas 3 4 2 2 2 2 3 3" xfId="2605"/>
    <cellStyle name="20% – paryškinimas 3 4 2 2 2 2 4" xfId="2606"/>
    <cellStyle name="20% – paryškinimas 3 4 2 2 2 2 4 2" xfId="2607"/>
    <cellStyle name="20% – paryškinimas 3 4 2 2 2 2 5" xfId="2608"/>
    <cellStyle name="20% – paryškinimas 3 4 2 2 2 3" xfId="2609"/>
    <cellStyle name="20% – paryškinimas 3 4 2 2 2 3 2" xfId="2610"/>
    <cellStyle name="20% – paryškinimas 3 4 2 2 2 3 2 2" xfId="2611"/>
    <cellStyle name="20% – paryškinimas 3 4 2 2 2 3 2 2 2" xfId="2612"/>
    <cellStyle name="20% – paryškinimas 3 4 2 2 2 3 2 3" xfId="2613"/>
    <cellStyle name="20% – paryškinimas 3 4 2 2 2 3 3" xfId="2614"/>
    <cellStyle name="20% – paryškinimas 3 4 2 2 2 3 3 2" xfId="2615"/>
    <cellStyle name="20% – paryškinimas 3 4 2 2 2 3 4" xfId="2616"/>
    <cellStyle name="20% – paryškinimas 3 4 2 2 2 4" xfId="2617"/>
    <cellStyle name="20% – paryškinimas 3 4 2 2 2 4 2" xfId="2618"/>
    <cellStyle name="20% – paryškinimas 3 4 2 2 2 4 2 2" xfId="2619"/>
    <cellStyle name="20% – paryškinimas 3 4 2 2 2 4 3" xfId="2620"/>
    <cellStyle name="20% – paryškinimas 3 4 2 2 2 5" xfId="2621"/>
    <cellStyle name="20% – paryškinimas 3 4 2 2 2 5 2" xfId="2622"/>
    <cellStyle name="20% – paryškinimas 3 4 2 2 2 6" xfId="2623"/>
    <cellStyle name="20% – paryškinimas 3 4 2 2 3" xfId="2624"/>
    <cellStyle name="20% – paryškinimas 3 4 2 2 3 2" xfId="2625"/>
    <cellStyle name="20% – paryškinimas 3 4 2 2 3 2 2" xfId="2626"/>
    <cellStyle name="20% – paryškinimas 3 4 2 2 3 2 2 2" xfId="2627"/>
    <cellStyle name="20% – paryškinimas 3 4 2 2 3 2 2 2 2" xfId="2628"/>
    <cellStyle name="20% – paryškinimas 3 4 2 2 3 2 2 3" xfId="2629"/>
    <cellStyle name="20% – paryškinimas 3 4 2 2 3 2 3" xfId="2630"/>
    <cellStyle name="20% – paryškinimas 3 4 2 2 3 2 3 2" xfId="2631"/>
    <cellStyle name="20% – paryškinimas 3 4 2 2 3 2 4" xfId="2632"/>
    <cellStyle name="20% – paryškinimas 3 4 2 2 3 3" xfId="2633"/>
    <cellStyle name="20% – paryškinimas 3 4 2 2 3 3 2" xfId="2634"/>
    <cellStyle name="20% – paryškinimas 3 4 2 2 3 3 2 2" xfId="2635"/>
    <cellStyle name="20% – paryškinimas 3 4 2 2 3 3 3" xfId="2636"/>
    <cellStyle name="20% – paryškinimas 3 4 2 2 3 4" xfId="2637"/>
    <cellStyle name="20% – paryškinimas 3 4 2 2 3 4 2" xfId="2638"/>
    <cellStyle name="20% – paryškinimas 3 4 2 2 3 5" xfId="2639"/>
    <cellStyle name="20% – paryškinimas 3 4 2 2 4" xfId="2640"/>
    <cellStyle name="20% – paryškinimas 3 4 2 2 4 2" xfId="2641"/>
    <cellStyle name="20% – paryškinimas 3 4 2 2 4 2 2" xfId="2642"/>
    <cellStyle name="20% – paryškinimas 3 4 2 2 4 2 2 2" xfId="2643"/>
    <cellStyle name="20% – paryškinimas 3 4 2 2 4 2 3" xfId="2644"/>
    <cellStyle name="20% – paryškinimas 3 4 2 2 4 3" xfId="2645"/>
    <cellStyle name="20% – paryškinimas 3 4 2 2 4 3 2" xfId="2646"/>
    <cellStyle name="20% – paryškinimas 3 4 2 2 4 4" xfId="2647"/>
    <cellStyle name="20% – paryškinimas 3 4 2 2 5" xfId="2648"/>
    <cellStyle name="20% – paryškinimas 3 4 2 2 5 2" xfId="2649"/>
    <cellStyle name="20% – paryškinimas 3 4 2 2 5 2 2" xfId="2650"/>
    <cellStyle name="20% – paryškinimas 3 4 2 2 5 3" xfId="2651"/>
    <cellStyle name="20% – paryškinimas 3 4 2 2 6" xfId="2652"/>
    <cellStyle name="20% – paryškinimas 3 4 2 2 6 2" xfId="2653"/>
    <cellStyle name="20% – paryškinimas 3 4 2 2 7" xfId="2654"/>
    <cellStyle name="20% – paryškinimas 3 4 2 3" xfId="2655"/>
    <cellStyle name="20% – paryškinimas 3 4 2 3 2" xfId="2656"/>
    <cellStyle name="20% – paryškinimas 3 4 2 3 2 2" xfId="2657"/>
    <cellStyle name="20% – paryškinimas 3 4 2 3 2 2 2" xfId="2658"/>
    <cellStyle name="20% – paryškinimas 3 4 2 3 2 2 2 2" xfId="2659"/>
    <cellStyle name="20% – paryškinimas 3 4 2 3 2 2 2 2 2" xfId="2660"/>
    <cellStyle name="20% – paryškinimas 3 4 2 3 2 2 2 3" xfId="2661"/>
    <cellStyle name="20% – paryškinimas 3 4 2 3 2 2 3" xfId="2662"/>
    <cellStyle name="20% – paryškinimas 3 4 2 3 2 2 3 2" xfId="2663"/>
    <cellStyle name="20% – paryškinimas 3 4 2 3 2 2 4" xfId="2664"/>
    <cellStyle name="20% – paryškinimas 3 4 2 3 2 3" xfId="2665"/>
    <cellStyle name="20% – paryškinimas 3 4 2 3 2 3 2" xfId="2666"/>
    <cellStyle name="20% – paryškinimas 3 4 2 3 2 3 2 2" xfId="2667"/>
    <cellStyle name="20% – paryškinimas 3 4 2 3 2 3 3" xfId="2668"/>
    <cellStyle name="20% – paryškinimas 3 4 2 3 2 4" xfId="2669"/>
    <cellStyle name="20% – paryškinimas 3 4 2 3 2 4 2" xfId="2670"/>
    <cellStyle name="20% – paryškinimas 3 4 2 3 2 5" xfId="2671"/>
    <cellStyle name="20% – paryškinimas 3 4 2 3 3" xfId="2672"/>
    <cellStyle name="20% – paryškinimas 3 4 2 3 3 2" xfId="2673"/>
    <cellStyle name="20% – paryškinimas 3 4 2 3 3 2 2" xfId="2674"/>
    <cellStyle name="20% – paryškinimas 3 4 2 3 3 2 2 2" xfId="2675"/>
    <cellStyle name="20% – paryškinimas 3 4 2 3 3 2 3" xfId="2676"/>
    <cellStyle name="20% – paryškinimas 3 4 2 3 3 3" xfId="2677"/>
    <cellStyle name="20% – paryškinimas 3 4 2 3 3 3 2" xfId="2678"/>
    <cellStyle name="20% – paryškinimas 3 4 2 3 3 4" xfId="2679"/>
    <cellStyle name="20% – paryškinimas 3 4 2 3 4" xfId="2680"/>
    <cellStyle name="20% – paryškinimas 3 4 2 3 4 2" xfId="2681"/>
    <cellStyle name="20% – paryškinimas 3 4 2 3 4 2 2" xfId="2682"/>
    <cellStyle name="20% – paryškinimas 3 4 2 3 4 3" xfId="2683"/>
    <cellStyle name="20% – paryškinimas 3 4 2 3 5" xfId="2684"/>
    <cellStyle name="20% – paryškinimas 3 4 2 3 5 2" xfId="2685"/>
    <cellStyle name="20% – paryškinimas 3 4 2 3 6" xfId="2686"/>
    <cellStyle name="20% – paryškinimas 3 4 2 4" xfId="2687"/>
    <cellStyle name="20% – paryškinimas 3 4 2 4 2" xfId="2688"/>
    <cellStyle name="20% – paryškinimas 3 4 2 4 2 2" xfId="2689"/>
    <cellStyle name="20% – paryškinimas 3 4 2 4 2 2 2" xfId="2690"/>
    <cellStyle name="20% – paryškinimas 3 4 2 4 2 2 2 2" xfId="2691"/>
    <cellStyle name="20% – paryškinimas 3 4 2 4 2 2 3" xfId="2692"/>
    <cellStyle name="20% – paryškinimas 3 4 2 4 2 3" xfId="2693"/>
    <cellStyle name="20% – paryškinimas 3 4 2 4 2 3 2" xfId="2694"/>
    <cellStyle name="20% – paryškinimas 3 4 2 4 2 4" xfId="2695"/>
    <cellStyle name="20% – paryškinimas 3 4 2 4 3" xfId="2696"/>
    <cellStyle name="20% – paryškinimas 3 4 2 4 3 2" xfId="2697"/>
    <cellStyle name="20% – paryškinimas 3 4 2 4 3 2 2" xfId="2698"/>
    <cellStyle name="20% – paryškinimas 3 4 2 4 3 3" xfId="2699"/>
    <cellStyle name="20% – paryškinimas 3 4 2 4 4" xfId="2700"/>
    <cellStyle name="20% – paryškinimas 3 4 2 4 4 2" xfId="2701"/>
    <cellStyle name="20% – paryškinimas 3 4 2 4 5" xfId="2702"/>
    <cellStyle name="20% – paryškinimas 3 4 2 5" xfId="2703"/>
    <cellStyle name="20% – paryškinimas 3 4 2 5 2" xfId="2704"/>
    <cellStyle name="20% – paryškinimas 3 4 2 5 2 2" xfId="2705"/>
    <cellStyle name="20% – paryškinimas 3 4 2 5 2 2 2" xfId="2706"/>
    <cellStyle name="20% – paryškinimas 3 4 2 5 2 3" xfId="2707"/>
    <cellStyle name="20% – paryškinimas 3 4 2 5 3" xfId="2708"/>
    <cellStyle name="20% – paryškinimas 3 4 2 5 3 2" xfId="2709"/>
    <cellStyle name="20% – paryškinimas 3 4 2 5 4" xfId="2710"/>
    <cellStyle name="20% – paryškinimas 3 4 2 6" xfId="2711"/>
    <cellStyle name="20% – paryškinimas 3 4 2 6 2" xfId="2712"/>
    <cellStyle name="20% – paryškinimas 3 4 2 6 2 2" xfId="2713"/>
    <cellStyle name="20% – paryškinimas 3 4 2 6 3" xfId="2714"/>
    <cellStyle name="20% – paryškinimas 3 4 2 7" xfId="2715"/>
    <cellStyle name="20% – paryškinimas 3 4 2 7 2" xfId="2716"/>
    <cellStyle name="20% – paryškinimas 3 4 2 8" xfId="2717"/>
    <cellStyle name="20% – paryškinimas 3 4 3" xfId="2718"/>
    <cellStyle name="20% – paryškinimas 3 4 3 2" xfId="2719"/>
    <cellStyle name="20% – paryškinimas 3 4 3 2 2" xfId="2720"/>
    <cellStyle name="20% – paryškinimas 3 4 3 2 2 2" xfId="2721"/>
    <cellStyle name="20% – paryškinimas 3 4 3 2 2 2 2" xfId="2722"/>
    <cellStyle name="20% – paryškinimas 3 4 3 2 2 2 2 2" xfId="2723"/>
    <cellStyle name="20% – paryškinimas 3 4 3 2 2 2 2 2 2" xfId="2724"/>
    <cellStyle name="20% – paryškinimas 3 4 3 2 2 2 2 3" xfId="2725"/>
    <cellStyle name="20% – paryškinimas 3 4 3 2 2 2 3" xfId="2726"/>
    <cellStyle name="20% – paryškinimas 3 4 3 2 2 2 3 2" xfId="2727"/>
    <cellStyle name="20% – paryškinimas 3 4 3 2 2 2 4" xfId="2728"/>
    <cellStyle name="20% – paryškinimas 3 4 3 2 2 3" xfId="2729"/>
    <cellStyle name="20% – paryškinimas 3 4 3 2 2 3 2" xfId="2730"/>
    <cellStyle name="20% – paryškinimas 3 4 3 2 2 3 2 2" xfId="2731"/>
    <cellStyle name="20% – paryškinimas 3 4 3 2 2 3 3" xfId="2732"/>
    <cellStyle name="20% – paryškinimas 3 4 3 2 2 4" xfId="2733"/>
    <cellStyle name="20% – paryškinimas 3 4 3 2 2 4 2" xfId="2734"/>
    <cellStyle name="20% – paryškinimas 3 4 3 2 2 5" xfId="2735"/>
    <cellStyle name="20% – paryškinimas 3 4 3 2 3" xfId="2736"/>
    <cellStyle name="20% – paryškinimas 3 4 3 2 3 2" xfId="2737"/>
    <cellStyle name="20% – paryškinimas 3 4 3 2 3 2 2" xfId="2738"/>
    <cellStyle name="20% – paryškinimas 3 4 3 2 3 2 2 2" xfId="2739"/>
    <cellStyle name="20% – paryškinimas 3 4 3 2 3 2 3" xfId="2740"/>
    <cellStyle name="20% – paryškinimas 3 4 3 2 3 3" xfId="2741"/>
    <cellStyle name="20% – paryškinimas 3 4 3 2 3 3 2" xfId="2742"/>
    <cellStyle name="20% – paryškinimas 3 4 3 2 3 4" xfId="2743"/>
    <cellStyle name="20% – paryškinimas 3 4 3 2 4" xfId="2744"/>
    <cellStyle name="20% – paryškinimas 3 4 3 2 4 2" xfId="2745"/>
    <cellStyle name="20% – paryškinimas 3 4 3 2 4 2 2" xfId="2746"/>
    <cellStyle name="20% – paryškinimas 3 4 3 2 4 3" xfId="2747"/>
    <cellStyle name="20% – paryškinimas 3 4 3 2 5" xfId="2748"/>
    <cellStyle name="20% – paryškinimas 3 4 3 2 5 2" xfId="2749"/>
    <cellStyle name="20% – paryškinimas 3 4 3 2 6" xfId="2750"/>
    <cellStyle name="20% – paryškinimas 3 4 3 3" xfId="2751"/>
    <cellStyle name="20% – paryškinimas 3 4 3 3 2" xfId="2752"/>
    <cellStyle name="20% – paryškinimas 3 4 3 3 2 2" xfId="2753"/>
    <cellStyle name="20% – paryškinimas 3 4 3 3 2 2 2" xfId="2754"/>
    <cellStyle name="20% – paryškinimas 3 4 3 3 2 2 2 2" xfId="2755"/>
    <cellStyle name="20% – paryškinimas 3 4 3 3 2 2 3" xfId="2756"/>
    <cellStyle name="20% – paryškinimas 3 4 3 3 2 3" xfId="2757"/>
    <cellStyle name="20% – paryškinimas 3 4 3 3 2 3 2" xfId="2758"/>
    <cellStyle name="20% – paryškinimas 3 4 3 3 2 4" xfId="2759"/>
    <cellStyle name="20% – paryškinimas 3 4 3 3 3" xfId="2760"/>
    <cellStyle name="20% – paryškinimas 3 4 3 3 3 2" xfId="2761"/>
    <cellStyle name="20% – paryškinimas 3 4 3 3 3 2 2" xfId="2762"/>
    <cellStyle name="20% – paryškinimas 3 4 3 3 3 3" xfId="2763"/>
    <cellStyle name="20% – paryškinimas 3 4 3 3 4" xfId="2764"/>
    <cellStyle name="20% – paryškinimas 3 4 3 3 4 2" xfId="2765"/>
    <cellStyle name="20% – paryškinimas 3 4 3 3 5" xfId="2766"/>
    <cellStyle name="20% – paryškinimas 3 4 3 4" xfId="2767"/>
    <cellStyle name="20% – paryškinimas 3 4 3 4 2" xfId="2768"/>
    <cellStyle name="20% – paryškinimas 3 4 3 4 2 2" xfId="2769"/>
    <cellStyle name="20% – paryškinimas 3 4 3 4 2 2 2" xfId="2770"/>
    <cellStyle name="20% – paryškinimas 3 4 3 4 2 3" xfId="2771"/>
    <cellStyle name="20% – paryškinimas 3 4 3 4 3" xfId="2772"/>
    <cellStyle name="20% – paryškinimas 3 4 3 4 3 2" xfId="2773"/>
    <cellStyle name="20% – paryškinimas 3 4 3 4 4" xfId="2774"/>
    <cellStyle name="20% – paryškinimas 3 4 3 5" xfId="2775"/>
    <cellStyle name="20% – paryškinimas 3 4 3 5 2" xfId="2776"/>
    <cellStyle name="20% – paryškinimas 3 4 3 5 2 2" xfId="2777"/>
    <cellStyle name="20% – paryškinimas 3 4 3 5 3" xfId="2778"/>
    <cellStyle name="20% – paryškinimas 3 4 3 6" xfId="2779"/>
    <cellStyle name="20% – paryškinimas 3 4 3 6 2" xfId="2780"/>
    <cellStyle name="20% – paryškinimas 3 4 3 7" xfId="2781"/>
    <cellStyle name="20% – paryškinimas 3 4 4" xfId="2782"/>
    <cellStyle name="20% – paryškinimas 3 4 4 2" xfId="2783"/>
    <cellStyle name="20% – paryškinimas 3 4 4 2 2" xfId="2784"/>
    <cellStyle name="20% – paryškinimas 3 4 4 2 2 2" xfId="2785"/>
    <cellStyle name="20% – paryškinimas 3 4 4 2 2 2 2" xfId="2786"/>
    <cellStyle name="20% – paryškinimas 3 4 4 2 2 2 2 2" xfId="2787"/>
    <cellStyle name="20% – paryškinimas 3 4 4 2 2 2 3" xfId="2788"/>
    <cellStyle name="20% – paryškinimas 3 4 4 2 2 3" xfId="2789"/>
    <cellStyle name="20% – paryškinimas 3 4 4 2 2 3 2" xfId="2790"/>
    <cellStyle name="20% – paryškinimas 3 4 4 2 2 4" xfId="2791"/>
    <cellStyle name="20% – paryškinimas 3 4 4 2 3" xfId="2792"/>
    <cellStyle name="20% – paryškinimas 3 4 4 2 3 2" xfId="2793"/>
    <cellStyle name="20% – paryškinimas 3 4 4 2 3 2 2" xfId="2794"/>
    <cellStyle name="20% – paryškinimas 3 4 4 2 3 3" xfId="2795"/>
    <cellStyle name="20% – paryškinimas 3 4 4 2 4" xfId="2796"/>
    <cellStyle name="20% – paryškinimas 3 4 4 2 4 2" xfId="2797"/>
    <cellStyle name="20% – paryškinimas 3 4 4 2 5" xfId="2798"/>
    <cellStyle name="20% – paryškinimas 3 4 4 3" xfId="2799"/>
    <cellStyle name="20% – paryškinimas 3 4 4 3 2" xfId="2800"/>
    <cellStyle name="20% – paryškinimas 3 4 4 3 2 2" xfId="2801"/>
    <cellStyle name="20% – paryškinimas 3 4 4 3 2 2 2" xfId="2802"/>
    <cellStyle name="20% – paryškinimas 3 4 4 3 2 3" xfId="2803"/>
    <cellStyle name="20% – paryškinimas 3 4 4 3 3" xfId="2804"/>
    <cellStyle name="20% – paryškinimas 3 4 4 3 3 2" xfId="2805"/>
    <cellStyle name="20% – paryškinimas 3 4 4 3 4" xfId="2806"/>
    <cellStyle name="20% – paryškinimas 3 4 4 4" xfId="2807"/>
    <cellStyle name="20% – paryškinimas 3 4 4 4 2" xfId="2808"/>
    <cellStyle name="20% – paryškinimas 3 4 4 4 2 2" xfId="2809"/>
    <cellStyle name="20% – paryškinimas 3 4 4 4 3" xfId="2810"/>
    <cellStyle name="20% – paryškinimas 3 4 4 5" xfId="2811"/>
    <cellStyle name="20% – paryškinimas 3 4 4 5 2" xfId="2812"/>
    <cellStyle name="20% – paryškinimas 3 4 4 6" xfId="2813"/>
    <cellStyle name="20% – paryškinimas 3 4 5" xfId="2814"/>
    <cellStyle name="20% – paryškinimas 3 4 5 2" xfId="2815"/>
    <cellStyle name="20% – paryškinimas 3 4 5 2 2" xfId="2816"/>
    <cellStyle name="20% – paryškinimas 3 4 5 2 2 2" xfId="2817"/>
    <cellStyle name="20% – paryškinimas 3 4 5 2 2 2 2" xfId="2818"/>
    <cellStyle name="20% – paryškinimas 3 4 5 2 2 3" xfId="2819"/>
    <cellStyle name="20% – paryškinimas 3 4 5 2 3" xfId="2820"/>
    <cellStyle name="20% – paryškinimas 3 4 5 2 3 2" xfId="2821"/>
    <cellStyle name="20% – paryškinimas 3 4 5 2 4" xfId="2822"/>
    <cellStyle name="20% – paryškinimas 3 4 5 3" xfId="2823"/>
    <cellStyle name="20% – paryškinimas 3 4 5 3 2" xfId="2824"/>
    <cellStyle name="20% – paryškinimas 3 4 5 3 2 2" xfId="2825"/>
    <cellStyle name="20% – paryškinimas 3 4 5 3 3" xfId="2826"/>
    <cellStyle name="20% – paryškinimas 3 4 5 4" xfId="2827"/>
    <cellStyle name="20% – paryškinimas 3 4 5 4 2" xfId="2828"/>
    <cellStyle name="20% – paryškinimas 3 4 5 5" xfId="2829"/>
    <cellStyle name="20% – paryškinimas 3 4 6" xfId="2830"/>
    <cellStyle name="20% – paryškinimas 3 4 6 2" xfId="2831"/>
    <cellStyle name="20% – paryškinimas 3 4 6 2 2" xfId="2832"/>
    <cellStyle name="20% – paryškinimas 3 4 6 2 2 2" xfId="2833"/>
    <cellStyle name="20% – paryškinimas 3 4 6 2 3" xfId="2834"/>
    <cellStyle name="20% – paryškinimas 3 4 6 3" xfId="2835"/>
    <cellStyle name="20% – paryškinimas 3 4 6 3 2" xfId="2836"/>
    <cellStyle name="20% – paryškinimas 3 4 6 4" xfId="2837"/>
    <cellStyle name="20% – paryškinimas 3 4 7" xfId="2838"/>
    <cellStyle name="20% – paryškinimas 3 4 7 2" xfId="2839"/>
    <cellStyle name="20% – paryškinimas 3 4 7 2 2" xfId="2840"/>
    <cellStyle name="20% – paryškinimas 3 4 7 3" xfId="2841"/>
    <cellStyle name="20% – paryškinimas 3 4 8" xfId="2842"/>
    <cellStyle name="20% – paryškinimas 3 4 8 2" xfId="2843"/>
    <cellStyle name="20% – paryškinimas 3 4 9" xfId="2844"/>
    <cellStyle name="20% – paryškinimas 3 5" xfId="2845"/>
    <cellStyle name="20% – paryškinimas 3 5 2" xfId="2846"/>
    <cellStyle name="20% – paryškinimas 3 5 2 2" xfId="2847"/>
    <cellStyle name="20% – paryškinimas 3 5 2 2 2" xfId="2848"/>
    <cellStyle name="20% – paryškinimas 3 5 2 2 2 2" xfId="2849"/>
    <cellStyle name="20% – paryškinimas 3 5 2 2 2 2 2" xfId="2850"/>
    <cellStyle name="20% – paryškinimas 3 5 2 2 2 2 2 2" xfId="2851"/>
    <cellStyle name="20% – paryškinimas 3 5 2 2 2 2 2 2 2" xfId="2852"/>
    <cellStyle name="20% – paryškinimas 3 5 2 2 2 2 2 3" xfId="2853"/>
    <cellStyle name="20% – paryškinimas 3 5 2 2 2 2 3" xfId="2854"/>
    <cellStyle name="20% – paryškinimas 3 5 2 2 2 2 3 2" xfId="2855"/>
    <cellStyle name="20% – paryškinimas 3 5 2 2 2 2 4" xfId="2856"/>
    <cellStyle name="20% – paryškinimas 3 5 2 2 2 3" xfId="2857"/>
    <cellStyle name="20% – paryškinimas 3 5 2 2 2 3 2" xfId="2858"/>
    <cellStyle name="20% – paryškinimas 3 5 2 2 2 3 2 2" xfId="2859"/>
    <cellStyle name="20% – paryškinimas 3 5 2 2 2 3 3" xfId="2860"/>
    <cellStyle name="20% – paryškinimas 3 5 2 2 2 4" xfId="2861"/>
    <cellStyle name="20% – paryškinimas 3 5 2 2 2 4 2" xfId="2862"/>
    <cellStyle name="20% – paryškinimas 3 5 2 2 2 5" xfId="2863"/>
    <cellStyle name="20% – paryškinimas 3 5 2 2 3" xfId="2864"/>
    <cellStyle name="20% – paryškinimas 3 5 2 2 3 2" xfId="2865"/>
    <cellStyle name="20% – paryškinimas 3 5 2 2 3 2 2" xfId="2866"/>
    <cellStyle name="20% – paryškinimas 3 5 2 2 3 2 2 2" xfId="2867"/>
    <cellStyle name="20% – paryškinimas 3 5 2 2 3 2 3" xfId="2868"/>
    <cellStyle name="20% – paryškinimas 3 5 2 2 3 3" xfId="2869"/>
    <cellStyle name="20% – paryškinimas 3 5 2 2 3 3 2" xfId="2870"/>
    <cellStyle name="20% – paryškinimas 3 5 2 2 3 4" xfId="2871"/>
    <cellStyle name="20% – paryškinimas 3 5 2 2 4" xfId="2872"/>
    <cellStyle name="20% – paryškinimas 3 5 2 2 4 2" xfId="2873"/>
    <cellStyle name="20% – paryškinimas 3 5 2 2 4 2 2" xfId="2874"/>
    <cellStyle name="20% – paryškinimas 3 5 2 2 4 3" xfId="2875"/>
    <cellStyle name="20% – paryškinimas 3 5 2 2 5" xfId="2876"/>
    <cellStyle name="20% – paryškinimas 3 5 2 2 5 2" xfId="2877"/>
    <cellStyle name="20% – paryškinimas 3 5 2 2 6" xfId="2878"/>
    <cellStyle name="20% – paryškinimas 3 5 2 3" xfId="2879"/>
    <cellStyle name="20% – paryškinimas 3 5 2 3 2" xfId="2880"/>
    <cellStyle name="20% – paryškinimas 3 5 2 3 2 2" xfId="2881"/>
    <cellStyle name="20% – paryškinimas 3 5 2 3 2 2 2" xfId="2882"/>
    <cellStyle name="20% – paryškinimas 3 5 2 3 2 2 2 2" xfId="2883"/>
    <cellStyle name="20% – paryškinimas 3 5 2 3 2 2 3" xfId="2884"/>
    <cellStyle name="20% – paryškinimas 3 5 2 3 2 3" xfId="2885"/>
    <cellStyle name="20% – paryškinimas 3 5 2 3 2 3 2" xfId="2886"/>
    <cellStyle name="20% – paryškinimas 3 5 2 3 2 4" xfId="2887"/>
    <cellStyle name="20% – paryškinimas 3 5 2 3 3" xfId="2888"/>
    <cellStyle name="20% – paryškinimas 3 5 2 3 3 2" xfId="2889"/>
    <cellStyle name="20% – paryškinimas 3 5 2 3 3 2 2" xfId="2890"/>
    <cellStyle name="20% – paryškinimas 3 5 2 3 3 3" xfId="2891"/>
    <cellStyle name="20% – paryškinimas 3 5 2 3 4" xfId="2892"/>
    <cellStyle name="20% – paryškinimas 3 5 2 3 4 2" xfId="2893"/>
    <cellStyle name="20% – paryškinimas 3 5 2 3 5" xfId="2894"/>
    <cellStyle name="20% – paryškinimas 3 5 2 4" xfId="2895"/>
    <cellStyle name="20% – paryškinimas 3 5 2 4 2" xfId="2896"/>
    <cellStyle name="20% – paryškinimas 3 5 2 4 2 2" xfId="2897"/>
    <cellStyle name="20% – paryškinimas 3 5 2 4 2 2 2" xfId="2898"/>
    <cellStyle name="20% – paryškinimas 3 5 2 4 2 3" xfId="2899"/>
    <cellStyle name="20% – paryškinimas 3 5 2 4 3" xfId="2900"/>
    <cellStyle name="20% – paryškinimas 3 5 2 4 3 2" xfId="2901"/>
    <cellStyle name="20% – paryškinimas 3 5 2 4 4" xfId="2902"/>
    <cellStyle name="20% – paryškinimas 3 5 2 5" xfId="2903"/>
    <cellStyle name="20% – paryškinimas 3 5 2 5 2" xfId="2904"/>
    <cellStyle name="20% – paryškinimas 3 5 2 5 2 2" xfId="2905"/>
    <cellStyle name="20% – paryškinimas 3 5 2 5 3" xfId="2906"/>
    <cellStyle name="20% – paryškinimas 3 5 2 6" xfId="2907"/>
    <cellStyle name="20% – paryškinimas 3 5 2 6 2" xfId="2908"/>
    <cellStyle name="20% – paryškinimas 3 5 2 7" xfId="2909"/>
    <cellStyle name="20% – paryškinimas 3 5 3" xfId="2910"/>
    <cellStyle name="20% – paryškinimas 3 5 3 2" xfId="2911"/>
    <cellStyle name="20% – paryškinimas 3 5 3 2 2" xfId="2912"/>
    <cellStyle name="20% – paryškinimas 3 5 3 2 2 2" xfId="2913"/>
    <cellStyle name="20% – paryškinimas 3 5 3 2 2 2 2" xfId="2914"/>
    <cellStyle name="20% – paryškinimas 3 5 3 2 2 2 2 2" xfId="2915"/>
    <cellStyle name="20% – paryškinimas 3 5 3 2 2 2 3" xfId="2916"/>
    <cellStyle name="20% – paryškinimas 3 5 3 2 2 3" xfId="2917"/>
    <cellStyle name="20% – paryškinimas 3 5 3 2 2 3 2" xfId="2918"/>
    <cellStyle name="20% – paryškinimas 3 5 3 2 2 4" xfId="2919"/>
    <cellStyle name="20% – paryškinimas 3 5 3 2 3" xfId="2920"/>
    <cellStyle name="20% – paryškinimas 3 5 3 2 3 2" xfId="2921"/>
    <cellStyle name="20% – paryškinimas 3 5 3 2 3 2 2" xfId="2922"/>
    <cellStyle name="20% – paryškinimas 3 5 3 2 3 3" xfId="2923"/>
    <cellStyle name="20% – paryškinimas 3 5 3 2 4" xfId="2924"/>
    <cellStyle name="20% – paryškinimas 3 5 3 2 4 2" xfId="2925"/>
    <cellStyle name="20% – paryškinimas 3 5 3 2 5" xfId="2926"/>
    <cellStyle name="20% – paryškinimas 3 5 3 3" xfId="2927"/>
    <cellStyle name="20% – paryškinimas 3 5 3 3 2" xfId="2928"/>
    <cellStyle name="20% – paryškinimas 3 5 3 3 2 2" xfId="2929"/>
    <cellStyle name="20% – paryškinimas 3 5 3 3 2 2 2" xfId="2930"/>
    <cellStyle name="20% – paryškinimas 3 5 3 3 2 3" xfId="2931"/>
    <cellStyle name="20% – paryškinimas 3 5 3 3 3" xfId="2932"/>
    <cellStyle name="20% – paryškinimas 3 5 3 3 3 2" xfId="2933"/>
    <cellStyle name="20% – paryškinimas 3 5 3 3 4" xfId="2934"/>
    <cellStyle name="20% – paryškinimas 3 5 3 4" xfId="2935"/>
    <cellStyle name="20% – paryškinimas 3 5 3 4 2" xfId="2936"/>
    <cellStyle name="20% – paryškinimas 3 5 3 4 2 2" xfId="2937"/>
    <cellStyle name="20% – paryškinimas 3 5 3 4 3" xfId="2938"/>
    <cellStyle name="20% – paryškinimas 3 5 3 5" xfId="2939"/>
    <cellStyle name="20% – paryškinimas 3 5 3 5 2" xfId="2940"/>
    <cellStyle name="20% – paryškinimas 3 5 3 6" xfId="2941"/>
    <cellStyle name="20% – paryškinimas 3 5 4" xfId="2942"/>
    <cellStyle name="20% – paryškinimas 3 5 4 2" xfId="2943"/>
    <cellStyle name="20% – paryškinimas 3 5 4 2 2" xfId="2944"/>
    <cellStyle name="20% – paryškinimas 3 5 4 2 2 2" xfId="2945"/>
    <cellStyle name="20% – paryškinimas 3 5 4 2 2 2 2" xfId="2946"/>
    <cellStyle name="20% – paryškinimas 3 5 4 2 2 3" xfId="2947"/>
    <cellStyle name="20% – paryškinimas 3 5 4 2 3" xfId="2948"/>
    <cellStyle name="20% – paryškinimas 3 5 4 2 3 2" xfId="2949"/>
    <cellStyle name="20% – paryškinimas 3 5 4 2 4" xfId="2950"/>
    <cellStyle name="20% – paryškinimas 3 5 4 3" xfId="2951"/>
    <cellStyle name="20% – paryškinimas 3 5 4 3 2" xfId="2952"/>
    <cellStyle name="20% – paryškinimas 3 5 4 3 2 2" xfId="2953"/>
    <cellStyle name="20% – paryškinimas 3 5 4 3 3" xfId="2954"/>
    <cellStyle name="20% – paryškinimas 3 5 4 4" xfId="2955"/>
    <cellStyle name="20% – paryškinimas 3 5 4 4 2" xfId="2956"/>
    <cellStyle name="20% – paryškinimas 3 5 4 5" xfId="2957"/>
    <cellStyle name="20% – paryškinimas 3 5 5" xfId="2958"/>
    <cellStyle name="20% – paryškinimas 3 5 5 2" xfId="2959"/>
    <cellStyle name="20% – paryškinimas 3 5 5 2 2" xfId="2960"/>
    <cellStyle name="20% – paryškinimas 3 5 5 2 2 2" xfId="2961"/>
    <cellStyle name="20% – paryškinimas 3 5 5 2 3" xfId="2962"/>
    <cellStyle name="20% – paryškinimas 3 5 5 3" xfId="2963"/>
    <cellStyle name="20% – paryškinimas 3 5 5 3 2" xfId="2964"/>
    <cellStyle name="20% – paryškinimas 3 5 5 4" xfId="2965"/>
    <cellStyle name="20% – paryškinimas 3 5 6" xfId="2966"/>
    <cellStyle name="20% – paryškinimas 3 5 6 2" xfId="2967"/>
    <cellStyle name="20% – paryškinimas 3 5 6 2 2" xfId="2968"/>
    <cellStyle name="20% – paryškinimas 3 5 6 3" xfId="2969"/>
    <cellStyle name="20% – paryškinimas 3 5 7" xfId="2970"/>
    <cellStyle name="20% – paryškinimas 3 5 7 2" xfId="2971"/>
    <cellStyle name="20% – paryškinimas 3 5 8" xfId="2972"/>
    <cellStyle name="20% – paryškinimas 3 6" xfId="2973"/>
    <cellStyle name="20% – paryškinimas 3 6 2" xfId="2974"/>
    <cellStyle name="20% – paryškinimas 3 6 2 2" xfId="2975"/>
    <cellStyle name="20% – paryškinimas 3 6 2 2 2" xfId="2976"/>
    <cellStyle name="20% – paryškinimas 3 6 2 2 2 2" xfId="2977"/>
    <cellStyle name="20% – paryškinimas 3 6 2 2 2 2 2" xfId="2978"/>
    <cellStyle name="20% – paryškinimas 3 6 2 2 2 2 2 2" xfId="2979"/>
    <cellStyle name="20% – paryškinimas 3 6 2 2 2 2 3" xfId="2980"/>
    <cellStyle name="20% – paryškinimas 3 6 2 2 2 3" xfId="2981"/>
    <cellStyle name="20% – paryškinimas 3 6 2 2 2 3 2" xfId="2982"/>
    <cellStyle name="20% – paryškinimas 3 6 2 2 2 4" xfId="2983"/>
    <cellStyle name="20% – paryškinimas 3 6 2 2 3" xfId="2984"/>
    <cellStyle name="20% – paryškinimas 3 6 2 2 3 2" xfId="2985"/>
    <cellStyle name="20% – paryškinimas 3 6 2 2 3 2 2" xfId="2986"/>
    <cellStyle name="20% – paryškinimas 3 6 2 2 3 3" xfId="2987"/>
    <cellStyle name="20% – paryškinimas 3 6 2 2 4" xfId="2988"/>
    <cellStyle name="20% – paryškinimas 3 6 2 2 4 2" xfId="2989"/>
    <cellStyle name="20% – paryškinimas 3 6 2 2 5" xfId="2990"/>
    <cellStyle name="20% – paryškinimas 3 6 2 3" xfId="2991"/>
    <cellStyle name="20% – paryškinimas 3 6 2 3 2" xfId="2992"/>
    <cellStyle name="20% – paryškinimas 3 6 2 3 2 2" xfId="2993"/>
    <cellStyle name="20% – paryškinimas 3 6 2 3 2 2 2" xfId="2994"/>
    <cellStyle name="20% – paryškinimas 3 6 2 3 2 3" xfId="2995"/>
    <cellStyle name="20% – paryškinimas 3 6 2 3 3" xfId="2996"/>
    <cellStyle name="20% – paryškinimas 3 6 2 3 3 2" xfId="2997"/>
    <cellStyle name="20% – paryškinimas 3 6 2 3 4" xfId="2998"/>
    <cellStyle name="20% – paryškinimas 3 6 2 4" xfId="2999"/>
    <cellStyle name="20% – paryškinimas 3 6 2 4 2" xfId="3000"/>
    <cellStyle name="20% – paryškinimas 3 6 2 4 2 2" xfId="3001"/>
    <cellStyle name="20% – paryškinimas 3 6 2 4 3" xfId="3002"/>
    <cellStyle name="20% – paryškinimas 3 6 2 5" xfId="3003"/>
    <cellStyle name="20% – paryškinimas 3 6 2 5 2" xfId="3004"/>
    <cellStyle name="20% – paryškinimas 3 6 2 6" xfId="3005"/>
    <cellStyle name="20% – paryškinimas 3 6 3" xfId="3006"/>
    <cellStyle name="20% – paryškinimas 3 6 3 2" xfId="3007"/>
    <cellStyle name="20% – paryškinimas 3 6 3 2 2" xfId="3008"/>
    <cellStyle name="20% – paryškinimas 3 6 3 2 2 2" xfId="3009"/>
    <cellStyle name="20% – paryškinimas 3 6 3 2 2 2 2" xfId="3010"/>
    <cellStyle name="20% – paryškinimas 3 6 3 2 2 3" xfId="3011"/>
    <cellStyle name="20% – paryškinimas 3 6 3 2 3" xfId="3012"/>
    <cellStyle name="20% – paryškinimas 3 6 3 2 3 2" xfId="3013"/>
    <cellStyle name="20% – paryškinimas 3 6 3 2 4" xfId="3014"/>
    <cellStyle name="20% – paryškinimas 3 6 3 3" xfId="3015"/>
    <cellStyle name="20% – paryškinimas 3 6 3 3 2" xfId="3016"/>
    <cellStyle name="20% – paryškinimas 3 6 3 3 2 2" xfId="3017"/>
    <cellStyle name="20% – paryškinimas 3 6 3 3 3" xfId="3018"/>
    <cellStyle name="20% – paryškinimas 3 6 3 4" xfId="3019"/>
    <cellStyle name="20% – paryškinimas 3 6 3 4 2" xfId="3020"/>
    <cellStyle name="20% – paryškinimas 3 6 3 5" xfId="3021"/>
    <cellStyle name="20% – paryškinimas 3 6 4" xfId="3022"/>
    <cellStyle name="20% – paryškinimas 3 6 4 2" xfId="3023"/>
    <cellStyle name="20% – paryškinimas 3 6 4 2 2" xfId="3024"/>
    <cellStyle name="20% – paryškinimas 3 6 4 2 2 2" xfId="3025"/>
    <cellStyle name="20% – paryškinimas 3 6 4 2 3" xfId="3026"/>
    <cellStyle name="20% – paryškinimas 3 6 4 3" xfId="3027"/>
    <cellStyle name="20% – paryškinimas 3 6 4 3 2" xfId="3028"/>
    <cellStyle name="20% – paryškinimas 3 6 4 4" xfId="3029"/>
    <cellStyle name="20% – paryškinimas 3 6 5" xfId="3030"/>
    <cellStyle name="20% – paryškinimas 3 6 5 2" xfId="3031"/>
    <cellStyle name="20% – paryškinimas 3 6 5 2 2" xfId="3032"/>
    <cellStyle name="20% – paryškinimas 3 6 5 3" xfId="3033"/>
    <cellStyle name="20% – paryškinimas 3 6 6" xfId="3034"/>
    <cellStyle name="20% – paryškinimas 3 6 6 2" xfId="3035"/>
    <cellStyle name="20% – paryškinimas 3 6 7" xfId="3036"/>
    <cellStyle name="20% – paryškinimas 4 2" xfId="3037"/>
    <cellStyle name="20% – paryškinimas 4 2 10" xfId="3038"/>
    <cellStyle name="20% – paryškinimas 4 2 2" xfId="3039"/>
    <cellStyle name="20% – paryškinimas 4 2 2 10" xfId="3040"/>
    <cellStyle name="20% – paryškinimas 4 2 2 2" xfId="3041"/>
    <cellStyle name="20% – paryškinimas 4 2 2 2 2" xfId="3042"/>
    <cellStyle name="20% – paryškinimas 4 2 2 2 2 2" xfId="3043"/>
    <cellStyle name="20% – paryškinimas 4 2 2 2 2 2 2" xfId="3044"/>
    <cellStyle name="20% – paryškinimas 4 2 2 2 2 2 2 2" xfId="3045"/>
    <cellStyle name="20% – paryškinimas 4 2 2 2 2 2 2 2 2" xfId="3046"/>
    <cellStyle name="20% – paryškinimas 4 2 2 2 2 2 2 2 2 2" xfId="3047"/>
    <cellStyle name="20% – paryškinimas 4 2 2 2 2 2 2 2 3" xfId="3048"/>
    <cellStyle name="20% – paryškinimas 4 2 2 2 2 2 2 3" xfId="3049"/>
    <cellStyle name="20% – paryškinimas 4 2 2 2 2 2 2 3 2" xfId="3050"/>
    <cellStyle name="20% – paryškinimas 4 2 2 2 2 2 2 4" xfId="3051"/>
    <cellStyle name="20% – paryškinimas 4 2 2 2 2 2 3" xfId="3052"/>
    <cellStyle name="20% – paryškinimas 4 2 2 2 2 2 3 2" xfId="3053"/>
    <cellStyle name="20% – paryškinimas 4 2 2 2 2 2 3 2 2" xfId="3054"/>
    <cellStyle name="20% – paryškinimas 4 2 2 2 2 2 3 3" xfId="3055"/>
    <cellStyle name="20% – paryškinimas 4 2 2 2 2 2 4" xfId="3056"/>
    <cellStyle name="20% – paryškinimas 4 2 2 2 2 2 4 2" xfId="3057"/>
    <cellStyle name="20% – paryškinimas 4 2 2 2 2 2 5" xfId="3058"/>
    <cellStyle name="20% – paryškinimas 4 2 2 2 2 3" xfId="3059"/>
    <cellStyle name="20% – paryškinimas 4 2 2 2 2 3 2" xfId="3060"/>
    <cellStyle name="20% – paryškinimas 4 2 2 2 2 3 2 2" xfId="3061"/>
    <cellStyle name="20% – paryškinimas 4 2 2 2 2 3 2 2 2" xfId="3062"/>
    <cellStyle name="20% – paryškinimas 4 2 2 2 2 3 2 3" xfId="3063"/>
    <cellStyle name="20% – paryškinimas 4 2 2 2 2 3 3" xfId="3064"/>
    <cellStyle name="20% – paryškinimas 4 2 2 2 2 3 3 2" xfId="3065"/>
    <cellStyle name="20% – paryškinimas 4 2 2 2 2 3 4" xfId="3066"/>
    <cellStyle name="20% – paryškinimas 4 2 2 2 2 4" xfId="3067"/>
    <cellStyle name="20% – paryškinimas 4 2 2 2 2 4 2" xfId="3068"/>
    <cellStyle name="20% – paryškinimas 4 2 2 2 2 4 2 2" xfId="3069"/>
    <cellStyle name="20% – paryškinimas 4 2 2 2 2 4 3" xfId="3070"/>
    <cellStyle name="20% – paryškinimas 4 2 2 2 2 5" xfId="3071"/>
    <cellStyle name="20% – paryškinimas 4 2 2 2 2 5 2" xfId="3072"/>
    <cellStyle name="20% – paryškinimas 4 2 2 2 2 6" xfId="3073"/>
    <cellStyle name="20% – paryškinimas 4 2 2 2 3" xfId="3074"/>
    <cellStyle name="20% – paryškinimas 4 2 2 2 3 2" xfId="3075"/>
    <cellStyle name="20% – paryškinimas 4 2 2 2 3 2 2" xfId="3076"/>
    <cellStyle name="20% – paryškinimas 4 2 2 2 3 2 2 2" xfId="3077"/>
    <cellStyle name="20% – paryškinimas 4 2 2 2 3 2 2 2 2" xfId="3078"/>
    <cellStyle name="20% – paryškinimas 4 2 2 2 3 2 2 3" xfId="3079"/>
    <cellStyle name="20% – paryškinimas 4 2 2 2 3 2 3" xfId="3080"/>
    <cellStyle name="20% – paryškinimas 4 2 2 2 3 2 3 2" xfId="3081"/>
    <cellStyle name="20% – paryškinimas 4 2 2 2 3 2 4" xfId="3082"/>
    <cellStyle name="20% – paryškinimas 4 2 2 2 3 3" xfId="3083"/>
    <cellStyle name="20% – paryškinimas 4 2 2 2 3 3 2" xfId="3084"/>
    <cellStyle name="20% – paryškinimas 4 2 2 2 3 3 2 2" xfId="3085"/>
    <cellStyle name="20% – paryškinimas 4 2 2 2 3 3 3" xfId="3086"/>
    <cellStyle name="20% – paryškinimas 4 2 2 2 3 4" xfId="3087"/>
    <cellStyle name="20% – paryškinimas 4 2 2 2 3 4 2" xfId="3088"/>
    <cellStyle name="20% – paryškinimas 4 2 2 2 3 5" xfId="3089"/>
    <cellStyle name="20% – paryškinimas 4 2 2 2 4" xfId="3090"/>
    <cellStyle name="20% – paryškinimas 4 2 2 2 4 2" xfId="3091"/>
    <cellStyle name="20% – paryškinimas 4 2 2 2 4 2 2" xfId="3092"/>
    <cellStyle name="20% – paryškinimas 4 2 2 2 4 2 2 2" xfId="3093"/>
    <cellStyle name="20% – paryškinimas 4 2 2 2 4 2 3" xfId="3094"/>
    <cellStyle name="20% – paryškinimas 4 2 2 2 4 3" xfId="3095"/>
    <cellStyle name="20% – paryškinimas 4 2 2 2 4 3 2" xfId="3096"/>
    <cellStyle name="20% – paryškinimas 4 2 2 2 4 4" xfId="3097"/>
    <cellStyle name="20% – paryškinimas 4 2 2 2 5" xfId="3098"/>
    <cellStyle name="20% – paryškinimas 4 2 2 2 5 2" xfId="3099"/>
    <cellStyle name="20% – paryškinimas 4 2 2 2 5 2 2" xfId="3100"/>
    <cellStyle name="20% – paryškinimas 4 2 2 2 5 3" xfId="3101"/>
    <cellStyle name="20% – paryškinimas 4 2 2 2 6" xfId="3102"/>
    <cellStyle name="20% – paryškinimas 4 2 2 2 6 2" xfId="3103"/>
    <cellStyle name="20% – paryškinimas 4 2 2 2 7" xfId="3104"/>
    <cellStyle name="20% – paryškinimas 4 2 2 3" xfId="3105"/>
    <cellStyle name="20% – paryškinimas 4 2 2 3 2" xfId="3106"/>
    <cellStyle name="20% – paryškinimas 4 2 2 3 2 2" xfId="3107"/>
    <cellStyle name="20% – paryškinimas 4 2 2 3 2 2 2" xfId="3108"/>
    <cellStyle name="20% – paryškinimas 4 2 2 3 2 2 2 2" xfId="3109"/>
    <cellStyle name="20% – paryškinimas 4 2 2 3 2 2 2 2 2" xfId="3110"/>
    <cellStyle name="20% – paryškinimas 4 2 2 3 2 2 2 3" xfId="3111"/>
    <cellStyle name="20% – paryškinimas 4 2 2 3 2 2 3" xfId="3112"/>
    <cellStyle name="20% – paryškinimas 4 2 2 3 2 2 3 2" xfId="3113"/>
    <cellStyle name="20% – paryškinimas 4 2 2 3 2 2 4" xfId="3114"/>
    <cellStyle name="20% – paryškinimas 4 2 2 3 2 3" xfId="3115"/>
    <cellStyle name="20% – paryškinimas 4 2 2 3 2 3 2" xfId="3116"/>
    <cellStyle name="20% – paryškinimas 4 2 2 3 2 3 2 2" xfId="3117"/>
    <cellStyle name="20% – paryškinimas 4 2 2 3 2 3 3" xfId="3118"/>
    <cellStyle name="20% – paryškinimas 4 2 2 3 2 4" xfId="3119"/>
    <cellStyle name="20% – paryškinimas 4 2 2 3 2 4 2" xfId="3120"/>
    <cellStyle name="20% – paryškinimas 4 2 2 3 2 5" xfId="3121"/>
    <cellStyle name="20% – paryškinimas 4 2 2 3 3" xfId="3122"/>
    <cellStyle name="20% – paryškinimas 4 2 2 3 3 2" xfId="3123"/>
    <cellStyle name="20% – paryškinimas 4 2 2 3 3 2 2" xfId="3124"/>
    <cellStyle name="20% – paryškinimas 4 2 2 3 3 2 2 2" xfId="3125"/>
    <cellStyle name="20% – paryškinimas 4 2 2 3 3 2 3" xfId="3126"/>
    <cellStyle name="20% – paryškinimas 4 2 2 3 3 3" xfId="3127"/>
    <cellStyle name="20% – paryškinimas 4 2 2 3 3 3 2" xfId="3128"/>
    <cellStyle name="20% – paryškinimas 4 2 2 3 3 4" xfId="3129"/>
    <cellStyle name="20% – paryškinimas 4 2 2 3 4" xfId="3130"/>
    <cellStyle name="20% – paryškinimas 4 2 2 3 4 2" xfId="3131"/>
    <cellStyle name="20% – paryškinimas 4 2 2 3 4 2 2" xfId="3132"/>
    <cellStyle name="20% – paryškinimas 4 2 2 3 4 3" xfId="3133"/>
    <cellStyle name="20% – paryškinimas 4 2 2 3 5" xfId="3134"/>
    <cellStyle name="20% – paryškinimas 4 2 2 3 5 2" xfId="3135"/>
    <cellStyle name="20% – paryškinimas 4 2 2 3 6" xfId="3136"/>
    <cellStyle name="20% – paryškinimas 4 2 2 4" xfId="3137"/>
    <cellStyle name="20% – paryškinimas 4 2 2 4 2" xfId="3138"/>
    <cellStyle name="20% – paryškinimas 4 2 2 4 2 2" xfId="3139"/>
    <cellStyle name="20% – paryškinimas 4 2 2 4 2 2 2" xfId="3140"/>
    <cellStyle name="20% – paryškinimas 4 2 2 4 2 2 2 2" xfId="3141"/>
    <cellStyle name="20% – paryškinimas 4 2 2 4 2 2 3" xfId="3142"/>
    <cellStyle name="20% – paryškinimas 4 2 2 4 2 3" xfId="3143"/>
    <cellStyle name="20% – paryškinimas 4 2 2 4 2 3 2" xfId="3144"/>
    <cellStyle name="20% – paryškinimas 4 2 2 4 2 4" xfId="3145"/>
    <cellStyle name="20% – paryškinimas 4 2 2 4 3" xfId="3146"/>
    <cellStyle name="20% – paryškinimas 4 2 2 4 3 2" xfId="3147"/>
    <cellStyle name="20% – paryškinimas 4 2 2 4 3 2 2" xfId="3148"/>
    <cellStyle name="20% – paryškinimas 4 2 2 4 3 3" xfId="3149"/>
    <cellStyle name="20% – paryškinimas 4 2 2 4 4" xfId="3150"/>
    <cellStyle name="20% – paryškinimas 4 2 2 4 4 2" xfId="3151"/>
    <cellStyle name="20% – paryškinimas 4 2 2 4 5" xfId="3152"/>
    <cellStyle name="20% – paryškinimas 4 2 2 5" xfId="3153"/>
    <cellStyle name="20% – paryškinimas 4 2 2 5 2" xfId="3154"/>
    <cellStyle name="20% – paryškinimas 4 2 2 5 2 2" xfId="3155"/>
    <cellStyle name="20% – paryškinimas 4 2 2 5 2 2 2" xfId="3156"/>
    <cellStyle name="20% – paryškinimas 4 2 2 5 2 3" xfId="3157"/>
    <cellStyle name="20% – paryškinimas 4 2 2 5 3" xfId="3158"/>
    <cellStyle name="20% – paryškinimas 4 2 2 5 3 2" xfId="3159"/>
    <cellStyle name="20% – paryškinimas 4 2 2 5 4" xfId="3160"/>
    <cellStyle name="20% – paryškinimas 4 2 2 6" xfId="3161"/>
    <cellStyle name="20% – paryškinimas 4 2 2 6 2" xfId="3162"/>
    <cellStyle name="20% – paryškinimas 4 2 2 7" xfId="3163"/>
    <cellStyle name="20% – paryškinimas 4 2 2 7 2" xfId="3164"/>
    <cellStyle name="20% – paryškinimas 4 2 2 7 2 2" xfId="3165"/>
    <cellStyle name="20% – paryškinimas 4 2 2 7 3" xfId="3166"/>
    <cellStyle name="20% – paryškinimas 4 2 2 8" xfId="3167"/>
    <cellStyle name="20% – paryškinimas 4 2 2 8 2" xfId="3168"/>
    <cellStyle name="20% – paryškinimas 4 2 2 8 2 2" xfId="3169"/>
    <cellStyle name="20% – paryškinimas 4 2 2 8 3" xfId="3170"/>
    <cellStyle name="20% – paryškinimas 4 2 2 9" xfId="3171"/>
    <cellStyle name="20% – paryškinimas 4 2 2 9 2" xfId="3172"/>
    <cellStyle name="20% – paryškinimas 4 2 2 9 2 2" xfId="3173"/>
    <cellStyle name="20% – paryškinimas 4 2 2 9 3" xfId="3174"/>
    <cellStyle name="20% – paryškinimas 4 2 3" xfId="3175"/>
    <cellStyle name="20% – paryškinimas 4 2 3 2" xfId="3176"/>
    <cellStyle name="20% – paryškinimas 4 2 3 2 2" xfId="3177"/>
    <cellStyle name="20% – paryškinimas 4 2 3 2 2 2" xfId="3178"/>
    <cellStyle name="20% – paryškinimas 4 2 3 2 2 2 2" xfId="3179"/>
    <cellStyle name="20% – paryškinimas 4 2 3 2 2 2 2 2" xfId="3180"/>
    <cellStyle name="20% – paryškinimas 4 2 3 2 2 2 2 2 2" xfId="3181"/>
    <cellStyle name="20% – paryškinimas 4 2 3 2 2 2 2 3" xfId="3182"/>
    <cellStyle name="20% – paryškinimas 4 2 3 2 2 2 3" xfId="3183"/>
    <cellStyle name="20% – paryškinimas 4 2 3 2 2 2 3 2" xfId="3184"/>
    <cellStyle name="20% – paryškinimas 4 2 3 2 2 2 4" xfId="3185"/>
    <cellStyle name="20% – paryškinimas 4 2 3 2 2 3" xfId="3186"/>
    <cellStyle name="20% – paryškinimas 4 2 3 2 2 3 2" xfId="3187"/>
    <cellStyle name="20% – paryškinimas 4 2 3 2 2 3 2 2" xfId="3188"/>
    <cellStyle name="20% – paryškinimas 4 2 3 2 2 3 3" xfId="3189"/>
    <cellStyle name="20% – paryškinimas 4 2 3 2 2 4" xfId="3190"/>
    <cellStyle name="20% – paryškinimas 4 2 3 2 2 4 2" xfId="3191"/>
    <cellStyle name="20% – paryškinimas 4 2 3 2 2 5" xfId="3192"/>
    <cellStyle name="20% – paryškinimas 4 2 3 2 3" xfId="3193"/>
    <cellStyle name="20% – paryškinimas 4 2 3 2 3 2" xfId="3194"/>
    <cellStyle name="20% – paryškinimas 4 2 3 2 3 2 2" xfId="3195"/>
    <cellStyle name="20% – paryškinimas 4 2 3 2 3 2 2 2" xfId="3196"/>
    <cellStyle name="20% – paryškinimas 4 2 3 2 3 2 3" xfId="3197"/>
    <cellStyle name="20% – paryškinimas 4 2 3 2 3 3" xfId="3198"/>
    <cellStyle name="20% – paryškinimas 4 2 3 2 3 3 2" xfId="3199"/>
    <cellStyle name="20% – paryškinimas 4 2 3 2 3 4" xfId="3200"/>
    <cellStyle name="20% – paryškinimas 4 2 3 2 4" xfId="3201"/>
    <cellStyle name="20% – paryškinimas 4 2 3 2 4 2" xfId="3202"/>
    <cellStyle name="20% – paryškinimas 4 2 3 2 4 2 2" xfId="3203"/>
    <cellStyle name="20% – paryškinimas 4 2 3 2 4 3" xfId="3204"/>
    <cellStyle name="20% – paryškinimas 4 2 3 2 5" xfId="3205"/>
    <cellStyle name="20% – paryškinimas 4 2 3 2 5 2" xfId="3206"/>
    <cellStyle name="20% – paryškinimas 4 2 3 2 6" xfId="3207"/>
    <cellStyle name="20% – paryškinimas 4 2 3 3" xfId="3208"/>
    <cellStyle name="20% – paryškinimas 4 2 3 3 2" xfId="3209"/>
    <cellStyle name="20% – paryškinimas 4 2 3 3 2 2" xfId="3210"/>
    <cellStyle name="20% – paryškinimas 4 2 3 3 2 2 2" xfId="3211"/>
    <cellStyle name="20% – paryškinimas 4 2 3 3 2 2 2 2" xfId="3212"/>
    <cellStyle name="20% – paryškinimas 4 2 3 3 2 2 3" xfId="3213"/>
    <cellStyle name="20% – paryškinimas 4 2 3 3 2 3" xfId="3214"/>
    <cellStyle name="20% – paryškinimas 4 2 3 3 2 3 2" xfId="3215"/>
    <cellStyle name="20% – paryškinimas 4 2 3 3 2 4" xfId="3216"/>
    <cellStyle name="20% – paryškinimas 4 2 3 3 3" xfId="3217"/>
    <cellStyle name="20% – paryškinimas 4 2 3 3 3 2" xfId="3218"/>
    <cellStyle name="20% – paryškinimas 4 2 3 3 3 2 2" xfId="3219"/>
    <cellStyle name="20% – paryškinimas 4 2 3 3 3 3" xfId="3220"/>
    <cellStyle name="20% – paryškinimas 4 2 3 3 4" xfId="3221"/>
    <cellStyle name="20% – paryškinimas 4 2 3 3 4 2" xfId="3222"/>
    <cellStyle name="20% – paryškinimas 4 2 3 3 5" xfId="3223"/>
    <cellStyle name="20% – paryškinimas 4 2 3 4" xfId="3224"/>
    <cellStyle name="20% – paryškinimas 4 2 3 4 2" xfId="3225"/>
    <cellStyle name="20% – paryškinimas 4 2 3 4 2 2" xfId="3226"/>
    <cellStyle name="20% – paryškinimas 4 2 3 4 2 2 2" xfId="3227"/>
    <cellStyle name="20% – paryškinimas 4 2 3 4 2 3" xfId="3228"/>
    <cellStyle name="20% – paryškinimas 4 2 3 4 3" xfId="3229"/>
    <cellStyle name="20% – paryškinimas 4 2 3 4 3 2" xfId="3230"/>
    <cellStyle name="20% – paryškinimas 4 2 3 4 4" xfId="3231"/>
    <cellStyle name="20% – paryškinimas 4 2 3 5" xfId="3232"/>
    <cellStyle name="20% – paryškinimas 4 2 3 5 2" xfId="3233"/>
    <cellStyle name="20% – paryškinimas 4 2 3 5 2 2" xfId="3234"/>
    <cellStyle name="20% – paryškinimas 4 2 3 5 3" xfId="3235"/>
    <cellStyle name="20% – paryškinimas 4 2 3 6" xfId="3236"/>
    <cellStyle name="20% – paryškinimas 4 2 3 6 2" xfId="3237"/>
    <cellStyle name="20% – paryškinimas 4 2 3 7" xfId="3238"/>
    <cellStyle name="20% – paryškinimas 4 2 4" xfId="3239"/>
    <cellStyle name="20% – paryškinimas 4 2 4 2" xfId="3240"/>
    <cellStyle name="20% – paryškinimas 4 2 4 2 2" xfId="3241"/>
    <cellStyle name="20% – paryškinimas 4 2 4 2 2 2" xfId="3242"/>
    <cellStyle name="20% – paryškinimas 4 2 4 2 2 2 2" xfId="3243"/>
    <cellStyle name="20% – paryškinimas 4 2 4 2 2 2 2 2" xfId="3244"/>
    <cellStyle name="20% – paryškinimas 4 2 4 2 2 2 3" xfId="3245"/>
    <cellStyle name="20% – paryškinimas 4 2 4 2 2 3" xfId="3246"/>
    <cellStyle name="20% – paryškinimas 4 2 4 2 2 3 2" xfId="3247"/>
    <cellStyle name="20% – paryškinimas 4 2 4 2 2 4" xfId="3248"/>
    <cellStyle name="20% – paryškinimas 4 2 4 2 3" xfId="3249"/>
    <cellStyle name="20% – paryškinimas 4 2 4 2 3 2" xfId="3250"/>
    <cellStyle name="20% – paryškinimas 4 2 4 2 3 2 2" xfId="3251"/>
    <cellStyle name="20% – paryškinimas 4 2 4 2 3 3" xfId="3252"/>
    <cellStyle name="20% – paryškinimas 4 2 4 2 4" xfId="3253"/>
    <cellStyle name="20% – paryškinimas 4 2 4 2 4 2" xfId="3254"/>
    <cellStyle name="20% – paryškinimas 4 2 4 2 5" xfId="3255"/>
    <cellStyle name="20% – paryškinimas 4 2 4 3" xfId="3256"/>
    <cellStyle name="20% – paryškinimas 4 2 4 3 2" xfId="3257"/>
    <cellStyle name="20% – paryškinimas 4 2 4 3 2 2" xfId="3258"/>
    <cellStyle name="20% – paryškinimas 4 2 4 3 2 2 2" xfId="3259"/>
    <cellStyle name="20% – paryškinimas 4 2 4 3 2 3" xfId="3260"/>
    <cellStyle name="20% – paryškinimas 4 2 4 3 3" xfId="3261"/>
    <cellStyle name="20% – paryškinimas 4 2 4 3 3 2" xfId="3262"/>
    <cellStyle name="20% – paryškinimas 4 2 4 3 4" xfId="3263"/>
    <cellStyle name="20% – paryškinimas 4 2 4 4" xfId="3264"/>
    <cellStyle name="20% – paryškinimas 4 2 4 4 2" xfId="3265"/>
    <cellStyle name="20% – paryškinimas 4 2 4 4 2 2" xfId="3266"/>
    <cellStyle name="20% – paryškinimas 4 2 4 4 3" xfId="3267"/>
    <cellStyle name="20% – paryškinimas 4 2 4 5" xfId="3268"/>
    <cellStyle name="20% – paryškinimas 4 2 4 5 2" xfId="3269"/>
    <cellStyle name="20% – paryškinimas 4 2 4 6" xfId="3270"/>
    <cellStyle name="20% – paryškinimas 4 2 5" xfId="3271"/>
    <cellStyle name="20% – paryškinimas 4 2 5 2" xfId="3272"/>
    <cellStyle name="20% – paryškinimas 4 2 5 2 2" xfId="3273"/>
    <cellStyle name="20% – paryškinimas 4 2 5 2 2 2" xfId="3274"/>
    <cellStyle name="20% – paryškinimas 4 2 5 2 2 2 2" xfId="3275"/>
    <cellStyle name="20% – paryškinimas 4 2 5 2 2 2 2 2" xfId="3276"/>
    <cellStyle name="20% – paryškinimas 4 2 5 2 2 2 3" xfId="3277"/>
    <cellStyle name="20% – paryškinimas 4 2 5 2 2 3" xfId="3278"/>
    <cellStyle name="20% – paryškinimas 4 2 5 2 2 3 2" xfId="3279"/>
    <cellStyle name="20% – paryškinimas 4 2 5 2 2 4" xfId="3280"/>
    <cellStyle name="20% – paryškinimas 4 2 5 2 3" xfId="3281"/>
    <cellStyle name="20% – paryškinimas 4 2 5 2 3 2" xfId="3282"/>
    <cellStyle name="20% – paryškinimas 4 2 5 2 3 2 2" xfId="3283"/>
    <cellStyle name="20% – paryškinimas 4 2 5 2 3 3" xfId="3284"/>
    <cellStyle name="20% – paryškinimas 4 2 5 2 4" xfId="3285"/>
    <cellStyle name="20% – paryškinimas 4 2 5 2 4 2" xfId="3286"/>
    <cellStyle name="20% – paryškinimas 4 2 5 2 5" xfId="3287"/>
    <cellStyle name="20% – paryškinimas 4 2 5 3" xfId="3288"/>
    <cellStyle name="20% – paryškinimas 4 2 5 3 2" xfId="3289"/>
    <cellStyle name="20% – paryškinimas 4 2 5 3 2 2" xfId="3290"/>
    <cellStyle name="20% – paryškinimas 4 2 5 3 2 2 2" xfId="3291"/>
    <cellStyle name="20% – paryškinimas 4 2 5 3 2 3" xfId="3292"/>
    <cellStyle name="20% – paryškinimas 4 2 5 3 3" xfId="3293"/>
    <cellStyle name="20% – paryškinimas 4 2 5 3 3 2" xfId="3294"/>
    <cellStyle name="20% – paryškinimas 4 2 5 3 4" xfId="3295"/>
    <cellStyle name="20% – paryškinimas 4 2 5 4" xfId="3296"/>
    <cellStyle name="20% – paryškinimas 4 2 5 4 2" xfId="3297"/>
    <cellStyle name="20% – paryškinimas 4 2 5 4 2 2" xfId="3298"/>
    <cellStyle name="20% – paryškinimas 4 2 5 4 3" xfId="3299"/>
    <cellStyle name="20% – paryškinimas 4 2 5 5" xfId="3300"/>
    <cellStyle name="20% – paryškinimas 4 2 5 5 2" xfId="3301"/>
    <cellStyle name="20% – paryškinimas 4 2 5 6" xfId="3302"/>
    <cellStyle name="20% – paryškinimas 4 2 6" xfId="3303"/>
    <cellStyle name="20% – paryškinimas 4 2 6 2" xfId="3304"/>
    <cellStyle name="20% – paryškinimas 4 2 7" xfId="3305"/>
    <cellStyle name="20% – paryškinimas 4 2 7 2" xfId="3306"/>
    <cellStyle name="20% – paryškinimas 4 2 8" xfId="3307"/>
    <cellStyle name="20% – paryškinimas 4 2 8 2" xfId="3308"/>
    <cellStyle name="20% – paryškinimas 4 2 8 2 2" xfId="3309"/>
    <cellStyle name="20% – paryškinimas 4 2 8 3" xfId="3310"/>
    <cellStyle name="20% – paryškinimas 4 2 9" xfId="3311"/>
    <cellStyle name="20% – paryškinimas 4 2 9 2" xfId="3312"/>
    <cellStyle name="20% – paryškinimas 4 3" xfId="3313"/>
    <cellStyle name="20% – paryškinimas 4 3 2" xfId="3314"/>
    <cellStyle name="20% – paryškinimas 4 3 2 2" xfId="3315"/>
    <cellStyle name="20% – paryškinimas 4 3 2 2 2" xfId="3316"/>
    <cellStyle name="20% – paryškinimas 4 3 2 2 2 2" xfId="3317"/>
    <cellStyle name="20% – paryškinimas 4 3 2 2 2 2 2" xfId="3318"/>
    <cellStyle name="20% – paryškinimas 4 3 2 2 2 2 2 2" xfId="3319"/>
    <cellStyle name="20% – paryškinimas 4 3 2 2 2 2 2 2 2" xfId="3320"/>
    <cellStyle name="20% – paryškinimas 4 3 2 2 2 2 2 2 2 2" xfId="3321"/>
    <cellStyle name="20% – paryškinimas 4 3 2 2 2 2 2 2 3" xfId="3322"/>
    <cellStyle name="20% – paryškinimas 4 3 2 2 2 2 2 3" xfId="3323"/>
    <cellStyle name="20% – paryškinimas 4 3 2 2 2 2 2 3 2" xfId="3324"/>
    <cellStyle name="20% – paryškinimas 4 3 2 2 2 2 2 4" xfId="3325"/>
    <cellStyle name="20% – paryškinimas 4 3 2 2 2 2 3" xfId="3326"/>
    <cellStyle name="20% – paryškinimas 4 3 2 2 2 2 3 2" xfId="3327"/>
    <cellStyle name="20% – paryškinimas 4 3 2 2 2 2 3 2 2" xfId="3328"/>
    <cellStyle name="20% – paryškinimas 4 3 2 2 2 2 3 3" xfId="3329"/>
    <cellStyle name="20% – paryškinimas 4 3 2 2 2 2 4" xfId="3330"/>
    <cellStyle name="20% – paryškinimas 4 3 2 2 2 2 4 2" xfId="3331"/>
    <cellStyle name="20% – paryškinimas 4 3 2 2 2 2 5" xfId="3332"/>
    <cellStyle name="20% – paryškinimas 4 3 2 2 2 3" xfId="3333"/>
    <cellStyle name="20% – paryškinimas 4 3 2 2 2 3 2" xfId="3334"/>
    <cellStyle name="20% – paryškinimas 4 3 2 2 2 3 2 2" xfId="3335"/>
    <cellStyle name="20% – paryškinimas 4 3 2 2 2 3 2 2 2" xfId="3336"/>
    <cellStyle name="20% – paryškinimas 4 3 2 2 2 3 2 3" xfId="3337"/>
    <cellStyle name="20% – paryškinimas 4 3 2 2 2 3 3" xfId="3338"/>
    <cellStyle name="20% – paryškinimas 4 3 2 2 2 3 3 2" xfId="3339"/>
    <cellStyle name="20% – paryškinimas 4 3 2 2 2 3 4" xfId="3340"/>
    <cellStyle name="20% – paryškinimas 4 3 2 2 2 4" xfId="3341"/>
    <cellStyle name="20% – paryškinimas 4 3 2 2 2 4 2" xfId="3342"/>
    <cellStyle name="20% – paryškinimas 4 3 2 2 2 4 2 2" xfId="3343"/>
    <cellStyle name="20% – paryškinimas 4 3 2 2 2 4 3" xfId="3344"/>
    <cellStyle name="20% – paryškinimas 4 3 2 2 2 5" xfId="3345"/>
    <cellStyle name="20% – paryškinimas 4 3 2 2 2 5 2" xfId="3346"/>
    <cellStyle name="20% – paryškinimas 4 3 2 2 2 6" xfId="3347"/>
    <cellStyle name="20% – paryškinimas 4 3 2 2 3" xfId="3348"/>
    <cellStyle name="20% – paryškinimas 4 3 2 2 3 2" xfId="3349"/>
    <cellStyle name="20% – paryškinimas 4 3 2 2 3 2 2" xfId="3350"/>
    <cellStyle name="20% – paryškinimas 4 3 2 2 3 2 2 2" xfId="3351"/>
    <cellStyle name="20% – paryškinimas 4 3 2 2 3 2 2 2 2" xfId="3352"/>
    <cellStyle name="20% – paryškinimas 4 3 2 2 3 2 2 3" xfId="3353"/>
    <cellStyle name="20% – paryškinimas 4 3 2 2 3 2 3" xfId="3354"/>
    <cellStyle name="20% – paryškinimas 4 3 2 2 3 2 3 2" xfId="3355"/>
    <cellStyle name="20% – paryškinimas 4 3 2 2 3 2 4" xfId="3356"/>
    <cellStyle name="20% – paryškinimas 4 3 2 2 3 3" xfId="3357"/>
    <cellStyle name="20% – paryškinimas 4 3 2 2 3 3 2" xfId="3358"/>
    <cellStyle name="20% – paryškinimas 4 3 2 2 3 3 2 2" xfId="3359"/>
    <cellStyle name="20% – paryškinimas 4 3 2 2 3 3 3" xfId="3360"/>
    <cellStyle name="20% – paryškinimas 4 3 2 2 3 4" xfId="3361"/>
    <cellStyle name="20% – paryškinimas 4 3 2 2 3 4 2" xfId="3362"/>
    <cellStyle name="20% – paryškinimas 4 3 2 2 3 5" xfId="3363"/>
    <cellStyle name="20% – paryškinimas 4 3 2 2 4" xfId="3364"/>
    <cellStyle name="20% – paryškinimas 4 3 2 2 4 2" xfId="3365"/>
    <cellStyle name="20% – paryškinimas 4 3 2 2 4 2 2" xfId="3366"/>
    <cellStyle name="20% – paryškinimas 4 3 2 2 4 2 2 2" xfId="3367"/>
    <cellStyle name="20% – paryškinimas 4 3 2 2 4 2 3" xfId="3368"/>
    <cellStyle name="20% – paryškinimas 4 3 2 2 4 3" xfId="3369"/>
    <cellStyle name="20% – paryškinimas 4 3 2 2 4 3 2" xfId="3370"/>
    <cellStyle name="20% – paryškinimas 4 3 2 2 4 4" xfId="3371"/>
    <cellStyle name="20% – paryškinimas 4 3 2 2 5" xfId="3372"/>
    <cellStyle name="20% – paryškinimas 4 3 2 2 5 2" xfId="3373"/>
    <cellStyle name="20% – paryškinimas 4 3 2 2 5 2 2" xfId="3374"/>
    <cellStyle name="20% – paryškinimas 4 3 2 2 5 3" xfId="3375"/>
    <cellStyle name="20% – paryškinimas 4 3 2 2 6" xfId="3376"/>
    <cellStyle name="20% – paryškinimas 4 3 2 2 6 2" xfId="3377"/>
    <cellStyle name="20% – paryškinimas 4 3 2 2 7" xfId="3378"/>
    <cellStyle name="20% – paryškinimas 4 3 2 3" xfId="3379"/>
    <cellStyle name="20% – paryškinimas 4 3 2 3 2" xfId="3380"/>
    <cellStyle name="20% – paryškinimas 4 3 2 3 2 2" xfId="3381"/>
    <cellStyle name="20% – paryškinimas 4 3 2 3 2 2 2" xfId="3382"/>
    <cellStyle name="20% – paryškinimas 4 3 2 3 2 2 2 2" xfId="3383"/>
    <cellStyle name="20% – paryškinimas 4 3 2 3 2 2 2 2 2" xfId="3384"/>
    <cellStyle name="20% – paryškinimas 4 3 2 3 2 2 2 3" xfId="3385"/>
    <cellStyle name="20% – paryškinimas 4 3 2 3 2 2 3" xfId="3386"/>
    <cellStyle name="20% – paryškinimas 4 3 2 3 2 2 3 2" xfId="3387"/>
    <cellStyle name="20% – paryškinimas 4 3 2 3 2 2 4" xfId="3388"/>
    <cellStyle name="20% – paryškinimas 4 3 2 3 2 3" xfId="3389"/>
    <cellStyle name="20% – paryškinimas 4 3 2 3 2 3 2" xfId="3390"/>
    <cellStyle name="20% – paryškinimas 4 3 2 3 2 3 2 2" xfId="3391"/>
    <cellStyle name="20% – paryškinimas 4 3 2 3 2 3 3" xfId="3392"/>
    <cellStyle name="20% – paryškinimas 4 3 2 3 2 4" xfId="3393"/>
    <cellStyle name="20% – paryškinimas 4 3 2 3 2 4 2" xfId="3394"/>
    <cellStyle name="20% – paryškinimas 4 3 2 3 2 5" xfId="3395"/>
    <cellStyle name="20% – paryškinimas 4 3 2 3 3" xfId="3396"/>
    <cellStyle name="20% – paryškinimas 4 3 2 3 3 2" xfId="3397"/>
    <cellStyle name="20% – paryškinimas 4 3 2 3 3 2 2" xfId="3398"/>
    <cellStyle name="20% – paryškinimas 4 3 2 3 3 2 2 2" xfId="3399"/>
    <cellStyle name="20% – paryškinimas 4 3 2 3 3 2 3" xfId="3400"/>
    <cellStyle name="20% – paryškinimas 4 3 2 3 3 3" xfId="3401"/>
    <cellStyle name="20% – paryškinimas 4 3 2 3 3 3 2" xfId="3402"/>
    <cellStyle name="20% – paryškinimas 4 3 2 3 3 4" xfId="3403"/>
    <cellStyle name="20% – paryškinimas 4 3 2 3 4" xfId="3404"/>
    <cellStyle name="20% – paryškinimas 4 3 2 3 4 2" xfId="3405"/>
    <cellStyle name="20% – paryškinimas 4 3 2 3 4 2 2" xfId="3406"/>
    <cellStyle name="20% – paryškinimas 4 3 2 3 4 3" xfId="3407"/>
    <cellStyle name="20% – paryškinimas 4 3 2 3 5" xfId="3408"/>
    <cellStyle name="20% – paryškinimas 4 3 2 3 5 2" xfId="3409"/>
    <cellStyle name="20% – paryškinimas 4 3 2 3 6" xfId="3410"/>
    <cellStyle name="20% – paryškinimas 4 3 2 4" xfId="3411"/>
    <cellStyle name="20% – paryškinimas 4 3 2 4 2" xfId="3412"/>
    <cellStyle name="20% – paryškinimas 4 3 2 4 2 2" xfId="3413"/>
    <cellStyle name="20% – paryškinimas 4 3 2 4 2 2 2" xfId="3414"/>
    <cellStyle name="20% – paryškinimas 4 3 2 4 2 2 2 2" xfId="3415"/>
    <cellStyle name="20% – paryškinimas 4 3 2 4 2 2 3" xfId="3416"/>
    <cellStyle name="20% – paryškinimas 4 3 2 4 2 3" xfId="3417"/>
    <cellStyle name="20% – paryškinimas 4 3 2 4 2 3 2" xfId="3418"/>
    <cellStyle name="20% – paryškinimas 4 3 2 4 2 4" xfId="3419"/>
    <cellStyle name="20% – paryškinimas 4 3 2 4 3" xfId="3420"/>
    <cellStyle name="20% – paryškinimas 4 3 2 4 3 2" xfId="3421"/>
    <cellStyle name="20% – paryškinimas 4 3 2 4 3 2 2" xfId="3422"/>
    <cellStyle name="20% – paryškinimas 4 3 2 4 3 3" xfId="3423"/>
    <cellStyle name="20% – paryškinimas 4 3 2 4 4" xfId="3424"/>
    <cellStyle name="20% – paryškinimas 4 3 2 4 4 2" xfId="3425"/>
    <cellStyle name="20% – paryškinimas 4 3 2 4 5" xfId="3426"/>
    <cellStyle name="20% – paryškinimas 4 3 2 5" xfId="3427"/>
    <cellStyle name="20% – paryškinimas 4 3 2 5 2" xfId="3428"/>
    <cellStyle name="20% – paryškinimas 4 3 2 5 2 2" xfId="3429"/>
    <cellStyle name="20% – paryškinimas 4 3 2 5 2 2 2" xfId="3430"/>
    <cellStyle name="20% – paryškinimas 4 3 2 5 2 3" xfId="3431"/>
    <cellStyle name="20% – paryškinimas 4 3 2 5 3" xfId="3432"/>
    <cellStyle name="20% – paryškinimas 4 3 2 5 3 2" xfId="3433"/>
    <cellStyle name="20% – paryškinimas 4 3 2 5 4" xfId="3434"/>
    <cellStyle name="20% – paryškinimas 4 3 2 6" xfId="3435"/>
    <cellStyle name="20% – paryškinimas 4 3 2 6 2" xfId="3436"/>
    <cellStyle name="20% – paryškinimas 4 3 2 6 2 2" xfId="3437"/>
    <cellStyle name="20% – paryškinimas 4 3 2 6 3" xfId="3438"/>
    <cellStyle name="20% – paryškinimas 4 3 2 7" xfId="3439"/>
    <cellStyle name="20% – paryškinimas 4 3 2 7 2" xfId="3440"/>
    <cellStyle name="20% – paryškinimas 4 3 2 8" xfId="3441"/>
    <cellStyle name="20% – paryškinimas 4 3 3" xfId="3442"/>
    <cellStyle name="20% – paryškinimas 4 3 3 2" xfId="3443"/>
    <cellStyle name="20% – paryškinimas 4 3 3 2 2" xfId="3444"/>
    <cellStyle name="20% – paryškinimas 4 3 3 2 2 2" xfId="3445"/>
    <cellStyle name="20% – paryškinimas 4 3 3 2 2 2 2" xfId="3446"/>
    <cellStyle name="20% – paryškinimas 4 3 3 2 2 2 2 2" xfId="3447"/>
    <cellStyle name="20% – paryškinimas 4 3 3 2 2 2 2 2 2" xfId="3448"/>
    <cellStyle name="20% – paryškinimas 4 3 3 2 2 2 2 3" xfId="3449"/>
    <cellStyle name="20% – paryškinimas 4 3 3 2 2 2 3" xfId="3450"/>
    <cellStyle name="20% – paryškinimas 4 3 3 2 2 2 3 2" xfId="3451"/>
    <cellStyle name="20% – paryškinimas 4 3 3 2 2 2 4" xfId="3452"/>
    <cellStyle name="20% – paryškinimas 4 3 3 2 2 3" xfId="3453"/>
    <cellStyle name="20% – paryškinimas 4 3 3 2 2 3 2" xfId="3454"/>
    <cellStyle name="20% – paryškinimas 4 3 3 2 2 3 2 2" xfId="3455"/>
    <cellStyle name="20% – paryškinimas 4 3 3 2 2 3 3" xfId="3456"/>
    <cellStyle name="20% – paryškinimas 4 3 3 2 2 4" xfId="3457"/>
    <cellStyle name="20% – paryškinimas 4 3 3 2 2 4 2" xfId="3458"/>
    <cellStyle name="20% – paryškinimas 4 3 3 2 2 5" xfId="3459"/>
    <cellStyle name="20% – paryškinimas 4 3 3 2 3" xfId="3460"/>
    <cellStyle name="20% – paryškinimas 4 3 3 2 3 2" xfId="3461"/>
    <cellStyle name="20% – paryškinimas 4 3 3 2 3 2 2" xfId="3462"/>
    <cellStyle name="20% – paryškinimas 4 3 3 2 3 2 2 2" xfId="3463"/>
    <cellStyle name="20% – paryškinimas 4 3 3 2 3 2 3" xfId="3464"/>
    <cellStyle name="20% – paryškinimas 4 3 3 2 3 3" xfId="3465"/>
    <cellStyle name="20% – paryškinimas 4 3 3 2 3 3 2" xfId="3466"/>
    <cellStyle name="20% – paryškinimas 4 3 3 2 3 4" xfId="3467"/>
    <cellStyle name="20% – paryškinimas 4 3 3 2 4" xfId="3468"/>
    <cellStyle name="20% – paryškinimas 4 3 3 2 4 2" xfId="3469"/>
    <cellStyle name="20% – paryškinimas 4 3 3 2 4 2 2" xfId="3470"/>
    <cellStyle name="20% – paryškinimas 4 3 3 2 4 3" xfId="3471"/>
    <cellStyle name="20% – paryškinimas 4 3 3 2 5" xfId="3472"/>
    <cellStyle name="20% – paryškinimas 4 3 3 2 5 2" xfId="3473"/>
    <cellStyle name="20% – paryškinimas 4 3 3 2 6" xfId="3474"/>
    <cellStyle name="20% – paryškinimas 4 3 3 3" xfId="3475"/>
    <cellStyle name="20% – paryškinimas 4 3 3 3 2" xfId="3476"/>
    <cellStyle name="20% – paryškinimas 4 3 3 3 2 2" xfId="3477"/>
    <cellStyle name="20% – paryškinimas 4 3 3 3 2 2 2" xfId="3478"/>
    <cellStyle name="20% – paryškinimas 4 3 3 3 2 2 2 2" xfId="3479"/>
    <cellStyle name="20% – paryškinimas 4 3 3 3 2 2 3" xfId="3480"/>
    <cellStyle name="20% – paryškinimas 4 3 3 3 2 3" xfId="3481"/>
    <cellStyle name="20% – paryškinimas 4 3 3 3 2 3 2" xfId="3482"/>
    <cellStyle name="20% – paryškinimas 4 3 3 3 2 4" xfId="3483"/>
    <cellStyle name="20% – paryškinimas 4 3 3 3 3" xfId="3484"/>
    <cellStyle name="20% – paryškinimas 4 3 3 3 3 2" xfId="3485"/>
    <cellStyle name="20% – paryškinimas 4 3 3 3 3 2 2" xfId="3486"/>
    <cellStyle name="20% – paryškinimas 4 3 3 3 3 3" xfId="3487"/>
    <cellStyle name="20% – paryškinimas 4 3 3 3 4" xfId="3488"/>
    <cellStyle name="20% – paryškinimas 4 3 3 3 4 2" xfId="3489"/>
    <cellStyle name="20% – paryškinimas 4 3 3 3 5" xfId="3490"/>
    <cellStyle name="20% – paryškinimas 4 3 3 4" xfId="3491"/>
    <cellStyle name="20% – paryškinimas 4 3 3 4 2" xfId="3492"/>
    <cellStyle name="20% – paryškinimas 4 3 3 4 2 2" xfId="3493"/>
    <cellStyle name="20% – paryškinimas 4 3 3 4 2 2 2" xfId="3494"/>
    <cellStyle name="20% – paryškinimas 4 3 3 4 2 3" xfId="3495"/>
    <cellStyle name="20% – paryškinimas 4 3 3 4 3" xfId="3496"/>
    <cellStyle name="20% – paryškinimas 4 3 3 4 3 2" xfId="3497"/>
    <cellStyle name="20% – paryškinimas 4 3 3 4 4" xfId="3498"/>
    <cellStyle name="20% – paryškinimas 4 3 3 5" xfId="3499"/>
    <cellStyle name="20% – paryškinimas 4 3 3 5 2" xfId="3500"/>
    <cellStyle name="20% – paryškinimas 4 3 3 5 2 2" xfId="3501"/>
    <cellStyle name="20% – paryškinimas 4 3 3 5 3" xfId="3502"/>
    <cellStyle name="20% – paryškinimas 4 3 3 6" xfId="3503"/>
    <cellStyle name="20% – paryškinimas 4 3 3 6 2" xfId="3504"/>
    <cellStyle name="20% – paryškinimas 4 3 3 7" xfId="3505"/>
    <cellStyle name="20% – paryškinimas 4 3 4" xfId="3506"/>
    <cellStyle name="20% – paryškinimas 4 3 4 2" xfId="3507"/>
    <cellStyle name="20% – paryškinimas 4 3 4 2 2" xfId="3508"/>
    <cellStyle name="20% – paryškinimas 4 3 4 2 2 2" xfId="3509"/>
    <cellStyle name="20% – paryškinimas 4 3 4 2 2 2 2" xfId="3510"/>
    <cellStyle name="20% – paryškinimas 4 3 4 2 2 2 2 2" xfId="3511"/>
    <cellStyle name="20% – paryškinimas 4 3 4 2 2 2 3" xfId="3512"/>
    <cellStyle name="20% – paryškinimas 4 3 4 2 2 3" xfId="3513"/>
    <cellStyle name="20% – paryškinimas 4 3 4 2 2 3 2" xfId="3514"/>
    <cellStyle name="20% – paryškinimas 4 3 4 2 2 4" xfId="3515"/>
    <cellStyle name="20% – paryškinimas 4 3 4 2 3" xfId="3516"/>
    <cellStyle name="20% – paryškinimas 4 3 4 2 3 2" xfId="3517"/>
    <cellStyle name="20% – paryškinimas 4 3 4 2 3 2 2" xfId="3518"/>
    <cellStyle name="20% – paryškinimas 4 3 4 2 3 3" xfId="3519"/>
    <cellStyle name="20% – paryškinimas 4 3 4 2 4" xfId="3520"/>
    <cellStyle name="20% – paryškinimas 4 3 4 2 4 2" xfId="3521"/>
    <cellStyle name="20% – paryškinimas 4 3 4 2 5" xfId="3522"/>
    <cellStyle name="20% – paryškinimas 4 3 4 3" xfId="3523"/>
    <cellStyle name="20% – paryškinimas 4 3 4 3 2" xfId="3524"/>
    <cellStyle name="20% – paryškinimas 4 3 4 3 2 2" xfId="3525"/>
    <cellStyle name="20% – paryškinimas 4 3 4 3 2 2 2" xfId="3526"/>
    <cellStyle name="20% – paryškinimas 4 3 4 3 2 3" xfId="3527"/>
    <cellStyle name="20% – paryškinimas 4 3 4 3 3" xfId="3528"/>
    <cellStyle name="20% – paryškinimas 4 3 4 3 3 2" xfId="3529"/>
    <cellStyle name="20% – paryškinimas 4 3 4 3 4" xfId="3530"/>
    <cellStyle name="20% – paryškinimas 4 3 4 4" xfId="3531"/>
    <cellStyle name="20% – paryškinimas 4 3 4 4 2" xfId="3532"/>
    <cellStyle name="20% – paryškinimas 4 3 4 4 2 2" xfId="3533"/>
    <cellStyle name="20% – paryškinimas 4 3 4 4 3" xfId="3534"/>
    <cellStyle name="20% – paryškinimas 4 3 4 5" xfId="3535"/>
    <cellStyle name="20% – paryškinimas 4 3 4 5 2" xfId="3536"/>
    <cellStyle name="20% – paryškinimas 4 3 4 6" xfId="3537"/>
    <cellStyle name="20% – paryškinimas 4 3 5" xfId="3538"/>
    <cellStyle name="20% – paryškinimas 4 3 5 2" xfId="3539"/>
    <cellStyle name="20% – paryškinimas 4 3 5 2 2" xfId="3540"/>
    <cellStyle name="20% – paryškinimas 4 3 5 2 2 2" xfId="3541"/>
    <cellStyle name="20% – paryškinimas 4 3 5 2 2 2 2" xfId="3542"/>
    <cellStyle name="20% – paryškinimas 4 3 5 2 2 3" xfId="3543"/>
    <cellStyle name="20% – paryškinimas 4 3 5 2 3" xfId="3544"/>
    <cellStyle name="20% – paryškinimas 4 3 5 2 3 2" xfId="3545"/>
    <cellStyle name="20% – paryškinimas 4 3 5 2 4" xfId="3546"/>
    <cellStyle name="20% – paryškinimas 4 3 5 3" xfId="3547"/>
    <cellStyle name="20% – paryškinimas 4 3 5 3 2" xfId="3548"/>
    <cellStyle name="20% – paryškinimas 4 3 5 3 2 2" xfId="3549"/>
    <cellStyle name="20% – paryškinimas 4 3 5 3 3" xfId="3550"/>
    <cellStyle name="20% – paryškinimas 4 3 5 4" xfId="3551"/>
    <cellStyle name="20% – paryškinimas 4 3 5 4 2" xfId="3552"/>
    <cellStyle name="20% – paryškinimas 4 3 5 5" xfId="3553"/>
    <cellStyle name="20% – paryškinimas 4 3 6" xfId="3554"/>
    <cellStyle name="20% – paryškinimas 4 3 6 2" xfId="3555"/>
    <cellStyle name="20% – paryškinimas 4 3 6 2 2" xfId="3556"/>
    <cellStyle name="20% – paryškinimas 4 3 6 2 2 2" xfId="3557"/>
    <cellStyle name="20% – paryškinimas 4 3 6 2 3" xfId="3558"/>
    <cellStyle name="20% – paryškinimas 4 3 6 3" xfId="3559"/>
    <cellStyle name="20% – paryškinimas 4 3 6 3 2" xfId="3560"/>
    <cellStyle name="20% – paryškinimas 4 3 6 4" xfId="3561"/>
    <cellStyle name="20% – paryškinimas 4 3 7" xfId="3562"/>
    <cellStyle name="20% – paryškinimas 4 3 7 2" xfId="3563"/>
    <cellStyle name="20% – paryškinimas 4 3 7 2 2" xfId="3564"/>
    <cellStyle name="20% – paryškinimas 4 3 7 3" xfId="3565"/>
    <cellStyle name="20% – paryškinimas 4 3 8" xfId="3566"/>
    <cellStyle name="20% – paryškinimas 4 3 8 2" xfId="3567"/>
    <cellStyle name="20% – paryškinimas 4 3 9" xfId="3568"/>
    <cellStyle name="20% – paryškinimas 4 4" xfId="3569"/>
    <cellStyle name="20% – paryškinimas 4 4 2" xfId="3570"/>
    <cellStyle name="20% – paryškinimas 4 4 2 2" xfId="3571"/>
    <cellStyle name="20% – paryškinimas 4 4 2 2 2" xfId="3572"/>
    <cellStyle name="20% – paryškinimas 4 4 2 2 2 2" xfId="3573"/>
    <cellStyle name="20% – paryškinimas 4 4 2 2 2 2 2" xfId="3574"/>
    <cellStyle name="20% – paryškinimas 4 4 2 2 2 2 2 2" xfId="3575"/>
    <cellStyle name="20% – paryškinimas 4 4 2 2 2 2 2 2 2" xfId="3576"/>
    <cellStyle name="20% – paryškinimas 4 4 2 2 2 2 2 2 2 2" xfId="3577"/>
    <cellStyle name="20% – paryškinimas 4 4 2 2 2 2 2 2 3" xfId="3578"/>
    <cellStyle name="20% – paryškinimas 4 4 2 2 2 2 2 3" xfId="3579"/>
    <cellStyle name="20% – paryškinimas 4 4 2 2 2 2 2 3 2" xfId="3580"/>
    <cellStyle name="20% – paryškinimas 4 4 2 2 2 2 2 4" xfId="3581"/>
    <cellStyle name="20% – paryškinimas 4 4 2 2 2 2 3" xfId="3582"/>
    <cellStyle name="20% – paryškinimas 4 4 2 2 2 2 3 2" xfId="3583"/>
    <cellStyle name="20% – paryškinimas 4 4 2 2 2 2 3 2 2" xfId="3584"/>
    <cellStyle name="20% – paryškinimas 4 4 2 2 2 2 3 3" xfId="3585"/>
    <cellStyle name="20% – paryškinimas 4 4 2 2 2 2 4" xfId="3586"/>
    <cellStyle name="20% – paryškinimas 4 4 2 2 2 2 4 2" xfId="3587"/>
    <cellStyle name="20% – paryškinimas 4 4 2 2 2 2 5" xfId="3588"/>
    <cellStyle name="20% – paryškinimas 4 4 2 2 2 3" xfId="3589"/>
    <cellStyle name="20% – paryškinimas 4 4 2 2 2 3 2" xfId="3590"/>
    <cellStyle name="20% – paryškinimas 4 4 2 2 2 3 2 2" xfId="3591"/>
    <cellStyle name="20% – paryškinimas 4 4 2 2 2 3 2 2 2" xfId="3592"/>
    <cellStyle name="20% – paryškinimas 4 4 2 2 2 3 2 3" xfId="3593"/>
    <cellStyle name="20% – paryškinimas 4 4 2 2 2 3 3" xfId="3594"/>
    <cellStyle name="20% – paryškinimas 4 4 2 2 2 3 3 2" xfId="3595"/>
    <cellStyle name="20% – paryškinimas 4 4 2 2 2 3 4" xfId="3596"/>
    <cellStyle name="20% – paryškinimas 4 4 2 2 2 4" xfId="3597"/>
    <cellStyle name="20% – paryškinimas 4 4 2 2 2 4 2" xfId="3598"/>
    <cellStyle name="20% – paryškinimas 4 4 2 2 2 4 2 2" xfId="3599"/>
    <cellStyle name="20% – paryškinimas 4 4 2 2 2 4 3" xfId="3600"/>
    <cellStyle name="20% – paryškinimas 4 4 2 2 2 5" xfId="3601"/>
    <cellStyle name="20% – paryškinimas 4 4 2 2 2 5 2" xfId="3602"/>
    <cellStyle name="20% – paryškinimas 4 4 2 2 2 6" xfId="3603"/>
    <cellStyle name="20% – paryškinimas 4 4 2 2 3" xfId="3604"/>
    <cellStyle name="20% – paryškinimas 4 4 2 2 3 2" xfId="3605"/>
    <cellStyle name="20% – paryškinimas 4 4 2 2 3 2 2" xfId="3606"/>
    <cellStyle name="20% – paryškinimas 4 4 2 2 3 2 2 2" xfId="3607"/>
    <cellStyle name="20% – paryškinimas 4 4 2 2 3 2 2 2 2" xfId="3608"/>
    <cellStyle name="20% – paryškinimas 4 4 2 2 3 2 2 3" xfId="3609"/>
    <cellStyle name="20% – paryškinimas 4 4 2 2 3 2 3" xfId="3610"/>
    <cellStyle name="20% – paryškinimas 4 4 2 2 3 2 3 2" xfId="3611"/>
    <cellStyle name="20% – paryškinimas 4 4 2 2 3 2 4" xfId="3612"/>
    <cellStyle name="20% – paryškinimas 4 4 2 2 3 3" xfId="3613"/>
    <cellStyle name="20% – paryškinimas 4 4 2 2 3 3 2" xfId="3614"/>
    <cellStyle name="20% – paryškinimas 4 4 2 2 3 3 2 2" xfId="3615"/>
    <cellStyle name="20% – paryškinimas 4 4 2 2 3 3 3" xfId="3616"/>
    <cellStyle name="20% – paryškinimas 4 4 2 2 3 4" xfId="3617"/>
    <cellStyle name="20% – paryškinimas 4 4 2 2 3 4 2" xfId="3618"/>
    <cellStyle name="20% – paryškinimas 4 4 2 2 3 5" xfId="3619"/>
    <cellStyle name="20% – paryškinimas 4 4 2 2 4" xfId="3620"/>
    <cellStyle name="20% – paryškinimas 4 4 2 2 4 2" xfId="3621"/>
    <cellStyle name="20% – paryškinimas 4 4 2 2 4 2 2" xfId="3622"/>
    <cellStyle name="20% – paryškinimas 4 4 2 2 4 2 2 2" xfId="3623"/>
    <cellStyle name="20% – paryškinimas 4 4 2 2 4 2 3" xfId="3624"/>
    <cellStyle name="20% – paryškinimas 4 4 2 2 4 3" xfId="3625"/>
    <cellStyle name="20% – paryškinimas 4 4 2 2 4 3 2" xfId="3626"/>
    <cellStyle name="20% – paryškinimas 4 4 2 2 4 4" xfId="3627"/>
    <cellStyle name="20% – paryškinimas 4 4 2 2 5" xfId="3628"/>
    <cellStyle name="20% – paryškinimas 4 4 2 2 5 2" xfId="3629"/>
    <cellStyle name="20% – paryškinimas 4 4 2 2 5 2 2" xfId="3630"/>
    <cellStyle name="20% – paryškinimas 4 4 2 2 5 3" xfId="3631"/>
    <cellStyle name="20% – paryškinimas 4 4 2 2 6" xfId="3632"/>
    <cellStyle name="20% – paryškinimas 4 4 2 2 6 2" xfId="3633"/>
    <cellStyle name="20% – paryškinimas 4 4 2 2 7" xfId="3634"/>
    <cellStyle name="20% – paryškinimas 4 4 2 3" xfId="3635"/>
    <cellStyle name="20% – paryškinimas 4 4 2 3 2" xfId="3636"/>
    <cellStyle name="20% – paryškinimas 4 4 2 3 2 2" xfId="3637"/>
    <cellStyle name="20% – paryškinimas 4 4 2 3 2 2 2" xfId="3638"/>
    <cellStyle name="20% – paryškinimas 4 4 2 3 2 2 2 2" xfId="3639"/>
    <cellStyle name="20% – paryškinimas 4 4 2 3 2 2 2 2 2" xfId="3640"/>
    <cellStyle name="20% – paryškinimas 4 4 2 3 2 2 2 3" xfId="3641"/>
    <cellStyle name="20% – paryškinimas 4 4 2 3 2 2 3" xfId="3642"/>
    <cellStyle name="20% – paryškinimas 4 4 2 3 2 2 3 2" xfId="3643"/>
    <cellStyle name="20% – paryškinimas 4 4 2 3 2 2 4" xfId="3644"/>
    <cellStyle name="20% – paryškinimas 4 4 2 3 2 3" xfId="3645"/>
    <cellStyle name="20% – paryškinimas 4 4 2 3 2 3 2" xfId="3646"/>
    <cellStyle name="20% – paryškinimas 4 4 2 3 2 3 2 2" xfId="3647"/>
    <cellStyle name="20% – paryškinimas 4 4 2 3 2 3 3" xfId="3648"/>
    <cellStyle name="20% – paryškinimas 4 4 2 3 2 4" xfId="3649"/>
    <cellStyle name="20% – paryškinimas 4 4 2 3 2 4 2" xfId="3650"/>
    <cellStyle name="20% – paryškinimas 4 4 2 3 2 5" xfId="3651"/>
    <cellStyle name="20% – paryškinimas 4 4 2 3 3" xfId="3652"/>
    <cellStyle name="20% – paryškinimas 4 4 2 3 3 2" xfId="3653"/>
    <cellStyle name="20% – paryškinimas 4 4 2 3 3 2 2" xfId="3654"/>
    <cellStyle name="20% – paryškinimas 4 4 2 3 3 2 2 2" xfId="3655"/>
    <cellStyle name="20% – paryškinimas 4 4 2 3 3 2 3" xfId="3656"/>
    <cellStyle name="20% – paryškinimas 4 4 2 3 3 3" xfId="3657"/>
    <cellStyle name="20% – paryškinimas 4 4 2 3 3 3 2" xfId="3658"/>
    <cellStyle name="20% – paryškinimas 4 4 2 3 3 4" xfId="3659"/>
    <cellStyle name="20% – paryškinimas 4 4 2 3 4" xfId="3660"/>
    <cellStyle name="20% – paryškinimas 4 4 2 3 4 2" xfId="3661"/>
    <cellStyle name="20% – paryškinimas 4 4 2 3 4 2 2" xfId="3662"/>
    <cellStyle name="20% – paryškinimas 4 4 2 3 4 3" xfId="3663"/>
    <cellStyle name="20% – paryškinimas 4 4 2 3 5" xfId="3664"/>
    <cellStyle name="20% – paryškinimas 4 4 2 3 5 2" xfId="3665"/>
    <cellStyle name="20% – paryškinimas 4 4 2 3 6" xfId="3666"/>
    <cellStyle name="20% – paryškinimas 4 4 2 4" xfId="3667"/>
    <cellStyle name="20% – paryškinimas 4 4 2 4 2" xfId="3668"/>
    <cellStyle name="20% – paryškinimas 4 4 2 4 2 2" xfId="3669"/>
    <cellStyle name="20% – paryškinimas 4 4 2 4 2 2 2" xfId="3670"/>
    <cellStyle name="20% – paryškinimas 4 4 2 4 2 2 2 2" xfId="3671"/>
    <cellStyle name="20% – paryškinimas 4 4 2 4 2 2 3" xfId="3672"/>
    <cellStyle name="20% – paryškinimas 4 4 2 4 2 3" xfId="3673"/>
    <cellStyle name="20% – paryškinimas 4 4 2 4 2 3 2" xfId="3674"/>
    <cellStyle name="20% – paryškinimas 4 4 2 4 2 4" xfId="3675"/>
    <cellStyle name="20% – paryškinimas 4 4 2 4 3" xfId="3676"/>
    <cellStyle name="20% – paryškinimas 4 4 2 4 3 2" xfId="3677"/>
    <cellStyle name="20% – paryškinimas 4 4 2 4 3 2 2" xfId="3678"/>
    <cellStyle name="20% – paryškinimas 4 4 2 4 3 3" xfId="3679"/>
    <cellStyle name="20% – paryškinimas 4 4 2 4 4" xfId="3680"/>
    <cellStyle name="20% – paryškinimas 4 4 2 4 4 2" xfId="3681"/>
    <cellStyle name="20% – paryškinimas 4 4 2 4 5" xfId="3682"/>
    <cellStyle name="20% – paryškinimas 4 4 2 5" xfId="3683"/>
    <cellStyle name="20% – paryškinimas 4 4 2 5 2" xfId="3684"/>
    <cellStyle name="20% – paryškinimas 4 4 2 5 2 2" xfId="3685"/>
    <cellStyle name="20% – paryškinimas 4 4 2 5 2 2 2" xfId="3686"/>
    <cellStyle name="20% – paryškinimas 4 4 2 5 2 3" xfId="3687"/>
    <cellStyle name="20% – paryškinimas 4 4 2 5 3" xfId="3688"/>
    <cellStyle name="20% – paryškinimas 4 4 2 5 3 2" xfId="3689"/>
    <cellStyle name="20% – paryškinimas 4 4 2 5 4" xfId="3690"/>
    <cellStyle name="20% – paryškinimas 4 4 2 6" xfId="3691"/>
    <cellStyle name="20% – paryškinimas 4 4 2 6 2" xfId="3692"/>
    <cellStyle name="20% – paryškinimas 4 4 2 6 2 2" xfId="3693"/>
    <cellStyle name="20% – paryškinimas 4 4 2 6 3" xfId="3694"/>
    <cellStyle name="20% – paryškinimas 4 4 2 7" xfId="3695"/>
    <cellStyle name="20% – paryškinimas 4 4 2 7 2" xfId="3696"/>
    <cellStyle name="20% – paryškinimas 4 4 2 8" xfId="3697"/>
    <cellStyle name="20% – paryškinimas 4 4 3" xfId="3698"/>
    <cellStyle name="20% – paryškinimas 4 4 3 2" xfId="3699"/>
    <cellStyle name="20% – paryškinimas 4 4 3 2 2" xfId="3700"/>
    <cellStyle name="20% – paryškinimas 4 4 3 2 2 2" xfId="3701"/>
    <cellStyle name="20% – paryškinimas 4 4 3 2 2 2 2" xfId="3702"/>
    <cellStyle name="20% – paryškinimas 4 4 3 2 2 2 2 2" xfId="3703"/>
    <cellStyle name="20% – paryškinimas 4 4 3 2 2 2 2 2 2" xfId="3704"/>
    <cellStyle name="20% – paryškinimas 4 4 3 2 2 2 2 3" xfId="3705"/>
    <cellStyle name="20% – paryškinimas 4 4 3 2 2 2 3" xfId="3706"/>
    <cellStyle name="20% – paryškinimas 4 4 3 2 2 2 3 2" xfId="3707"/>
    <cellStyle name="20% – paryškinimas 4 4 3 2 2 2 4" xfId="3708"/>
    <cellStyle name="20% – paryškinimas 4 4 3 2 2 3" xfId="3709"/>
    <cellStyle name="20% – paryškinimas 4 4 3 2 2 3 2" xfId="3710"/>
    <cellStyle name="20% – paryškinimas 4 4 3 2 2 3 2 2" xfId="3711"/>
    <cellStyle name="20% – paryškinimas 4 4 3 2 2 3 3" xfId="3712"/>
    <cellStyle name="20% – paryškinimas 4 4 3 2 2 4" xfId="3713"/>
    <cellStyle name="20% – paryškinimas 4 4 3 2 2 4 2" xfId="3714"/>
    <cellStyle name="20% – paryškinimas 4 4 3 2 2 5" xfId="3715"/>
    <cellStyle name="20% – paryškinimas 4 4 3 2 3" xfId="3716"/>
    <cellStyle name="20% – paryškinimas 4 4 3 2 3 2" xfId="3717"/>
    <cellStyle name="20% – paryškinimas 4 4 3 2 3 2 2" xfId="3718"/>
    <cellStyle name="20% – paryškinimas 4 4 3 2 3 2 2 2" xfId="3719"/>
    <cellStyle name="20% – paryškinimas 4 4 3 2 3 2 3" xfId="3720"/>
    <cellStyle name="20% – paryškinimas 4 4 3 2 3 3" xfId="3721"/>
    <cellStyle name="20% – paryškinimas 4 4 3 2 3 3 2" xfId="3722"/>
    <cellStyle name="20% – paryškinimas 4 4 3 2 3 4" xfId="3723"/>
    <cellStyle name="20% – paryškinimas 4 4 3 2 4" xfId="3724"/>
    <cellStyle name="20% – paryškinimas 4 4 3 2 4 2" xfId="3725"/>
    <cellStyle name="20% – paryškinimas 4 4 3 2 4 2 2" xfId="3726"/>
    <cellStyle name="20% – paryškinimas 4 4 3 2 4 3" xfId="3727"/>
    <cellStyle name="20% – paryškinimas 4 4 3 2 5" xfId="3728"/>
    <cellStyle name="20% – paryškinimas 4 4 3 2 5 2" xfId="3729"/>
    <cellStyle name="20% – paryškinimas 4 4 3 2 6" xfId="3730"/>
    <cellStyle name="20% – paryškinimas 4 4 3 3" xfId="3731"/>
    <cellStyle name="20% – paryškinimas 4 4 3 3 2" xfId="3732"/>
    <cellStyle name="20% – paryškinimas 4 4 3 3 2 2" xfId="3733"/>
    <cellStyle name="20% – paryškinimas 4 4 3 3 2 2 2" xfId="3734"/>
    <cellStyle name="20% – paryškinimas 4 4 3 3 2 2 2 2" xfId="3735"/>
    <cellStyle name="20% – paryškinimas 4 4 3 3 2 2 3" xfId="3736"/>
    <cellStyle name="20% – paryškinimas 4 4 3 3 2 3" xfId="3737"/>
    <cellStyle name="20% – paryškinimas 4 4 3 3 2 3 2" xfId="3738"/>
    <cellStyle name="20% – paryškinimas 4 4 3 3 2 4" xfId="3739"/>
    <cellStyle name="20% – paryškinimas 4 4 3 3 3" xfId="3740"/>
    <cellStyle name="20% – paryškinimas 4 4 3 3 3 2" xfId="3741"/>
    <cellStyle name="20% – paryškinimas 4 4 3 3 3 2 2" xfId="3742"/>
    <cellStyle name="20% – paryškinimas 4 4 3 3 3 3" xfId="3743"/>
    <cellStyle name="20% – paryškinimas 4 4 3 3 4" xfId="3744"/>
    <cellStyle name="20% – paryškinimas 4 4 3 3 4 2" xfId="3745"/>
    <cellStyle name="20% – paryškinimas 4 4 3 3 5" xfId="3746"/>
    <cellStyle name="20% – paryškinimas 4 4 3 4" xfId="3747"/>
    <cellStyle name="20% – paryškinimas 4 4 3 4 2" xfId="3748"/>
    <cellStyle name="20% – paryškinimas 4 4 3 4 2 2" xfId="3749"/>
    <cellStyle name="20% – paryškinimas 4 4 3 4 2 2 2" xfId="3750"/>
    <cellStyle name="20% – paryškinimas 4 4 3 4 2 3" xfId="3751"/>
    <cellStyle name="20% – paryškinimas 4 4 3 4 3" xfId="3752"/>
    <cellStyle name="20% – paryškinimas 4 4 3 4 3 2" xfId="3753"/>
    <cellStyle name="20% – paryškinimas 4 4 3 4 4" xfId="3754"/>
    <cellStyle name="20% – paryškinimas 4 4 3 5" xfId="3755"/>
    <cellStyle name="20% – paryškinimas 4 4 3 5 2" xfId="3756"/>
    <cellStyle name="20% – paryškinimas 4 4 3 5 2 2" xfId="3757"/>
    <cellStyle name="20% – paryškinimas 4 4 3 5 3" xfId="3758"/>
    <cellStyle name="20% – paryškinimas 4 4 3 6" xfId="3759"/>
    <cellStyle name="20% – paryškinimas 4 4 3 6 2" xfId="3760"/>
    <cellStyle name="20% – paryškinimas 4 4 3 7" xfId="3761"/>
    <cellStyle name="20% – paryškinimas 4 4 4" xfId="3762"/>
    <cellStyle name="20% – paryškinimas 4 4 4 2" xfId="3763"/>
    <cellStyle name="20% – paryškinimas 4 4 4 2 2" xfId="3764"/>
    <cellStyle name="20% – paryškinimas 4 4 4 2 2 2" xfId="3765"/>
    <cellStyle name="20% – paryškinimas 4 4 4 2 2 2 2" xfId="3766"/>
    <cellStyle name="20% – paryškinimas 4 4 4 2 2 2 2 2" xfId="3767"/>
    <cellStyle name="20% – paryškinimas 4 4 4 2 2 2 3" xfId="3768"/>
    <cellStyle name="20% – paryškinimas 4 4 4 2 2 3" xfId="3769"/>
    <cellStyle name="20% – paryškinimas 4 4 4 2 2 3 2" xfId="3770"/>
    <cellStyle name="20% – paryškinimas 4 4 4 2 2 4" xfId="3771"/>
    <cellStyle name="20% – paryškinimas 4 4 4 2 3" xfId="3772"/>
    <cellStyle name="20% – paryškinimas 4 4 4 2 3 2" xfId="3773"/>
    <cellStyle name="20% – paryškinimas 4 4 4 2 3 2 2" xfId="3774"/>
    <cellStyle name="20% – paryškinimas 4 4 4 2 3 3" xfId="3775"/>
    <cellStyle name="20% – paryškinimas 4 4 4 2 4" xfId="3776"/>
    <cellStyle name="20% – paryškinimas 4 4 4 2 4 2" xfId="3777"/>
    <cellStyle name="20% – paryškinimas 4 4 4 2 5" xfId="3778"/>
    <cellStyle name="20% – paryškinimas 4 4 4 3" xfId="3779"/>
    <cellStyle name="20% – paryškinimas 4 4 4 3 2" xfId="3780"/>
    <cellStyle name="20% – paryškinimas 4 4 4 3 2 2" xfId="3781"/>
    <cellStyle name="20% – paryškinimas 4 4 4 3 2 2 2" xfId="3782"/>
    <cellStyle name="20% – paryškinimas 4 4 4 3 2 3" xfId="3783"/>
    <cellStyle name="20% – paryškinimas 4 4 4 3 3" xfId="3784"/>
    <cellStyle name="20% – paryškinimas 4 4 4 3 3 2" xfId="3785"/>
    <cellStyle name="20% – paryškinimas 4 4 4 3 4" xfId="3786"/>
    <cellStyle name="20% – paryškinimas 4 4 4 4" xfId="3787"/>
    <cellStyle name="20% – paryškinimas 4 4 4 4 2" xfId="3788"/>
    <cellStyle name="20% – paryškinimas 4 4 4 4 2 2" xfId="3789"/>
    <cellStyle name="20% – paryškinimas 4 4 4 4 3" xfId="3790"/>
    <cellStyle name="20% – paryškinimas 4 4 4 5" xfId="3791"/>
    <cellStyle name="20% – paryškinimas 4 4 4 5 2" xfId="3792"/>
    <cellStyle name="20% – paryškinimas 4 4 4 6" xfId="3793"/>
    <cellStyle name="20% – paryškinimas 4 4 5" xfId="3794"/>
    <cellStyle name="20% – paryškinimas 4 4 5 2" xfId="3795"/>
    <cellStyle name="20% – paryškinimas 4 4 5 2 2" xfId="3796"/>
    <cellStyle name="20% – paryškinimas 4 4 5 2 2 2" xfId="3797"/>
    <cellStyle name="20% – paryškinimas 4 4 5 2 2 2 2" xfId="3798"/>
    <cellStyle name="20% – paryškinimas 4 4 5 2 2 3" xfId="3799"/>
    <cellStyle name="20% – paryškinimas 4 4 5 2 3" xfId="3800"/>
    <cellStyle name="20% – paryškinimas 4 4 5 2 3 2" xfId="3801"/>
    <cellStyle name="20% – paryškinimas 4 4 5 2 4" xfId="3802"/>
    <cellStyle name="20% – paryškinimas 4 4 5 3" xfId="3803"/>
    <cellStyle name="20% – paryškinimas 4 4 5 3 2" xfId="3804"/>
    <cellStyle name="20% – paryškinimas 4 4 5 3 2 2" xfId="3805"/>
    <cellStyle name="20% – paryškinimas 4 4 5 3 3" xfId="3806"/>
    <cellStyle name="20% – paryškinimas 4 4 5 4" xfId="3807"/>
    <cellStyle name="20% – paryškinimas 4 4 5 4 2" xfId="3808"/>
    <cellStyle name="20% – paryškinimas 4 4 5 5" xfId="3809"/>
    <cellStyle name="20% – paryškinimas 4 4 6" xfId="3810"/>
    <cellStyle name="20% – paryškinimas 4 4 6 2" xfId="3811"/>
    <cellStyle name="20% – paryškinimas 4 4 6 2 2" xfId="3812"/>
    <cellStyle name="20% – paryškinimas 4 4 6 2 2 2" xfId="3813"/>
    <cellStyle name="20% – paryškinimas 4 4 6 2 3" xfId="3814"/>
    <cellStyle name="20% – paryškinimas 4 4 6 3" xfId="3815"/>
    <cellStyle name="20% – paryškinimas 4 4 6 3 2" xfId="3816"/>
    <cellStyle name="20% – paryškinimas 4 4 6 4" xfId="3817"/>
    <cellStyle name="20% – paryškinimas 4 4 7" xfId="3818"/>
    <cellStyle name="20% – paryškinimas 4 4 7 2" xfId="3819"/>
    <cellStyle name="20% – paryškinimas 4 4 7 2 2" xfId="3820"/>
    <cellStyle name="20% – paryškinimas 4 4 7 3" xfId="3821"/>
    <cellStyle name="20% – paryškinimas 4 4 8" xfId="3822"/>
    <cellStyle name="20% – paryškinimas 4 4 8 2" xfId="3823"/>
    <cellStyle name="20% – paryškinimas 4 4 9" xfId="3824"/>
    <cellStyle name="20% – paryškinimas 4 5" xfId="3825"/>
    <cellStyle name="20% – paryškinimas 4 5 2" xfId="3826"/>
    <cellStyle name="20% – paryškinimas 4 5 2 2" xfId="3827"/>
    <cellStyle name="20% – paryškinimas 4 5 2 2 2" xfId="3828"/>
    <cellStyle name="20% – paryškinimas 4 5 2 2 2 2" xfId="3829"/>
    <cellStyle name="20% – paryškinimas 4 5 2 2 2 2 2" xfId="3830"/>
    <cellStyle name="20% – paryškinimas 4 5 2 2 2 2 2 2" xfId="3831"/>
    <cellStyle name="20% – paryškinimas 4 5 2 2 2 2 2 2 2" xfId="3832"/>
    <cellStyle name="20% – paryškinimas 4 5 2 2 2 2 2 3" xfId="3833"/>
    <cellStyle name="20% – paryškinimas 4 5 2 2 2 2 3" xfId="3834"/>
    <cellStyle name="20% – paryškinimas 4 5 2 2 2 2 3 2" xfId="3835"/>
    <cellStyle name="20% – paryškinimas 4 5 2 2 2 2 4" xfId="3836"/>
    <cellStyle name="20% – paryškinimas 4 5 2 2 2 3" xfId="3837"/>
    <cellStyle name="20% – paryškinimas 4 5 2 2 2 3 2" xfId="3838"/>
    <cellStyle name="20% – paryškinimas 4 5 2 2 2 3 2 2" xfId="3839"/>
    <cellStyle name="20% – paryškinimas 4 5 2 2 2 3 3" xfId="3840"/>
    <cellStyle name="20% – paryškinimas 4 5 2 2 2 4" xfId="3841"/>
    <cellStyle name="20% – paryškinimas 4 5 2 2 2 4 2" xfId="3842"/>
    <cellStyle name="20% – paryškinimas 4 5 2 2 2 5" xfId="3843"/>
    <cellStyle name="20% – paryškinimas 4 5 2 2 3" xfId="3844"/>
    <cellStyle name="20% – paryškinimas 4 5 2 2 3 2" xfId="3845"/>
    <cellStyle name="20% – paryškinimas 4 5 2 2 3 2 2" xfId="3846"/>
    <cellStyle name="20% – paryškinimas 4 5 2 2 3 2 2 2" xfId="3847"/>
    <cellStyle name="20% – paryškinimas 4 5 2 2 3 2 3" xfId="3848"/>
    <cellStyle name="20% – paryškinimas 4 5 2 2 3 3" xfId="3849"/>
    <cellStyle name="20% – paryškinimas 4 5 2 2 3 3 2" xfId="3850"/>
    <cellStyle name="20% – paryškinimas 4 5 2 2 3 4" xfId="3851"/>
    <cellStyle name="20% – paryškinimas 4 5 2 2 4" xfId="3852"/>
    <cellStyle name="20% – paryškinimas 4 5 2 2 4 2" xfId="3853"/>
    <cellStyle name="20% – paryškinimas 4 5 2 2 4 2 2" xfId="3854"/>
    <cellStyle name="20% – paryškinimas 4 5 2 2 4 3" xfId="3855"/>
    <cellStyle name="20% – paryškinimas 4 5 2 2 5" xfId="3856"/>
    <cellStyle name="20% – paryškinimas 4 5 2 2 5 2" xfId="3857"/>
    <cellStyle name="20% – paryškinimas 4 5 2 2 6" xfId="3858"/>
    <cellStyle name="20% – paryškinimas 4 5 2 3" xfId="3859"/>
    <cellStyle name="20% – paryškinimas 4 5 2 3 2" xfId="3860"/>
    <cellStyle name="20% – paryškinimas 4 5 2 3 2 2" xfId="3861"/>
    <cellStyle name="20% – paryškinimas 4 5 2 3 2 2 2" xfId="3862"/>
    <cellStyle name="20% – paryškinimas 4 5 2 3 2 2 2 2" xfId="3863"/>
    <cellStyle name="20% – paryškinimas 4 5 2 3 2 2 3" xfId="3864"/>
    <cellStyle name="20% – paryškinimas 4 5 2 3 2 3" xfId="3865"/>
    <cellStyle name="20% – paryškinimas 4 5 2 3 2 3 2" xfId="3866"/>
    <cellStyle name="20% – paryškinimas 4 5 2 3 2 4" xfId="3867"/>
    <cellStyle name="20% – paryškinimas 4 5 2 3 3" xfId="3868"/>
    <cellStyle name="20% – paryškinimas 4 5 2 3 3 2" xfId="3869"/>
    <cellStyle name="20% – paryškinimas 4 5 2 3 3 2 2" xfId="3870"/>
    <cellStyle name="20% – paryškinimas 4 5 2 3 3 3" xfId="3871"/>
    <cellStyle name="20% – paryškinimas 4 5 2 3 4" xfId="3872"/>
    <cellStyle name="20% – paryškinimas 4 5 2 3 4 2" xfId="3873"/>
    <cellStyle name="20% – paryškinimas 4 5 2 3 5" xfId="3874"/>
    <cellStyle name="20% – paryškinimas 4 5 2 4" xfId="3875"/>
    <cellStyle name="20% – paryškinimas 4 5 2 4 2" xfId="3876"/>
    <cellStyle name="20% – paryškinimas 4 5 2 4 2 2" xfId="3877"/>
    <cellStyle name="20% – paryškinimas 4 5 2 4 2 2 2" xfId="3878"/>
    <cellStyle name="20% – paryškinimas 4 5 2 4 2 3" xfId="3879"/>
    <cellStyle name="20% – paryškinimas 4 5 2 4 3" xfId="3880"/>
    <cellStyle name="20% – paryškinimas 4 5 2 4 3 2" xfId="3881"/>
    <cellStyle name="20% – paryškinimas 4 5 2 4 4" xfId="3882"/>
    <cellStyle name="20% – paryškinimas 4 5 2 5" xfId="3883"/>
    <cellStyle name="20% – paryškinimas 4 5 2 5 2" xfId="3884"/>
    <cellStyle name="20% – paryškinimas 4 5 2 5 2 2" xfId="3885"/>
    <cellStyle name="20% – paryškinimas 4 5 2 5 3" xfId="3886"/>
    <cellStyle name="20% – paryškinimas 4 5 2 6" xfId="3887"/>
    <cellStyle name="20% – paryškinimas 4 5 2 6 2" xfId="3888"/>
    <cellStyle name="20% – paryškinimas 4 5 2 7" xfId="3889"/>
    <cellStyle name="20% – paryškinimas 4 5 3" xfId="3890"/>
    <cellStyle name="20% – paryškinimas 4 5 3 2" xfId="3891"/>
    <cellStyle name="20% – paryškinimas 4 5 3 2 2" xfId="3892"/>
    <cellStyle name="20% – paryškinimas 4 5 3 2 2 2" xfId="3893"/>
    <cellStyle name="20% – paryškinimas 4 5 3 2 2 2 2" xfId="3894"/>
    <cellStyle name="20% – paryškinimas 4 5 3 2 2 2 2 2" xfId="3895"/>
    <cellStyle name="20% – paryškinimas 4 5 3 2 2 2 3" xfId="3896"/>
    <cellStyle name="20% – paryškinimas 4 5 3 2 2 3" xfId="3897"/>
    <cellStyle name="20% – paryškinimas 4 5 3 2 2 3 2" xfId="3898"/>
    <cellStyle name="20% – paryškinimas 4 5 3 2 2 4" xfId="3899"/>
    <cellStyle name="20% – paryškinimas 4 5 3 2 3" xfId="3900"/>
    <cellStyle name="20% – paryškinimas 4 5 3 2 3 2" xfId="3901"/>
    <cellStyle name="20% – paryškinimas 4 5 3 2 3 2 2" xfId="3902"/>
    <cellStyle name="20% – paryškinimas 4 5 3 2 3 3" xfId="3903"/>
    <cellStyle name="20% – paryškinimas 4 5 3 2 4" xfId="3904"/>
    <cellStyle name="20% – paryškinimas 4 5 3 2 4 2" xfId="3905"/>
    <cellStyle name="20% – paryškinimas 4 5 3 2 5" xfId="3906"/>
    <cellStyle name="20% – paryškinimas 4 5 3 3" xfId="3907"/>
    <cellStyle name="20% – paryškinimas 4 5 3 3 2" xfId="3908"/>
    <cellStyle name="20% – paryškinimas 4 5 3 3 2 2" xfId="3909"/>
    <cellStyle name="20% – paryškinimas 4 5 3 3 2 2 2" xfId="3910"/>
    <cellStyle name="20% – paryškinimas 4 5 3 3 2 3" xfId="3911"/>
    <cellStyle name="20% – paryškinimas 4 5 3 3 3" xfId="3912"/>
    <cellStyle name="20% – paryškinimas 4 5 3 3 3 2" xfId="3913"/>
    <cellStyle name="20% – paryškinimas 4 5 3 3 4" xfId="3914"/>
    <cellStyle name="20% – paryškinimas 4 5 3 4" xfId="3915"/>
    <cellStyle name="20% – paryškinimas 4 5 3 4 2" xfId="3916"/>
    <cellStyle name="20% – paryškinimas 4 5 3 4 2 2" xfId="3917"/>
    <cellStyle name="20% – paryškinimas 4 5 3 4 3" xfId="3918"/>
    <cellStyle name="20% – paryškinimas 4 5 3 5" xfId="3919"/>
    <cellStyle name="20% – paryškinimas 4 5 3 5 2" xfId="3920"/>
    <cellStyle name="20% – paryškinimas 4 5 3 6" xfId="3921"/>
    <cellStyle name="20% – paryškinimas 4 5 4" xfId="3922"/>
    <cellStyle name="20% – paryškinimas 4 5 4 2" xfId="3923"/>
    <cellStyle name="20% – paryškinimas 4 5 4 2 2" xfId="3924"/>
    <cellStyle name="20% – paryškinimas 4 5 4 2 2 2" xfId="3925"/>
    <cellStyle name="20% – paryškinimas 4 5 4 2 2 2 2" xfId="3926"/>
    <cellStyle name="20% – paryškinimas 4 5 4 2 2 3" xfId="3927"/>
    <cellStyle name="20% – paryškinimas 4 5 4 2 3" xfId="3928"/>
    <cellStyle name="20% – paryškinimas 4 5 4 2 3 2" xfId="3929"/>
    <cellStyle name="20% – paryškinimas 4 5 4 2 4" xfId="3930"/>
    <cellStyle name="20% – paryškinimas 4 5 4 3" xfId="3931"/>
    <cellStyle name="20% – paryškinimas 4 5 4 3 2" xfId="3932"/>
    <cellStyle name="20% – paryškinimas 4 5 4 3 2 2" xfId="3933"/>
    <cellStyle name="20% – paryškinimas 4 5 4 3 3" xfId="3934"/>
    <cellStyle name="20% – paryškinimas 4 5 4 4" xfId="3935"/>
    <cellStyle name="20% – paryškinimas 4 5 4 4 2" xfId="3936"/>
    <cellStyle name="20% – paryškinimas 4 5 4 5" xfId="3937"/>
    <cellStyle name="20% – paryškinimas 4 5 5" xfId="3938"/>
    <cellStyle name="20% – paryškinimas 4 5 5 2" xfId="3939"/>
    <cellStyle name="20% – paryškinimas 4 5 5 2 2" xfId="3940"/>
    <cellStyle name="20% – paryškinimas 4 5 5 2 2 2" xfId="3941"/>
    <cellStyle name="20% – paryškinimas 4 5 5 2 3" xfId="3942"/>
    <cellStyle name="20% – paryškinimas 4 5 5 3" xfId="3943"/>
    <cellStyle name="20% – paryškinimas 4 5 5 3 2" xfId="3944"/>
    <cellStyle name="20% – paryškinimas 4 5 5 4" xfId="3945"/>
    <cellStyle name="20% – paryškinimas 4 5 6" xfId="3946"/>
    <cellStyle name="20% – paryškinimas 4 5 6 2" xfId="3947"/>
    <cellStyle name="20% – paryškinimas 4 5 6 2 2" xfId="3948"/>
    <cellStyle name="20% – paryškinimas 4 5 6 3" xfId="3949"/>
    <cellStyle name="20% – paryškinimas 4 5 7" xfId="3950"/>
    <cellStyle name="20% – paryškinimas 4 5 7 2" xfId="3951"/>
    <cellStyle name="20% – paryškinimas 4 5 8" xfId="3952"/>
    <cellStyle name="20% – paryškinimas 4 6" xfId="3953"/>
    <cellStyle name="20% – paryškinimas 4 6 2" xfId="3954"/>
    <cellStyle name="20% – paryškinimas 4 6 2 2" xfId="3955"/>
    <cellStyle name="20% – paryškinimas 4 6 2 2 2" xfId="3956"/>
    <cellStyle name="20% – paryškinimas 4 6 2 2 2 2" xfId="3957"/>
    <cellStyle name="20% – paryškinimas 4 6 2 2 2 2 2" xfId="3958"/>
    <cellStyle name="20% – paryškinimas 4 6 2 2 2 2 2 2" xfId="3959"/>
    <cellStyle name="20% – paryškinimas 4 6 2 2 2 2 3" xfId="3960"/>
    <cellStyle name="20% – paryškinimas 4 6 2 2 2 3" xfId="3961"/>
    <cellStyle name="20% – paryškinimas 4 6 2 2 2 3 2" xfId="3962"/>
    <cellStyle name="20% – paryškinimas 4 6 2 2 2 4" xfId="3963"/>
    <cellStyle name="20% – paryškinimas 4 6 2 2 3" xfId="3964"/>
    <cellStyle name="20% – paryškinimas 4 6 2 2 3 2" xfId="3965"/>
    <cellStyle name="20% – paryškinimas 4 6 2 2 3 2 2" xfId="3966"/>
    <cellStyle name="20% – paryškinimas 4 6 2 2 3 3" xfId="3967"/>
    <cellStyle name="20% – paryškinimas 4 6 2 2 4" xfId="3968"/>
    <cellStyle name="20% – paryškinimas 4 6 2 2 4 2" xfId="3969"/>
    <cellStyle name="20% – paryškinimas 4 6 2 2 5" xfId="3970"/>
    <cellStyle name="20% – paryškinimas 4 6 2 3" xfId="3971"/>
    <cellStyle name="20% – paryškinimas 4 6 2 3 2" xfId="3972"/>
    <cellStyle name="20% – paryškinimas 4 6 2 3 2 2" xfId="3973"/>
    <cellStyle name="20% – paryškinimas 4 6 2 3 2 2 2" xfId="3974"/>
    <cellStyle name="20% – paryškinimas 4 6 2 3 2 3" xfId="3975"/>
    <cellStyle name="20% – paryškinimas 4 6 2 3 3" xfId="3976"/>
    <cellStyle name="20% – paryškinimas 4 6 2 3 3 2" xfId="3977"/>
    <cellStyle name="20% – paryškinimas 4 6 2 3 4" xfId="3978"/>
    <cellStyle name="20% – paryškinimas 4 6 2 4" xfId="3979"/>
    <cellStyle name="20% – paryškinimas 4 6 2 4 2" xfId="3980"/>
    <cellStyle name="20% – paryškinimas 4 6 2 4 2 2" xfId="3981"/>
    <cellStyle name="20% – paryškinimas 4 6 2 4 3" xfId="3982"/>
    <cellStyle name="20% – paryškinimas 4 6 2 5" xfId="3983"/>
    <cellStyle name="20% – paryškinimas 4 6 2 5 2" xfId="3984"/>
    <cellStyle name="20% – paryškinimas 4 6 2 6" xfId="3985"/>
    <cellStyle name="20% – paryškinimas 4 6 3" xfId="3986"/>
    <cellStyle name="20% – paryškinimas 4 6 3 2" xfId="3987"/>
    <cellStyle name="20% – paryškinimas 4 6 3 2 2" xfId="3988"/>
    <cellStyle name="20% – paryškinimas 4 6 3 2 2 2" xfId="3989"/>
    <cellStyle name="20% – paryškinimas 4 6 3 2 2 2 2" xfId="3990"/>
    <cellStyle name="20% – paryškinimas 4 6 3 2 2 3" xfId="3991"/>
    <cellStyle name="20% – paryškinimas 4 6 3 2 3" xfId="3992"/>
    <cellStyle name="20% – paryškinimas 4 6 3 2 3 2" xfId="3993"/>
    <cellStyle name="20% – paryškinimas 4 6 3 2 4" xfId="3994"/>
    <cellStyle name="20% – paryškinimas 4 6 3 3" xfId="3995"/>
    <cellStyle name="20% – paryškinimas 4 6 3 3 2" xfId="3996"/>
    <cellStyle name="20% – paryškinimas 4 6 3 3 2 2" xfId="3997"/>
    <cellStyle name="20% – paryškinimas 4 6 3 3 3" xfId="3998"/>
    <cellStyle name="20% – paryškinimas 4 6 3 4" xfId="3999"/>
    <cellStyle name="20% – paryškinimas 4 6 3 4 2" xfId="4000"/>
    <cellStyle name="20% – paryškinimas 4 6 3 5" xfId="4001"/>
    <cellStyle name="20% – paryškinimas 4 6 4" xfId="4002"/>
    <cellStyle name="20% – paryškinimas 4 6 4 2" xfId="4003"/>
    <cellStyle name="20% – paryškinimas 4 6 4 2 2" xfId="4004"/>
    <cellStyle name="20% – paryškinimas 4 6 4 2 2 2" xfId="4005"/>
    <cellStyle name="20% – paryškinimas 4 6 4 2 3" xfId="4006"/>
    <cellStyle name="20% – paryškinimas 4 6 4 3" xfId="4007"/>
    <cellStyle name="20% – paryškinimas 4 6 4 3 2" xfId="4008"/>
    <cellStyle name="20% – paryškinimas 4 6 4 4" xfId="4009"/>
    <cellStyle name="20% – paryškinimas 4 6 5" xfId="4010"/>
    <cellStyle name="20% – paryškinimas 4 6 5 2" xfId="4011"/>
    <cellStyle name="20% – paryškinimas 4 6 5 2 2" xfId="4012"/>
    <cellStyle name="20% – paryškinimas 4 6 5 3" xfId="4013"/>
    <cellStyle name="20% – paryškinimas 4 6 6" xfId="4014"/>
    <cellStyle name="20% – paryškinimas 4 6 6 2" xfId="4015"/>
    <cellStyle name="20% – paryškinimas 4 6 7" xfId="4016"/>
    <cellStyle name="20% – paryškinimas 5 2" xfId="4017"/>
    <cellStyle name="20% – paryškinimas 5 2 2" xfId="4018"/>
    <cellStyle name="20% – paryškinimas 5 2 2 10" xfId="4019"/>
    <cellStyle name="20% – paryškinimas 5 2 2 2" xfId="4020"/>
    <cellStyle name="20% – paryškinimas 5 2 2 2 2" xfId="4021"/>
    <cellStyle name="20% – paryškinimas 5 2 2 2 2 2" xfId="4022"/>
    <cellStyle name="20% – paryškinimas 5 2 2 2 2 2 2" xfId="4023"/>
    <cellStyle name="20% – paryškinimas 5 2 2 2 2 2 2 2" xfId="4024"/>
    <cellStyle name="20% – paryškinimas 5 2 2 2 2 2 2 2 2" xfId="4025"/>
    <cellStyle name="20% – paryškinimas 5 2 2 2 2 2 2 3" xfId="4026"/>
    <cellStyle name="20% – paryškinimas 5 2 2 2 2 2 3" xfId="4027"/>
    <cellStyle name="20% – paryškinimas 5 2 2 2 2 2 3 2" xfId="4028"/>
    <cellStyle name="20% – paryškinimas 5 2 2 2 2 2 4" xfId="4029"/>
    <cellStyle name="20% – paryškinimas 5 2 2 2 2 3" xfId="4030"/>
    <cellStyle name="20% – paryškinimas 5 2 2 2 2 3 2" xfId="4031"/>
    <cellStyle name="20% – paryškinimas 5 2 2 2 2 3 2 2" xfId="4032"/>
    <cellStyle name="20% – paryškinimas 5 2 2 2 2 3 3" xfId="4033"/>
    <cellStyle name="20% – paryškinimas 5 2 2 2 2 4" xfId="4034"/>
    <cellStyle name="20% – paryškinimas 5 2 2 2 2 4 2" xfId="4035"/>
    <cellStyle name="20% – paryškinimas 5 2 2 2 2 5" xfId="4036"/>
    <cellStyle name="20% – paryškinimas 5 2 2 2 3" xfId="4037"/>
    <cellStyle name="20% – paryškinimas 5 2 2 2 3 2" xfId="4038"/>
    <cellStyle name="20% – paryškinimas 5 2 2 2 3 2 2" xfId="4039"/>
    <cellStyle name="20% – paryškinimas 5 2 2 2 3 2 2 2" xfId="4040"/>
    <cellStyle name="20% – paryškinimas 5 2 2 2 3 2 3" xfId="4041"/>
    <cellStyle name="20% – paryškinimas 5 2 2 2 3 3" xfId="4042"/>
    <cellStyle name="20% – paryškinimas 5 2 2 2 3 3 2" xfId="4043"/>
    <cellStyle name="20% – paryškinimas 5 2 2 2 3 4" xfId="4044"/>
    <cellStyle name="20% – paryškinimas 5 2 2 2 4" xfId="4045"/>
    <cellStyle name="20% – paryškinimas 5 2 2 2 4 2" xfId="4046"/>
    <cellStyle name="20% – paryškinimas 5 2 2 2 4 2 2" xfId="4047"/>
    <cellStyle name="20% – paryškinimas 5 2 2 2 4 3" xfId="4048"/>
    <cellStyle name="20% – paryškinimas 5 2 2 2 5" xfId="4049"/>
    <cellStyle name="20% – paryškinimas 5 2 2 2 5 2" xfId="4050"/>
    <cellStyle name="20% – paryškinimas 5 2 2 2 6" xfId="4051"/>
    <cellStyle name="20% – paryškinimas 5 2 2 3" xfId="4052"/>
    <cellStyle name="20% – paryškinimas 5 2 2 3 2" xfId="4053"/>
    <cellStyle name="20% – paryškinimas 5 2 2 3 2 2" xfId="4054"/>
    <cellStyle name="20% – paryškinimas 5 2 2 3 2 2 2" xfId="4055"/>
    <cellStyle name="20% – paryškinimas 5 2 2 3 2 2 2 2" xfId="4056"/>
    <cellStyle name="20% – paryškinimas 5 2 2 3 2 2 3" xfId="4057"/>
    <cellStyle name="20% – paryškinimas 5 2 2 3 2 3" xfId="4058"/>
    <cellStyle name="20% – paryškinimas 5 2 2 3 2 3 2" xfId="4059"/>
    <cellStyle name="20% – paryškinimas 5 2 2 3 2 4" xfId="4060"/>
    <cellStyle name="20% – paryškinimas 5 2 2 3 3" xfId="4061"/>
    <cellStyle name="20% – paryškinimas 5 2 2 3 3 2" xfId="4062"/>
    <cellStyle name="20% – paryškinimas 5 2 2 3 3 2 2" xfId="4063"/>
    <cellStyle name="20% – paryškinimas 5 2 2 3 3 3" xfId="4064"/>
    <cellStyle name="20% – paryškinimas 5 2 2 3 4" xfId="4065"/>
    <cellStyle name="20% – paryškinimas 5 2 2 3 4 2" xfId="4066"/>
    <cellStyle name="20% – paryškinimas 5 2 2 3 5" xfId="4067"/>
    <cellStyle name="20% – paryškinimas 5 2 2 4" xfId="4068"/>
    <cellStyle name="20% – paryškinimas 5 2 2 4 2" xfId="4069"/>
    <cellStyle name="20% – paryškinimas 5 2 2 4 2 2" xfId="4070"/>
    <cellStyle name="20% – paryškinimas 5 2 2 4 2 2 2" xfId="4071"/>
    <cellStyle name="20% – paryškinimas 5 2 2 4 2 3" xfId="4072"/>
    <cellStyle name="20% – paryškinimas 5 2 2 4 3" xfId="4073"/>
    <cellStyle name="20% – paryškinimas 5 2 2 4 3 2" xfId="4074"/>
    <cellStyle name="20% – paryškinimas 5 2 2 4 4" xfId="4075"/>
    <cellStyle name="20% – paryškinimas 5 2 2 5" xfId="4076"/>
    <cellStyle name="20% – paryškinimas 5 2 2 5 2" xfId="4077"/>
    <cellStyle name="20% – paryškinimas 5 2 2 5 2 2" xfId="4078"/>
    <cellStyle name="20% – paryškinimas 5 2 2 5 3" xfId="4079"/>
    <cellStyle name="20% – paryškinimas 5 2 2 6" xfId="4080"/>
    <cellStyle name="20% – paryškinimas 5 2 2 6 2" xfId="4081"/>
    <cellStyle name="20% – paryškinimas 5 2 2 7" xfId="4082"/>
    <cellStyle name="20% – paryškinimas 5 2 2 7 2" xfId="4083"/>
    <cellStyle name="20% – paryškinimas 5 2 2 8" xfId="4084"/>
    <cellStyle name="20% – paryškinimas 5 2 2 8 2" xfId="4085"/>
    <cellStyle name="20% – paryškinimas 5 2 2 9" xfId="4086"/>
    <cellStyle name="20% – paryškinimas 5 2 2 9 2" xfId="4087"/>
    <cellStyle name="20% – paryškinimas 5 2 3" xfId="4088"/>
    <cellStyle name="20% – paryškinimas 5 2 3 2" xfId="4089"/>
    <cellStyle name="20% – paryškinimas 5 2 3 2 2" xfId="4090"/>
    <cellStyle name="20% – paryškinimas 5 2 3 2 2 2" xfId="4091"/>
    <cellStyle name="20% – paryškinimas 5 2 3 2 2 2 2" xfId="4092"/>
    <cellStyle name="20% – paryškinimas 5 2 3 2 2 2 2 2" xfId="4093"/>
    <cellStyle name="20% – paryškinimas 5 2 3 2 2 2 3" xfId="4094"/>
    <cellStyle name="20% – paryškinimas 5 2 3 2 2 3" xfId="4095"/>
    <cellStyle name="20% – paryškinimas 5 2 3 2 2 3 2" xfId="4096"/>
    <cellStyle name="20% – paryškinimas 5 2 3 2 2 4" xfId="4097"/>
    <cellStyle name="20% – paryškinimas 5 2 3 2 3" xfId="4098"/>
    <cellStyle name="20% – paryškinimas 5 2 3 2 3 2" xfId="4099"/>
    <cellStyle name="20% – paryškinimas 5 2 3 2 3 2 2" xfId="4100"/>
    <cellStyle name="20% – paryškinimas 5 2 3 2 3 3" xfId="4101"/>
    <cellStyle name="20% – paryškinimas 5 2 3 2 4" xfId="4102"/>
    <cellStyle name="20% – paryškinimas 5 2 3 2 4 2" xfId="4103"/>
    <cellStyle name="20% – paryškinimas 5 2 3 2 5" xfId="4104"/>
    <cellStyle name="20% – paryškinimas 5 2 3 3" xfId="4105"/>
    <cellStyle name="20% – paryškinimas 5 2 3 3 2" xfId="4106"/>
    <cellStyle name="20% – paryškinimas 5 2 3 3 2 2" xfId="4107"/>
    <cellStyle name="20% – paryškinimas 5 2 3 3 2 2 2" xfId="4108"/>
    <cellStyle name="20% – paryškinimas 5 2 3 3 2 3" xfId="4109"/>
    <cellStyle name="20% – paryškinimas 5 2 3 3 3" xfId="4110"/>
    <cellStyle name="20% – paryškinimas 5 2 3 3 3 2" xfId="4111"/>
    <cellStyle name="20% – paryškinimas 5 2 3 3 4" xfId="4112"/>
    <cellStyle name="20% – paryškinimas 5 2 3 4" xfId="4113"/>
    <cellStyle name="20% – paryškinimas 5 2 3 4 2" xfId="4114"/>
    <cellStyle name="20% – paryškinimas 5 2 3 4 2 2" xfId="4115"/>
    <cellStyle name="20% – paryškinimas 5 2 3 4 3" xfId="4116"/>
    <cellStyle name="20% – paryškinimas 5 2 3 5" xfId="4117"/>
    <cellStyle name="20% – paryškinimas 5 2 3 5 2" xfId="4118"/>
    <cellStyle name="20% – paryškinimas 5 2 3 6" xfId="4119"/>
    <cellStyle name="20% – paryškinimas 5 2 4" xfId="4120"/>
    <cellStyle name="20% – paryškinimas 5 2 4 2" xfId="4121"/>
    <cellStyle name="20% – paryškinimas 5 2 4 2 2" xfId="4122"/>
    <cellStyle name="20% – paryškinimas 5 2 4 2 2 2" xfId="4123"/>
    <cellStyle name="20% – paryškinimas 5 2 4 2 2 2 2" xfId="4124"/>
    <cellStyle name="20% – paryškinimas 5 2 4 2 2 3" xfId="4125"/>
    <cellStyle name="20% – paryškinimas 5 2 4 2 3" xfId="4126"/>
    <cellStyle name="20% – paryškinimas 5 2 4 2 3 2" xfId="4127"/>
    <cellStyle name="20% – paryškinimas 5 2 4 2 4" xfId="4128"/>
    <cellStyle name="20% – paryškinimas 5 2 4 3" xfId="4129"/>
    <cellStyle name="20% – paryškinimas 5 2 4 3 2" xfId="4130"/>
    <cellStyle name="20% – paryškinimas 5 2 4 3 2 2" xfId="4131"/>
    <cellStyle name="20% – paryškinimas 5 2 4 3 3" xfId="4132"/>
    <cellStyle name="20% – paryškinimas 5 2 4 4" xfId="4133"/>
    <cellStyle name="20% – paryškinimas 5 2 4 4 2" xfId="4134"/>
    <cellStyle name="20% – paryškinimas 5 2 4 5" xfId="4135"/>
    <cellStyle name="20% – paryškinimas 5 2 5" xfId="4136"/>
    <cellStyle name="20% – paryškinimas 5 2 5 2" xfId="4137"/>
    <cellStyle name="20% – paryškinimas 5 2 5 2 2" xfId="4138"/>
    <cellStyle name="20% – paryškinimas 5 2 5 2 2 2" xfId="4139"/>
    <cellStyle name="20% – paryškinimas 5 2 5 2 2 2 2" xfId="4140"/>
    <cellStyle name="20% – paryškinimas 5 2 5 2 2 3" xfId="4141"/>
    <cellStyle name="20% – paryškinimas 5 2 5 2 3" xfId="4142"/>
    <cellStyle name="20% – paryškinimas 5 2 5 2 3 2" xfId="4143"/>
    <cellStyle name="20% – paryškinimas 5 2 5 2 4" xfId="4144"/>
    <cellStyle name="20% – paryškinimas 5 2 5 3" xfId="4145"/>
    <cellStyle name="20% – paryškinimas 5 2 5 3 2" xfId="4146"/>
    <cellStyle name="20% – paryškinimas 5 2 5 3 2 2" xfId="4147"/>
    <cellStyle name="20% – paryškinimas 5 2 5 3 3" xfId="4148"/>
    <cellStyle name="20% – paryškinimas 5 2 5 4" xfId="4149"/>
    <cellStyle name="20% – paryškinimas 5 2 5 4 2" xfId="4150"/>
    <cellStyle name="20% – paryškinimas 5 2 5 5" xfId="4151"/>
    <cellStyle name="20% – paryškinimas 5 2 6" xfId="4152"/>
    <cellStyle name="20% – paryškinimas 5 2 6 2" xfId="4153"/>
    <cellStyle name="20% – paryškinimas 5 2 7" xfId="4154"/>
    <cellStyle name="20% – paryškinimas 5 2 7 2" xfId="4155"/>
    <cellStyle name="20% – paryškinimas 5 2 8" xfId="4156"/>
    <cellStyle name="20% – paryškinimas 5 3" xfId="4157"/>
    <cellStyle name="20% – paryškinimas 5 3 2" xfId="4158"/>
    <cellStyle name="20% – paryškinimas 5 3 2 2" xfId="4159"/>
    <cellStyle name="20% – paryškinimas 5 3 2 2 2" xfId="4160"/>
    <cellStyle name="20% – paryškinimas 5 3 2 2 2 2" xfId="4161"/>
    <cellStyle name="20% – paryškinimas 5 3 2 2 2 2 2" xfId="4162"/>
    <cellStyle name="20% – paryškinimas 5 3 2 2 2 2 2 2" xfId="4163"/>
    <cellStyle name="20% – paryškinimas 5 3 2 2 2 2 2 2 2" xfId="4164"/>
    <cellStyle name="20% – paryškinimas 5 3 2 2 2 2 2 3" xfId="4165"/>
    <cellStyle name="20% – paryškinimas 5 3 2 2 2 2 3" xfId="4166"/>
    <cellStyle name="20% – paryškinimas 5 3 2 2 2 2 3 2" xfId="4167"/>
    <cellStyle name="20% – paryškinimas 5 3 2 2 2 2 4" xfId="4168"/>
    <cellStyle name="20% – paryškinimas 5 3 2 2 2 3" xfId="4169"/>
    <cellStyle name="20% – paryškinimas 5 3 2 2 2 3 2" xfId="4170"/>
    <cellStyle name="20% – paryškinimas 5 3 2 2 2 3 2 2" xfId="4171"/>
    <cellStyle name="20% – paryškinimas 5 3 2 2 2 3 3" xfId="4172"/>
    <cellStyle name="20% – paryškinimas 5 3 2 2 2 4" xfId="4173"/>
    <cellStyle name="20% – paryškinimas 5 3 2 2 2 4 2" xfId="4174"/>
    <cellStyle name="20% – paryškinimas 5 3 2 2 2 5" xfId="4175"/>
    <cellStyle name="20% – paryškinimas 5 3 2 2 3" xfId="4176"/>
    <cellStyle name="20% – paryškinimas 5 3 2 2 3 2" xfId="4177"/>
    <cellStyle name="20% – paryškinimas 5 3 2 2 3 2 2" xfId="4178"/>
    <cellStyle name="20% – paryškinimas 5 3 2 2 3 2 2 2" xfId="4179"/>
    <cellStyle name="20% – paryškinimas 5 3 2 2 3 2 3" xfId="4180"/>
    <cellStyle name="20% – paryškinimas 5 3 2 2 3 3" xfId="4181"/>
    <cellStyle name="20% – paryškinimas 5 3 2 2 3 3 2" xfId="4182"/>
    <cellStyle name="20% – paryškinimas 5 3 2 2 3 4" xfId="4183"/>
    <cellStyle name="20% – paryškinimas 5 3 2 2 4" xfId="4184"/>
    <cellStyle name="20% – paryškinimas 5 3 2 2 4 2" xfId="4185"/>
    <cellStyle name="20% – paryškinimas 5 3 2 2 4 2 2" xfId="4186"/>
    <cellStyle name="20% – paryškinimas 5 3 2 2 4 3" xfId="4187"/>
    <cellStyle name="20% – paryškinimas 5 3 2 2 5" xfId="4188"/>
    <cellStyle name="20% – paryškinimas 5 3 2 2 5 2" xfId="4189"/>
    <cellStyle name="20% – paryškinimas 5 3 2 2 6" xfId="4190"/>
    <cellStyle name="20% – paryškinimas 5 3 2 3" xfId="4191"/>
    <cellStyle name="20% – paryškinimas 5 3 2 3 2" xfId="4192"/>
    <cellStyle name="20% – paryškinimas 5 3 2 3 2 2" xfId="4193"/>
    <cellStyle name="20% – paryškinimas 5 3 2 3 2 2 2" xfId="4194"/>
    <cellStyle name="20% – paryškinimas 5 3 2 3 2 2 2 2" xfId="4195"/>
    <cellStyle name="20% – paryškinimas 5 3 2 3 2 2 3" xfId="4196"/>
    <cellStyle name="20% – paryškinimas 5 3 2 3 2 3" xfId="4197"/>
    <cellStyle name="20% – paryškinimas 5 3 2 3 2 3 2" xfId="4198"/>
    <cellStyle name="20% – paryškinimas 5 3 2 3 2 4" xfId="4199"/>
    <cellStyle name="20% – paryškinimas 5 3 2 3 3" xfId="4200"/>
    <cellStyle name="20% – paryškinimas 5 3 2 3 3 2" xfId="4201"/>
    <cellStyle name="20% – paryškinimas 5 3 2 3 3 2 2" xfId="4202"/>
    <cellStyle name="20% – paryškinimas 5 3 2 3 3 3" xfId="4203"/>
    <cellStyle name="20% – paryškinimas 5 3 2 3 4" xfId="4204"/>
    <cellStyle name="20% – paryškinimas 5 3 2 3 4 2" xfId="4205"/>
    <cellStyle name="20% – paryškinimas 5 3 2 3 5" xfId="4206"/>
    <cellStyle name="20% – paryškinimas 5 3 2 4" xfId="4207"/>
    <cellStyle name="20% – paryškinimas 5 3 2 4 2" xfId="4208"/>
    <cellStyle name="20% – paryškinimas 5 3 2 4 2 2" xfId="4209"/>
    <cellStyle name="20% – paryškinimas 5 3 2 4 2 2 2" xfId="4210"/>
    <cellStyle name="20% – paryškinimas 5 3 2 4 2 3" xfId="4211"/>
    <cellStyle name="20% – paryškinimas 5 3 2 4 3" xfId="4212"/>
    <cellStyle name="20% – paryškinimas 5 3 2 4 3 2" xfId="4213"/>
    <cellStyle name="20% – paryškinimas 5 3 2 4 4" xfId="4214"/>
    <cellStyle name="20% – paryškinimas 5 3 2 5" xfId="4215"/>
    <cellStyle name="20% – paryškinimas 5 3 2 5 2" xfId="4216"/>
    <cellStyle name="20% – paryškinimas 5 3 2 5 2 2" xfId="4217"/>
    <cellStyle name="20% – paryškinimas 5 3 2 5 3" xfId="4218"/>
    <cellStyle name="20% – paryškinimas 5 3 2 6" xfId="4219"/>
    <cellStyle name="20% – paryškinimas 5 3 2 6 2" xfId="4220"/>
    <cellStyle name="20% – paryškinimas 5 3 2 7" xfId="4221"/>
    <cellStyle name="20% – paryškinimas 5 3 3" xfId="4222"/>
    <cellStyle name="20% – paryškinimas 5 3 3 2" xfId="4223"/>
    <cellStyle name="20% – paryškinimas 5 3 3 2 2" xfId="4224"/>
    <cellStyle name="20% – paryškinimas 5 3 3 2 2 2" xfId="4225"/>
    <cellStyle name="20% – paryškinimas 5 3 3 2 2 2 2" xfId="4226"/>
    <cellStyle name="20% – paryškinimas 5 3 3 2 2 2 2 2" xfId="4227"/>
    <cellStyle name="20% – paryškinimas 5 3 3 2 2 2 3" xfId="4228"/>
    <cellStyle name="20% – paryškinimas 5 3 3 2 2 3" xfId="4229"/>
    <cellStyle name="20% – paryškinimas 5 3 3 2 2 3 2" xfId="4230"/>
    <cellStyle name="20% – paryškinimas 5 3 3 2 2 4" xfId="4231"/>
    <cellStyle name="20% – paryškinimas 5 3 3 2 3" xfId="4232"/>
    <cellStyle name="20% – paryškinimas 5 3 3 2 3 2" xfId="4233"/>
    <cellStyle name="20% – paryškinimas 5 3 3 2 3 2 2" xfId="4234"/>
    <cellStyle name="20% – paryškinimas 5 3 3 2 3 3" xfId="4235"/>
    <cellStyle name="20% – paryškinimas 5 3 3 2 4" xfId="4236"/>
    <cellStyle name="20% – paryškinimas 5 3 3 2 4 2" xfId="4237"/>
    <cellStyle name="20% – paryškinimas 5 3 3 2 5" xfId="4238"/>
    <cellStyle name="20% – paryškinimas 5 3 3 3" xfId="4239"/>
    <cellStyle name="20% – paryškinimas 5 3 3 3 2" xfId="4240"/>
    <cellStyle name="20% – paryškinimas 5 3 3 3 2 2" xfId="4241"/>
    <cellStyle name="20% – paryškinimas 5 3 3 3 2 2 2" xfId="4242"/>
    <cellStyle name="20% – paryškinimas 5 3 3 3 2 3" xfId="4243"/>
    <cellStyle name="20% – paryškinimas 5 3 3 3 3" xfId="4244"/>
    <cellStyle name="20% – paryškinimas 5 3 3 3 3 2" xfId="4245"/>
    <cellStyle name="20% – paryškinimas 5 3 3 3 4" xfId="4246"/>
    <cellStyle name="20% – paryškinimas 5 3 3 4" xfId="4247"/>
    <cellStyle name="20% – paryškinimas 5 3 3 4 2" xfId="4248"/>
    <cellStyle name="20% – paryškinimas 5 3 3 4 2 2" xfId="4249"/>
    <cellStyle name="20% – paryškinimas 5 3 3 4 3" xfId="4250"/>
    <cellStyle name="20% – paryškinimas 5 3 3 5" xfId="4251"/>
    <cellStyle name="20% – paryškinimas 5 3 3 5 2" xfId="4252"/>
    <cellStyle name="20% – paryškinimas 5 3 3 6" xfId="4253"/>
    <cellStyle name="20% – paryškinimas 5 3 4" xfId="4254"/>
    <cellStyle name="20% – paryškinimas 5 3 4 2" xfId="4255"/>
    <cellStyle name="20% – paryškinimas 5 3 4 2 2" xfId="4256"/>
    <cellStyle name="20% – paryškinimas 5 3 4 2 2 2" xfId="4257"/>
    <cellStyle name="20% – paryškinimas 5 3 4 2 2 2 2" xfId="4258"/>
    <cellStyle name="20% – paryškinimas 5 3 4 2 2 3" xfId="4259"/>
    <cellStyle name="20% – paryškinimas 5 3 4 2 3" xfId="4260"/>
    <cellStyle name="20% – paryškinimas 5 3 4 2 3 2" xfId="4261"/>
    <cellStyle name="20% – paryškinimas 5 3 4 2 4" xfId="4262"/>
    <cellStyle name="20% – paryškinimas 5 3 4 3" xfId="4263"/>
    <cellStyle name="20% – paryškinimas 5 3 4 3 2" xfId="4264"/>
    <cellStyle name="20% – paryškinimas 5 3 4 3 2 2" xfId="4265"/>
    <cellStyle name="20% – paryškinimas 5 3 4 3 3" xfId="4266"/>
    <cellStyle name="20% – paryškinimas 5 3 4 4" xfId="4267"/>
    <cellStyle name="20% – paryškinimas 5 3 4 4 2" xfId="4268"/>
    <cellStyle name="20% – paryškinimas 5 3 4 5" xfId="4269"/>
    <cellStyle name="20% – paryškinimas 5 3 5" xfId="4270"/>
    <cellStyle name="20% – paryškinimas 5 3 5 2" xfId="4271"/>
    <cellStyle name="20% – paryškinimas 5 3 5 2 2" xfId="4272"/>
    <cellStyle name="20% – paryškinimas 5 3 5 2 2 2" xfId="4273"/>
    <cellStyle name="20% – paryškinimas 5 3 5 2 3" xfId="4274"/>
    <cellStyle name="20% – paryškinimas 5 3 5 3" xfId="4275"/>
    <cellStyle name="20% – paryškinimas 5 3 5 3 2" xfId="4276"/>
    <cellStyle name="20% – paryškinimas 5 3 5 4" xfId="4277"/>
    <cellStyle name="20% – paryškinimas 5 3 6" xfId="4278"/>
    <cellStyle name="20% – paryškinimas 5 3 6 2" xfId="4279"/>
    <cellStyle name="20% – paryškinimas 5 3 6 2 2" xfId="4280"/>
    <cellStyle name="20% – paryškinimas 5 3 6 3" xfId="4281"/>
    <cellStyle name="20% – paryškinimas 5 3 7" xfId="4282"/>
    <cellStyle name="20% – paryškinimas 5 3 7 2" xfId="4283"/>
    <cellStyle name="20% – paryškinimas 5 3 8" xfId="4284"/>
    <cellStyle name="20% – paryškinimas 5 4" xfId="4285"/>
    <cellStyle name="20% – paryškinimas 5 4 2" xfId="4286"/>
    <cellStyle name="20% – paryškinimas 5 4 2 2" xfId="4287"/>
    <cellStyle name="20% – paryškinimas 5 4 2 2 2" xfId="4288"/>
    <cellStyle name="20% – paryškinimas 5 4 2 2 2 2" xfId="4289"/>
    <cellStyle name="20% – paryškinimas 5 4 2 2 2 2 2" xfId="4290"/>
    <cellStyle name="20% – paryškinimas 5 4 2 2 2 2 2 2" xfId="4291"/>
    <cellStyle name="20% – paryškinimas 5 4 2 2 2 2 2 2 2" xfId="4292"/>
    <cellStyle name="20% – paryškinimas 5 4 2 2 2 2 2 3" xfId="4293"/>
    <cellStyle name="20% – paryškinimas 5 4 2 2 2 2 3" xfId="4294"/>
    <cellStyle name="20% – paryškinimas 5 4 2 2 2 2 3 2" xfId="4295"/>
    <cellStyle name="20% – paryškinimas 5 4 2 2 2 2 4" xfId="4296"/>
    <cellStyle name="20% – paryškinimas 5 4 2 2 2 3" xfId="4297"/>
    <cellStyle name="20% – paryškinimas 5 4 2 2 2 3 2" xfId="4298"/>
    <cellStyle name="20% – paryškinimas 5 4 2 2 2 3 2 2" xfId="4299"/>
    <cellStyle name="20% – paryškinimas 5 4 2 2 2 3 3" xfId="4300"/>
    <cellStyle name="20% – paryškinimas 5 4 2 2 2 4" xfId="4301"/>
    <cellStyle name="20% – paryškinimas 5 4 2 2 2 4 2" xfId="4302"/>
    <cellStyle name="20% – paryškinimas 5 4 2 2 2 5" xfId="4303"/>
    <cellStyle name="20% – paryškinimas 5 4 2 2 3" xfId="4304"/>
    <cellStyle name="20% – paryškinimas 5 4 2 2 3 2" xfId="4305"/>
    <cellStyle name="20% – paryškinimas 5 4 2 2 3 2 2" xfId="4306"/>
    <cellStyle name="20% – paryškinimas 5 4 2 2 3 2 2 2" xfId="4307"/>
    <cellStyle name="20% – paryškinimas 5 4 2 2 3 2 3" xfId="4308"/>
    <cellStyle name="20% – paryškinimas 5 4 2 2 3 3" xfId="4309"/>
    <cellStyle name="20% – paryškinimas 5 4 2 2 3 3 2" xfId="4310"/>
    <cellStyle name="20% – paryškinimas 5 4 2 2 3 4" xfId="4311"/>
    <cellStyle name="20% – paryškinimas 5 4 2 2 4" xfId="4312"/>
    <cellStyle name="20% – paryškinimas 5 4 2 2 4 2" xfId="4313"/>
    <cellStyle name="20% – paryškinimas 5 4 2 2 4 2 2" xfId="4314"/>
    <cellStyle name="20% – paryškinimas 5 4 2 2 4 3" xfId="4315"/>
    <cellStyle name="20% – paryškinimas 5 4 2 2 5" xfId="4316"/>
    <cellStyle name="20% – paryškinimas 5 4 2 2 5 2" xfId="4317"/>
    <cellStyle name="20% – paryškinimas 5 4 2 2 6" xfId="4318"/>
    <cellStyle name="20% – paryškinimas 5 4 2 3" xfId="4319"/>
    <cellStyle name="20% – paryškinimas 5 4 2 3 2" xfId="4320"/>
    <cellStyle name="20% – paryškinimas 5 4 2 3 2 2" xfId="4321"/>
    <cellStyle name="20% – paryškinimas 5 4 2 3 2 2 2" xfId="4322"/>
    <cellStyle name="20% – paryškinimas 5 4 2 3 2 2 2 2" xfId="4323"/>
    <cellStyle name="20% – paryškinimas 5 4 2 3 2 2 3" xfId="4324"/>
    <cellStyle name="20% – paryškinimas 5 4 2 3 2 3" xfId="4325"/>
    <cellStyle name="20% – paryškinimas 5 4 2 3 2 3 2" xfId="4326"/>
    <cellStyle name="20% – paryškinimas 5 4 2 3 2 4" xfId="4327"/>
    <cellStyle name="20% – paryškinimas 5 4 2 3 3" xfId="4328"/>
    <cellStyle name="20% – paryškinimas 5 4 2 3 3 2" xfId="4329"/>
    <cellStyle name="20% – paryškinimas 5 4 2 3 3 2 2" xfId="4330"/>
    <cellStyle name="20% – paryškinimas 5 4 2 3 3 3" xfId="4331"/>
    <cellStyle name="20% – paryškinimas 5 4 2 3 4" xfId="4332"/>
    <cellStyle name="20% – paryškinimas 5 4 2 3 4 2" xfId="4333"/>
    <cellStyle name="20% – paryškinimas 5 4 2 3 5" xfId="4334"/>
    <cellStyle name="20% – paryškinimas 5 4 2 4" xfId="4335"/>
    <cellStyle name="20% – paryškinimas 5 4 2 4 2" xfId="4336"/>
    <cellStyle name="20% – paryškinimas 5 4 2 4 2 2" xfId="4337"/>
    <cellStyle name="20% – paryškinimas 5 4 2 4 2 2 2" xfId="4338"/>
    <cellStyle name="20% – paryškinimas 5 4 2 4 2 3" xfId="4339"/>
    <cellStyle name="20% – paryškinimas 5 4 2 4 3" xfId="4340"/>
    <cellStyle name="20% – paryškinimas 5 4 2 4 3 2" xfId="4341"/>
    <cellStyle name="20% – paryškinimas 5 4 2 4 4" xfId="4342"/>
    <cellStyle name="20% – paryškinimas 5 4 2 5" xfId="4343"/>
    <cellStyle name="20% – paryškinimas 5 4 2 5 2" xfId="4344"/>
    <cellStyle name="20% – paryškinimas 5 4 2 5 2 2" xfId="4345"/>
    <cellStyle name="20% – paryškinimas 5 4 2 5 3" xfId="4346"/>
    <cellStyle name="20% – paryškinimas 5 4 2 6" xfId="4347"/>
    <cellStyle name="20% – paryškinimas 5 4 2 6 2" xfId="4348"/>
    <cellStyle name="20% – paryškinimas 5 4 2 7" xfId="4349"/>
    <cellStyle name="20% – paryškinimas 5 4 3" xfId="4350"/>
    <cellStyle name="20% – paryškinimas 5 4 3 2" xfId="4351"/>
    <cellStyle name="20% – paryškinimas 5 4 3 2 2" xfId="4352"/>
    <cellStyle name="20% – paryškinimas 5 4 3 2 2 2" xfId="4353"/>
    <cellStyle name="20% – paryškinimas 5 4 3 2 2 2 2" xfId="4354"/>
    <cellStyle name="20% – paryškinimas 5 4 3 2 2 2 2 2" xfId="4355"/>
    <cellStyle name="20% – paryškinimas 5 4 3 2 2 2 3" xfId="4356"/>
    <cellStyle name="20% – paryškinimas 5 4 3 2 2 3" xfId="4357"/>
    <cellStyle name="20% – paryškinimas 5 4 3 2 2 3 2" xfId="4358"/>
    <cellStyle name="20% – paryškinimas 5 4 3 2 2 4" xfId="4359"/>
    <cellStyle name="20% – paryškinimas 5 4 3 2 3" xfId="4360"/>
    <cellStyle name="20% – paryškinimas 5 4 3 2 3 2" xfId="4361"/>
    <cellStyle name="20% – paryškinimas 5 4 3 2 3 2 2" xfId="4362"/>
    <cellStyle name="20% – paryškinimas 5 4 3 2 3 3" xfId="4363"/>
    <cellStyle name="20% – paryškinimas 5 4 3 2 4" xfId="4364"/>
    <cellStyle name="20% – paryškinimas 5 4 3 2 4 2" xfId="4365"/>
    <cellStyle name="20% – paryškinimas 5 4 3 2 5" xfId="4366"/>
    <cellStyle name="20% – paryškinimas 5 4 3 3" xfId="4367"/>
    <cellStyle name="20% – paryškinimas 5 4 3 3 2" xfId="4368"/>
    <cellStyle name="20% – paryškinimas 5 4 3 3 2 2" xfId="4369"/>
    <cellStyle name="20% – paryškinimas 5 4 3 3 2 2 2" xfId="4370"/>
    <cellStyle name="20% – paryškinimas 5 4 3 3 2 3" xfId="4371"/>
    <cellStyle name="20% – paryškinimas 5 4 3 3 3" xfId="4372"/>
    <cellStyle name="20% – paryškinimas 5 4 3 3 3 2" xfId="4373"/>
    <cellStyle name="20% – paryškinimas 5 4 3 3 4" xfId="4374"/>
    <cellStyle name="20% – paryškinimas 5 4 3 4" xfId="4375"/>
    <cellStyle name="20% – paryškinimas 5 4 3 4 2" xfId="4376"/>
    <cellStyle name="20% – paryškinimas 5 4 3 4 2 2" xfId="4377"/>
    <cellStyle name="20% – paryškinimas 5 4 3 4 3" xfId="4378"/>
    <cellStyle name="20% – paryškinimas 5 4 3 5" xfId="4379"/>
    <cellStyle name="20% – paryškinimas 5 4 3 5 2" xfId="4380"/>
    <cellStyle name="20% – paryškinimas 5 4 3 6" xfId="4381"/>
    <cellStyle name="20% – paryškinimas 5 4 4" xfId="4382"/>
    <cellStyle name="20% – paryškinimas 5 4 4 2" xfId="4383"/>
    <cellStyle name="20% – paryškinimas 5 4 4 2 2" xfId="4384"/>
    <cellStyle name="20% – paryškinimas 5 4 4 2 2 2" xfId="4385"/>
    <cellStyle name="20% – paryškinimas 5 4 4 2 2 2 2" xfId="4386"/>
    <cellStyle name="20% – paryškinimas 5 4 4 2 2 3" xfId="4387"/>
    <cellStyle name="20% – paryškinimas 5 4 4 2 3" xfId="4388"/>
    <cellStyle name="20% – paryškinimas 5 4 4 2 3 2" xfId="4389"/>
    <cellStyle name="20% – paryškinimas 5 4 4 2 4" xfId="4390"/>
    <cellStyle name="20% – paryškinimas 5 4 4 3" xfId="4391"/>
    <cellStyle name="20% – paryškinimas 5 4 4 3 2" xfId="4392"/>
    <cellStyle name="20% – paryškinimas 5 4 4 3 2 2" xfId="4393"/>
    <cellStyle name="20% – paryškinimas 5 4 4 3 3" xfId="4394"/>
    <cellStyle name="20% – paryškinimas 5 4 4 4" xfId="4395"/>
    <cellStyle name="20% – paryškinimas 5 4 4 4 2" xfId="4396"/>
    <cellStyle name="20% – paryškinimas 5 4 4 5" xfId="4397"/>
    <cellStyle name="20% – paryškinimas 5 4 5" xfId="4398"/>
    <cellStyle name="20% – paryškinimas 5 4 5 2" xfId="4399"/>
    <cellStyle name="20% – paryškinimas 5 4 5 2 2" xfId="4400"/>
    <cellStyle name="20% – paryškinimas 5 4 5 2 2 2" xfId="4401"/>
    <cellStyle name="20% – paryškinimas 5 4 5 2 3" xfId="4402"/>
    <cellStyle name="20% – paryškinimas 5 4 5 3" xfId="4403"/>
    <cellStyle name="20% – paryškinimas 5 4 5 3 2" xfId="4404"/>
    <cellStyle name="20% – paryškinimas 5 4 5 4" xfId="4405"/>
    <cellStyle name="20% – paryškinimas 5 4 6" xfId="4406"/>
    <cellStyle name="20% – paryškinimas 5 4 6 2" xfId="4407"/>
    <cellStyle name="20% – paryškinimas 5 4 6 2 2" xfId="4408"/>
    <cellStyle name="20% – paryškinimas 5 4 6 3" xfId="4409"/>
    <cellStyle name="20% – paryškinimas 5 4 7" xfId="4410"/>
    <cellStyle name="20% – paryškinimas 5 4 7 2" xfId="4411"/>
    <cellStyle name="20% – paryškinimas 5 4 8" xfId="4412"/>
    <cellStyle name="20% – paryškinimas 5 5" xfId="4413"/>
    <cellStyle name="20% – paryškinimas 5 5 2" xfId="4414"/>
    <cellStyle name="20% – paryškinimas 5 5 2 2" xfId="4415"/>
    <cellStyle name="20% – paryškinimas 5 5 2 2 2" xfId="4416"/>
    <cellStyle name="20% – paryškinimas 5 5 2 2 2 2" xfId="4417"/>
    <cellStyle name="20% – paryškinimas 5 5 2 2 2 2 2" xfId="4418"/>
    <cellStyle name="20% – paryškinimas 5 5 2 2 2 2 2 2" xfId="4419"/>
    <cellStyle name="20% – paryškinimas 5 5 2 2 2 2 3" xfId="4420"/>
    <cellStyle name="20% – paryškinimas 5 5 2 2 2 3" xfId="4421"/>
    <cellStyle name="20% – paryškinimas 5 5 2 2 2 3 2" xfId="4422"/>
    <cellStyle name="20% – paryškinimas 5 5 2 2 2 4" xfId="4423"/>
    <cellStyle name="20% – paryškinimas 5 5 2 2 3" xfId="4424"/>
    <cellStyle name="20% – paryškinimas 5 5 2 2 3 2" xfId="4425"/>
    <cellStyle name="20% – paryškinimas 5 5 2 2 3 2 2" xfId="4426"/>
    <cellStyle name="20% – paryškinimas 5 5 2 2 3 3" xfId="4427"/>
    <cellStyle name="20% – paryškinimas 5 5 2 2 4" xfId="4428"/>
    <cellStyle name="20% – paryškinimas 5 5 2 2 4 2" xfId="4429"/>
    <cellStyle name="20% – paryškinimas 5 5 2 2 5" xfId="4430"/>
    <cellStyle name="20% – paryškinimas 5 5 2 3" xfId="4431"/>
    <cellStyle name="20% – paryškinimas 5 5 2 3 2" xfId="4432"/>
    <cellStyle name="20% – paryškinimas 5 5 2 3 2 2" xfId="4433"/>
    <cellStyle name="20% – paryškinimas 5 5 2 3 2 2 2" xfId="4434"/>
    <cellStyle name="20% – paryškinimas 5 5 2 3 2 3" xfId="4435"/>
    <cellStyle name="20% – paryškinimas 5 5 2 3 3" xfId="4436"/>
    <cellStyle name="20% – paryškinimas 5 5 2 3 3 2" xfId="4437"/>
    <cellStyle name="20% – paryškinimas 5 5 2 3 4" xfId="4438"/>
    <cellStyle name="20% – paryškinimas 5 5 2 4" xfId="4439"/>
    <cellStyle name="20% – paryškinimas 5 5 2 4 2" xfId="4440"/>
    <cellStyle name="20% – paryškinimas 5 5 2 4 2 2" xfId="4441"/>
    <cellStyle name="20% – paryškinimas 5 5 2 4 3" xfId="4442"/>
    <cellStyle name="20% – paryškinimas 5 5 2 5" xfId="4443"/>
    <cellStyle name="20% – paryškinimas 5 5 2 5 2" xfId="4444"/>
    <cellStyle name="20% – paryškinimas 5 5 2 6" xfId="4445"/>
    <cellStyle name="20% – paryškinimas 5 5 3" xfId="4446"/>
    <cellStyle name="20% – paryškinimas 5 5 3 2" xfId="4447"/>
    <cellStyle name="20% – paryškinimas 5 5 3 2 2" xfId="4448"/>
    <cellStyle name="20% – paryškinimas 5 5 3 2 2 2" xfId="4449"/>
    <cellStyle name="20% – paryškinimas 5 5 3 2 2 2 2" xfId="4450"/>
    <cellStyle name="20% – paryškinimas 5 5 3 2 2 3" xfId="4451"/>
    <cellStyle name="20% – paryškinimas 5 5 3 2 3" xfId="4452"/>
    <cellStyle name="20% – paryškinimas 5 5 3 2 3 2" xfId="4453"/>
    <cellStyle name="20% – paryškinimas 5 5 3 2 4" xfId="4454"/>
    <cellStyle name="20% – paryškinimas 5 5 3 3" xfId="4455"/>
    <cellStyle name="20% – paryškinimas 5 5 3 3 2" xfId="4456"/>
    <cellStyle name="20% – paryškinimas 5 5 3 3 2 2" xfId="4457"/>
    <cellStyle name="20% – paryškinimas 5 5 3 3 3" xfId="4458"/>
    <cellStyle name="20% – paryškinimas 5 5 3 4" xfId="4459"/>
    <cellStyle name="20% – paryškinimas 5 5 3 4 2" xfId="4460"/>
    <cellStyle name="20% – paryškinimas 5 5 3 5" xfId="4461"/>
    <cellStyle name="20% – paryškinimas 5 5 4" xfId="4462"/>
    <cellStyle name="20% – paryškinimas 5 5 4 2" xfId="4463"/>
    <cellStyle name="20% – paryškinimas 5 5 4 2 2" xfId="4464"/>
    <cellStyle name="20% – paryškinimas 5 5 4 2 2 2" xfId="4465"/>
    <cellStyle name="20% – paryškinimas 5 5 4 2 3" xfId="4466"/>
    <cellStyle name="20% – paryškinimas 5 5 4 3" xfId="4467"/>
    <cellStyle name="20% – paryškinimas 5 5 4 3 2" xfId="4468"/>
    <cellStyle name="20% – paryškinimas 5 5 4 4" xfId="4469"/>
    <cellStyle name="20% – paryškinimas 5 5 5" xfId="4470"/>
    <cellStyle name="20% – paryškinimas 5 5 5 2" xfId="4471"/>
    <cellStyle name="20% – paryškinimas 5 5 5 2 2" xfId="4472"/>
    <cellStyle name="20% – paryškinimas 5 5 5 3" xfId="4473"/>
    <cellStyle name="20% – paryškinimas 5 5 6" xfId="4474"/>
    <cellStyle name="20% – paryškinimas 5 5 6 2" xfId="4475"/>
    <cellStyle name="20% – paryškinimas 5 5 7" xfId="4476"/>
    <cellStyle name="20% – paryškinimas 5 6" xfId="4477"/>
    <cellStyle name="20% – paryškinimas 5 6 2" xfId="4478"/>
    <cellStyle name="20% – paryškinimas 5 6 2 2" xfId="4479"/>
    <cellStyle name="20% – paryškinimas 5 6 2 2 2" xfId="4480"/>
    <cellStyle name="20% – paryškinimas 5 6 2 2 2 2" xfId="4481"/>
    <cellStyle name="20% – paryškinimas 5 6 2 2 2 2 2" xfId="4482"/>
    <cellStyle name="20% – paryškinimas 5 6 2 2 2 3" xfId="4483"/>
    <cellStyle name="20% – paryškinimas 5 6 2 2 3" xfId="4484"/>
    <cellStyle name="20% – paryškinimas 5 6 2 2 3 2" xfId="4485"/>
    <cellStyle name="20% – paryškinimas 5 6 2 2 4" xfId="4486"/>
    <cellStyle name="20% – paryškinimas 5 6 2 3" xfId="4487"/>
    <cellStyle name="20% – paryškinimas 5 6 2 3 2" xfId="4488"/>
    <cellStyle name="20% – paryškinimas 5 6 2 3 2 2" xfId="4489"/>
    <cellStyle name="20% – paryškinimas 5 6 2 3 3" xfId="4490"/>
    <cellStyle name="20% – paryškinimas 5 6 2 4" xfId="4491"/>
    <cellStyle name="20% – paryškinimas 5 6 2 4 2" xfId="4492"/>
    <cellStyle name="20% – paryškinimas 5 6 2 5" xfId="4493"/>
    <cellStyle name="20% – paryškinimas 5 6 3" xfId="4494"/>
    <cellStyle name="20% – paryškinimas 5 6 3 2" xfId="4495"/>
    <cellStyle name="20% – paryškinimas 5 6 3 2 2" xfId="4496"/>
    <cellStyle name="20% – paryškinimas 5 6 3 2 2 2" xfId="4497"/>
    <cellStyle name="20% – paryškinimas 5 6 3 2 3" xfId="4498"/>
    <cellStyle name="20% – paryškinimas 5 6 3 3" xfId="4499"/>
    <cellStyle name="20% – paryškinimas 5 6 3 3 2" xfId="4500"/>
    <cellStyle name="20% – paryškinimas 5 6 3 4" xfId="4501"/>
    <cellStyle name="20% – paryškinimas 5 6 4" xfId="4502"/>
    <cellStyle name="20% – paryškinimas 5 6 4 2" xfId="4503"/>
    <cellStyle name="20% – paryškinimas 5 6 4 2 2" xfId="4504"/>
    <cellStyle name="20% – paryškinimas 5 6 4 3" xfId="4505"/>
    <cellStyle name="20% – paryškinimas 5 6 5" xfId="4506"/>
    <cellStyle name="20% – paryškinimas 5 6 5 2" xfId="4507"/>
    <cellStyle name="20% – paryškinimas 5 6 6" xfId="4508"/>
    <cellStyle name="20% – paryškinimas 6 2" xfId="4509"/>
    <cellStyle name="20% – paryškinimas 6 2 2" xfId="4510"/>
    <cellStyle name="20% – paryškinimas 6 2 2 10" xfId="4511"/>
    <cellStyle name="20% – paryškinimas 6 2 2 2" xfId="4512"/>
    <cellStyle name="20% – paryškinimas 6 2 2 2 2" xfId="4513"/>
    <cellStyle name="20% – paryškinimas 6 2 2 2 2 2" xfId="4514"/>
    <cellStyle name="20% – paryškinimas 6 2 2 2 2 2 2" xfId="4515"/>
    <cellStyle name="20% – paryškinimas 6 2 2 2 2 2 2 2" xfId="4516"/>
    <cellStyle name="20% – paryškinimas 6 2 2 2 2 2 2 2 2" xfId="4517"/>
    <cellStyle name="20% – paryškinimas 6 2 2 2 2 2 2 3" xfId="4518"/>
    <cellStyle name="20% – paryškinimas 6 2 2 2 2 2 3" xfId="4519"/>
    <cellStyle name="20% – paryškinimas 6 2 2 2 2 2 3 2" xfId="4520"/>
    <cellStyle name="20% – paryškinimas 6 2 2 2 2 2 4" xfId="4521"/>
    <cellStyle name="20% – paryškinimas 6 2 2 2 2 3" xfId="4522"/>
    <cellStyle name="20% – paryškinimas 6 2 2 2 2 3 2" xfId="4523"/>
    <cellStyle name="20% – paryškinimas 6 2 2 2 2 3 2 2" xfId="4524"/>
    <cellStyle name="20% – paryškinimas 6 2 2 2 2 3 3" xfId="4525"/>
    <cellStyle name="20% – paryškinimas 6 2 2 2 2 4" xfId="4526"/>
    <cellStyle name="20% – paryškinimas 6 2 2 2 2 4 2" xfId="4527"/>
    <cellStyle name="20% – paryškinimas 6 2 2 2 2 5" xfId="4528"/>
    <cellStyle name="20% – paryškinimas 6 2 2 2 3" xfId="4529"/>
    <cellStyle name="20% – paryškinimas 6 2 2 2 3 2" xfId="4530"/>
    <cellStyle name="20% – paryškinimas 6 2 2 2 3 2 2" xfId="4531"/>
    <cellStyle name="20% – paryškinimas 6 2 2 2 3 2 2 2" xfId="4532"/>
    <cellStyle name="20% – paryškinimas 6 2 2 2 3 2 3" xfId="4533"/>
    <cellStyle name="20% – paryškinimas 6 2 2 2 3 3" xfId="4534"/>
    <cellStyle name="20% – paryškinimas 6 2 2 2 3 3 2" xfId="4535"/>
    <cellStyle name="20% – paryškinimas 6 2 2 2 3 4" xfId="4536"/>
    <cellStyle name="20% – paryškinimas 6 2 2 2 4" xfId="4537"/>
    <cellStyle name="20% – paryškinimas 6 2 2 2 4 2" xfId="4538"/>
    <cellStyle name="20% – paryškinimas 6 2 2 2 4 2 2" xfId="4539"/>
    <cellStyle name="20% – paryškinimas 6 2 2 2 4 3" xfId="4540"/>
    <cellStyle name="20% – paryškinimas 6 2 2 2 5" xfId="4541"/>
    <cellStyle name="20% – paryškinimas 6 2 2 2 5 2" xfId="4542"/>
    <cellStyle name="20% – paryškinimas 6 2 2 2 6" xfId="4543"/>
    <cellStyle name="20% – paryškinimas 6 2 2 3" xfId="4544"/>
    <cellStyle name="20% – paryškinimas 6 2 2 3 2" xfId="4545"/>
    <cellStyle name="20% – paryškinimas 6 2 2 3 2 2" xfId="4546"/>
    <cellStyle name="20% – paryškinimas 6 2 2 3 2 2 2" xfId="4547"/>
    <cellStyle name="20% – paryškinimas 6 2 2 3 2 2 2 2" xfId="4548"/>
    <cellStyle name="20% – paryškinimas 6 2 2 3 2 2 3" xfId="4549"/>
    <cellStyle name="20% – paryškinimas 6 2 2 3 2 3" xfId="4550"/>
    <cellStyle name="20% – paryškinimas 6 2 2 3 2 3 2" xfId="4551"/>
    <cellStyle name="20% – paryškinimas 6 2 2 3 2 4" xfId="4552"/>
    <cellStyle name="20% – paryškinimas 6 2 2 3 3" xfId="4553"/>
    <cellStyle name="20% – paryškinimas 6 2 2 3 3 2" xfId="4554"/>
    <cellStyle name="20% – paryškinimas 6 2 2 3 3 2 2" xfId="4555"/>
    <cellStyle name="20% – paryškinimas 6 2 2 3 3 3" xfId="4556"/>
    <cellStyle name="20% – paryškinimas 6 2 2 3 4" xfId="4557"/>
    <cellStyle name="20% – paryškinimas 6 2 2 3 4 2" xfId="4558"/>
    <cellStyle name="20% – paryškinimas 6 2 2 3 5" xfId="4559"/>
    <cellStyle name="20% – paryškinimas 6 2 2 4" xfId="4560"/>
    <cellStyle name="20% – paryškinimas 6 2 2 4 2" xfId="4561"/>
    <cellStyle name="20% – paryškinimas 6 2 2 4 2 2" xfId="4562"/>
    <cellStyle name="20% – paryškinimas 6 2 2 4 2 2 2" xfId="4563"/>
    <cellStyle name="20% – paryškinimas 6 2 2 4 2 3" xfId="4564"/>
    <cellStyle name="20% – paryškinimas 6 2 2 4 3" xfId="4565"/>
    <cellStyle name="20% – paryškinimas 6 2 2 4 3 2" xfId="4566"/>
    <cellStyle name="20% – paryškinimas 6 2 2 4 4" xfId="4567"/>
    <cellStyle name="20% – paryškinimas 6 2 2 5" xfId="4568"/>
    <cellStyle name="20% – paryškinimas 6 2 2 5 2" xfId="4569"/>
    <cellStyle name="20% – paryškinimas 6 2 2 5 2 2" xfId="4570"/>
    <cellStyle name="20% – paryškinimas 6 2 2 5 3" xfId="4571"/>
    <cellStyle name="20% – paryškinimas 6 2 2 6" xfId="4572"/>
    <cellStyle name="20% – paryškinimas 6 2 2 6 2" xfId="4573"/>
    <cellStyle name="20% – paryškinimas 6 2 2 7" xfId="4574"/>
    <cellStyle name="20% – paryškinimas 6 2 2 7 2" xfId="4575"/>
    <cellStyle name="20% – paryškinimas 6 2 2 8" xfId="4576"/>
    <cellStyle name="20% – paryškinimas 6 2 2 8 2" xfId="4577"/>
    <cellStyle name="20% – paryškinimas 6 2 2 9" xfId="4578"/>
    <cellStyle name="20% – paryškinimas 6 2 2 9 2" xfId="4579"/>
    <cellStyle name="20% – paryškinimas 6 2 3" xfId="4580"/>
    <cellStyle name="20% – paryškinimas 6 2 3 2" xfId="4581"/>
    <cellStyle name="20% – paryškinimas 6 2 3 2 2" xfId="4582"/>
    <cellStyle name="20% – paryškinimas 6 2 3 2 2 2" xfId="4583"/>
    <cellStyle name="20% – paryškinimas 6 2 3 2 2 2 2" xfId="4584"/>
    <cellStyle name="20% – paryškinimas 6 2 3 2 2 2 2 2" xfId="4585"/>
    <cellStyle name="20% – paryškinimas 6 2 3 2 2 2 3" xfId="4586"/>
    <cellStyle name="20% – paryškinimas 6 2 3 2 2 3" xfId="4587"/>
    <cellStyle name="20% – paryškinimas 6 2 3 2 2 3 2" xfId="4588"/>
    <cellStyle name="20% – paryškinimas 6 2 3 2 2 4" xfId="4589"/>
    <cellStyle name="20% – paryškinimas 6 2 3 2 3" xfId="4590"/>
    <cellStyle name="20% – paryškinimas 6 2 3 2 3 2" xfId="4591"/>
    <cellStyle name="20% – paryškinimas 6 2 3 2 3 2 2" xfId="4592"/>
    <cellStyle name="20% – paryškinimas 6 2 3 2 3 3" xfId="4593"/>
    <cellStyle name="20% – paryškinimas 6 2 3 2 4" xfId="4594"/>
    <cellStyle name="20% – paryškinimas 6 2 3 2 4 2" xfId="4595"/>
    <cellStyle name="20% – paryškinimas 6 2 3 2 5" xfId="4596"/>
    <cellStyle name="20% – paryškinimas 6 2 3 3" xfId="4597"/>
    <cellStyle name="20% – paryškinimas 6 2 3 3 2" xfId="4598"/>
    <cellStyle name="20% – paryškinimas 6 2 3 3 2 2" xfId="4599"/>
    <cellStyle name="20% – paryškinimas 6 2 3 3 2 2 2" xfId="4600"/>
    <cellStyle name="20% – paryškinimas 6 2 3 3 2 3" xfId="4601"/>
    <cellStyle name="20% – paryškinimas 6 2 3 3 3" xfId="4602"/>
    <cellStyle name="20% – paryškinimas 6 2 3 3 3 2" xfId="4603"/>
    <cellStyle name="20% – paryškinimas 6 2 3 3 4" xfId="4604"/>
    <cellStyle name="20% – paryškinimas 6 2 3 4" xfId="4605"/>
    <cellStyle name="20% – paryškinimas 6 2 3 4 2" xfId="4606"/>
    <cellStyle name="20% – paryškinimas 6 2 3 4 2 2" xfId="4607"/>
    <cellStyle name="20% – paryškinimas 6 2 3 4 3" xfId="4608"/>
    <cellStyle name="20% – paryškinimas 6 2 3 5" xfId="4609"/>
    <cellStyle name="20% – paryškinimas 6 2 3 5 2" xfId="4610"/>
    <cellStyle name="20% – paryškinimas 6 2 3 6" xfId="4611"/>
    <cellStyle name="20% – paryškinimas 6 2 4" xfId="4612"/>
    <cellStyle name="20% – paryškinimas 6 2 4 2" xfId="4613"/>
    <cellStyle name="20% – paryškinimas 6 2 4 2 2" xfId="4614"/>
    <cellStyle name="20% – paryškinimas 6 2 4 2 2 2" xfId="4615"/>
    <cellStyle name="20% – paryškinimas 6 2 4 2 2 2 2" xfId="4616"/>
    <cellStyle name="20% – paryškinimas 6 2 4 2 2 3" xfId="4617"/>
    <cellStyle name="20% – paryškinimas 6 2 4 2 3" xfId="4618"/>
    <cellStyle name="20% – paryškinimas 6 2 4 2 3 2" xfId="4619"/>
    <cellStyle name="20% – paryškinimas 6 2 4 2 4" xfId="4620"/>
    <cellStyle name="20% – paryškinimas 6 2 4 3" xfId="4621"/>
    <cellStyle name="20% – paryškinimas 6 2 4 3 2" xfId="4622"/>
    <cellStyle name="20% – paryškinimas 6 2 4 3 2 2" xfId="4623"/>
    <cellStyle name="20% – paryškinimas 6 2 4 3 3" xfId="4624"/>
    <cellStyle name="20% – paryškinimas 6 2 4 4" xfId="4625"/>
    <cellStyle name="20% – paryškinimas 6 2 4 4 2" xfId="4626"/>
    <cellStyle name="20% – paryškinimas 6 2 4 5" xfId="4627"/>
    <cellStyle name="20% – paryškinimas 6 2 5" xfId="4628"/>
    <cellStyle name="20% – paryškinimas 6 2 5 2" xfId="4629"/>
    <cellStyle name="20% – paryškinimas 6 2 5 2 2" xfId="4630"/>
    <cellStyle name="20% – paryškinimas 6 2 5 2 2 2" xfId="4631"/>
    <cellStyle name="20% – paryškinimas 6 2 5 2 2 2 2" xfId="4632"/>
    <cellStyle name="20% – paryškinimas 6 2 5 2 2 3" xfId="4633"/>
    <cellStyle name="20% – paryškinimas 6 2 5 2 3" xfId="4634"/>
    <cellStyle name="20% – paryškinimas 6 2 5 2 3 2" xfId="4635"/>
    <cellStyle name="20% – paryškinimas 6 2 5 2 4" xfId="4636"/>
    <cellStyle name="20% – paryškinimas 6 2 5 3" xfId="4637"/>
    <cellStyle name="20% – paryškinimas 6 2 5 3 2" xfId="4638"/>
    <cellStyle name="20% – paryškinimas 6 2 5 3 2 2" xfId="4639"/>
    <cellStyle name="20% – paryškinimas 6 2 5 3 3" xfId="4640"/>
    <cellStyle name="20% – paryškinimas 6 2 5 4" xfId="4641"/>
    <cellStyle name="20% – paryškinimas 6 2 5 4 2" xfId="4642"/>
    <cellStyle name="20% – paryškinimas 6 2 5 5" xfId="4643"/>
    <cellStyle name="20% – paryškinimas 6 2 6" xfId="4644"/>
    <cellStyle name="20% – paryškinimas 6 2 6 2" xfId="4645"/>
    <cellStyle name="20% – paryškinimas 6 2 7" xfId="4646"/>
    <cellStyle name="20% – paryškinimas 6 2 7 2" xfId="4647"/>
    <cellStyle name="20% – paryškinimas 6 2 8" xfId="4648"/>
    <cellStyle name="20% – paryškinimas 6 3" xfId="4649"/>
    <cellStyle name="20% – paryškinimas 6 3 2" xfId="4650"/>
    <cellStyle name="20% – paryškinimas 6 3 2 2" xfId="4651"/>
    <cellStyle name="20% – paryškinimas 6 3 2 2 2" xfId="4652"/>
    <cellStyle name="20% – paryškinimas 6 3 2 2 2 2" xfId="4653"/>
    <cellStyle name="20% – paryškinimas 6 3 2 2 2 2 2" xfId="4654"/>
    <cellStyle name="20% – paryškinimas 6 3 2 2 2 2 2 2" xfId="4655"/>
    <cellStyle name="20% – paryškinimas 6 3 2 2 2 2 2 2 2" xfId="4656"/>
    <cellStyle name="20% – paryškinimas 6 3 2 2 2 2 2 3" xfId="4657"/>
    <cellStyle name="20% – paryškinimas 6 3 2 2 2 2 3" xfId="4658"/>
    <cellStyle name="20% – paryškinimas 6 3 2 2 2 2 3 2" xfId="4659"/>
    <cellStyle name="20% – paryškinimas 6 3 2 2 2 2 4" xfId="4660"/>
    <cellStyle name="20% – paryškinimas 6 3 2 2 2 3" xfId="4661"/>
    <cellStyle name="20% – paryškinimas 6 3 2 2 2 3 2" xfId="4662"/>
    <cellStyle name="20% – paryškinimas 6 3 2 2 2 3 2 2" xfId="4663"/>
    <cellStyle name="20% – paryškinimas 6 3 2 2 2 3 3" xfId="4664"/>
    <cellStyle name="20% – paryškinimas 6 3 2 2 2 4" xfId="4665"/>
    <cellStyle name="20% – paryškinimas 6 3 2 2 2 4 2" xfId="4666"/>
    <cellStyle name="20% – paryškinimas 6 3 2 2 2 5" xfId="4667"/>
    <cellStyle name="20% – paryškinimas 6 3 2 2 3" xfId="4668"/>
    <cellStyle name="20% – paryškinimas 6 3 2 2 3 2" xfId="4669"/>
    <cellStyle name="20% – paryškinimas 6 3 2 2 3 2 2" xfId="4670"/>
    <cellStyle name="20% – paryškinimas 6 3 2 2 3 2 2 2" xfId="4671"/>
    <cellStyle name="20% – paryškinimas 6 3 2 2 3 2 3" xfId="4672"/>
    <cellStyle name="20% – paryškinimas 6 3 2 2 3 3" xfId="4673"/>
    <cellStyle name="20% – paryškinimas 6 3 2 2 3 3 2" xfId="4674"/>
    <cellStyle name="20% – paryškinimas 6 3 2 2 3 4" xfId="4675"/>
    <cellStyle name="20% – paryškinimas 6 3 2 2 4" xfId="4676"/>
    <cellStyle name="20% – paryškinimas 6 3 2 2 4 2" xfId="4677"/>
    <cellStyle name="20% – paryškinimas 6 3 2 2 4 2 2" xfId="4678"/>
    <cellStyle name="20% – paryškinimas 6 3 2 2 4 3" xfId="4679"/>
    <cellStyle name="20% – paryškinimas 6 3 2 2 5" xfId="4680"/>
    <cellStyle name="20% – paryškinimas 6 3 2 2 5 2" xfId="4681"/>
    <cellStyle name="20% – paryškinimas 6 3 2 2 6" xfId="4682"/>
    <cellStyle name="20% – paryškinimas 6 3 2 3" xfId="4683"/>
    <cellStyle name="20% – paryškinimas 6 3 2 3 2" xfId="4684"/>
    <cellStyle name="20% – paryškinimas 6 3 2 3 2 2" xfId="4685"/>
    <cellStyle name="20% – paryškinimas 6 3 2 3 2 2 2" xfId="4686"/>
    <cellStyle name="20% – paryškinimas 6 3 2 3 2 2 2 2" xfId="4687"/>
    <cellStyle name="20% – paryškinimas 6 3 2 3 2 2 3" xfId="4688"/>
    <cellStyle name="20% – paryškinimas 6 3 2 3 2 3" xfId="4689"/>
    <cellStyle name="20% – paryškinimas 6 3 2 3 2 3 2" xfId="4690"/>
    <cellStyle name="20% – paryškinimas 6 3 2 3 2 4" xfId="4691"/>
    <cellStyle name="20% – paryškinimas 6 3 2 3 3" xfId="4692"/>
    <cellStyle name="20% – paryškinimas 6 3 2 3 3 2" xfId="4693"/>
    <cellStyle name="20% – paryškinimas 6 3 2 3 3 2 2" xfId="4694"/>
    <cellStyle name="20% – paryškinimas 6 3 2 3 3 3" xfId="4695"/>
    <cellStyle name="20% – paryškinimas 6 3 2 3 4" xfId="4696"/>
    <cellStyle name="20% – paryškinimas 6 3 2 3 4 2" xfId="4697"/>
    <cellStyle name="20% – paryškinimas 6 3 2 3 5" xfId="4698"/>
    <cellStyle name="20% – paryškinimas 6 3 2 4" xfId="4699"/>
    <cellStyle name="20% – paryškinimas 6 3 2 4 2" xfId="4700"/>
    <cellStyle name="20% – paryškinimas 6 3 2 4 2 2" xfId="4701"/>
    <cellStyle name="20% – paryškinimas 6 3 2 4 2 2 2" xfId="4702"/>
    <cellStyle name="20% – paryškinimas 6 3 2 4 2 3" xfId="4703"/>
    <cellStyle name="20% – paryškinimas 6 3 2 4 3" xfId="4704"/>
    <cellStyle name="20% – paryškinimas 6 3 2 4 3 2" xfId="4705"/>
    <cellStyle name="20% – paryškinimas 6 3 2 4 4" xfId="4706"/>
    <cellStyle name="20% – paryškinimas 6 3 2 5" xfId="4707"/>
    <cellStyle name="20% – paryškinimas 6 3 2 5 2" xfId="4708"/>
    <cellStyle name="20% – paryškinimas 6 3 2 5 2 2" xfId="4709"/>
    <cellStyle name="20% – paryškinimas 6 3 2 5 3" xfId="4710"/>
    <cellStyle name="20% – paryškinimas 6 3 2 6" xfId="4711"/>
    <cellStyle name="20% – paryškinimas 6 3 2 6 2" xfId="4712"/>
    <cellStyle name="20% – paryškinimas 6 3 2 7" xfId="4713"/>
    <cellStyle name="20% – paryškinimas 6 3 3" xfId="4714"/>
    <cellStyle name="20% – paryškinimas 6 3 3 2" xfId="4715"/>
    <cellStyle name="20% – paryškinimas 6 3 3 2 2" xfId="4716"/>
    <cellStyle name="20% – paryškinimas 6 3 3 2 2 2" xfId="4717"/>
    <cellStyle name="20% – paryškinimas 6 3 3 2 2 2 2" xfId="4718"/>
    <cellStyle name="20% – paryškinimas 6 3 3 2 2 2 2 2" xfId="4719"/>
    <cellStyle name="20% – paryškinimas 6 3 3 2 2 2 3" xfId="4720"/>
    <cellStyle name="20% – paryškinimas 6 3 3 2 2 3" xfId="4721"/>
    <cellStyle name="20% – paryškinimas 6 3 3 2 2 3 2" xfId="4722"/>
    <cellStyle name="20% – paryškinimas 6 3 3 2 2 4" xfId="4723"/>
    <cellStyle name="20% – paryškinimas 6 3 3 2 3" xfId="4724"/>
    <cellStyle name="20% – paryškinimas 6 3 3 2 3 2" xfId="4725"/>
    <cellStyle name="20% – paryškinimas 6 3 3 2 3 2 2" xfId="4726"/>
    <cellStyle name="20% – paryškinimas 6 3 3 2 3 3" xfId="4727"/>
    <cellStyle name="20% – paryškinimas 6 3 3 2 4" xfId="4728"/>
    <cellStyle name="20% – paryškinimas 6 3 3 2 4 2" xfId="4729"/>
    <cellStyle name="20% – paryškinimas 6 3 3 2 5" xfId="4730"/>
    <cellStyle name="20% – paryškinimas 6 3 3 3" xfId="4731"/>
    <cellStyle name="20% – paryškinimas 6 3 3 3 2" xfId="4732"/>
    <cellStyle name="20% – paryškinimas 6 3 3 3 2 2" xfId="4733"/>
    <cellStyle name="20% – paryškinimas 6 3 3 3 2 2 2" xfId="4734"/>
    <cellStyle name="20% – paryškinimas 6 3 3 3 2 3" xfId="4735"/>
    <cellStyle name="20% – paryškinimas 6 3 3 3 3" xfId="4736"/>
    <cellStyle name="20% – paryškinimas 6 3 3 3 3 2" xfId="4737"/>
    <cellStyle name="20% – paryškinimas 6 3 3 3 4" xfId="4738"/>
    <cellStyle name="20% – paryškinimas 6 3 3 4" xfId="4739"/>
    <cellStyle name="20% – paryškinimas 6 3 3 4 2" xfId="4740"/>
    <cellStyle name="20% – paryškinimas 6 3 3 4 2 2" xfId="4741"/>
    <cellStyle name="20% – paryškinimas 6 3 3 4 3" xfId="4742"/>
    <cellStyle name="20% – paryškinimas 6 3 3 5" xfId="4743"/>
    <cellStyle name="20% – paryškinimas 6 3 3 5 2" xfId="4744"/>
    <cellStyle name="20% – paryškinimas 6 3 3 6" xfId="4745"/>
    <cellStyle name="20% – paryškinimas 6 3 4" xfId="4746"/>
    <cellStyle name="20% – paryškinimas 6 3 4 2" xfId="4747"/>
    <cellStyle name="20% – paryškinimas 6 3 4 2 2" xfId="4748"/>
    <cellStyle name="20% – paryškinimas 6 3 4 2 2 2" xfId="4749"/>
    <cellStyle name="20% – paryškinimas 6 3 4 2 2 2 2" xfId="4750"/>
    <cellStyle name="20% – paryškinimas 6 3 4 2 2 3" xfId="4751"/>
    <cellStyle name="20% – paryškinimas 6 3 4 2 3" xfId="4752"/>
    <cellStyle name="20% – paryškinimas 6 3 4 2 3 2" xfId="4753"/>
    <cellStyle name="20% – paryškinimas 6 3 4 2 4" xfId="4754"/>
    <cellStyle name="20% – paryškinimas 6 3 4 3" xfId="4755"/>
    <cellStyle name="20% – paryškinimas 6 3 4 3 2" xfId="4756"/>
    <cellStyle name="20% – paryškinimas 6 3 4 3 2 2" xfId="4757"/>
    <cellStyle name="20% – paryškinimas 6 3 4 3 3" xfId="4758"/>
    <cellStyle name="20% – paryškinimas 6 3 4 4" xfId="4759"/>
    <cellStyle name="20% – paryškinimas 6 3 4 4 2" xfId="4760"/>
    <cellStyle name="20% – paryškinimas 6 3 4 5" xfId="4761"/>
    <cellStyle name="20% – paryškinimas 6 3 5" xfId="4762"/>
    <cellStyle name="20% – paryškinimas 6 3 5 2" xfId="4763"/>
    <cellStyle name="20% – paryškinimas 6 3 5 2 2" xfId="4764"/>
    <cellStyle name="20% – paryškinimas 6 3 5 2 2 2" xfId="4765"/>
    <cellStyle name="20% – paryškinimas 6 3 5 2 3" xfId="4766"/>
    <cellStyle name="20% – paryškinimas 6 3 5 3" xfId="4767"/>
    <cellStyle name="20% – paryškinimas 6 3 5 3 2" xfId="4768"/>
    <cellStyle name="20% – paryškinimas 6 3 5 4" xfId="4769"/>
    <cellStyle name="20% – paryškinimas 6 3 6" xfId="4770"/>
    <cellStyle name="20% – paryškinimas 6 3 6 2" xfId="4771"/>
    <cellStyle name="20% – paryškinimas 6 3 6 2 2" xfId="4772"/>
    <cellStyle name="20% – paryškinimas 6 3 6 3" xfId="4773"/>
    <cellStyle name="20% – paryškinimas 6 3 7" xfId="4774"/>
    <cellStyle name="20% – paryškinimas 6 3 7 2" xfId="4775"/>
    <cellStyle name="20% – paryškinimas 6 3 8" xfId="4776"/>
    <cellStyle name="20% – paryškinimas 6 4" xfId="4777"/>
    <cellStyle name="20% – paryškinimas 6 4 2" xfId="4778"/>
    <cellStyle name="20% – paryškinimas 6 4 2 2" xfId="4779"/>
    <cellStyle name="20% – paryškinimas 6 4 2 2 2" xfId="4780"/>
    <cellStyle name="20% – paryškinimas 6 4 2 2 2 2" xfId="4781"/>
    <cellStyle name="20% – paryškinimas 6 4 2 2 2 2 2" xfId="4782"/>
    <cellStyle name="20% – paryškinimas 6 4 2 2 2 2 2 2" xfId="4783"/>
    <cellStyle name="20% – paryškinimas 6 4 2 2 2 2 2 2 2" xfId="4784"/>
    <cellStyle name="20% – paryškinimas 6 4 2 2 2 2 2 3" xfId="4785"/>
    <cellStyle name="20% – paryškinimas 6 4 2 2 2 2 3" xfId="4786"/>
    <cellStyle name="20% – paryškinimas 6 4 2 2 2 2 3 2" xfId="4787"/>
    <cellStyle name="20% – paryškinimas 6 4 2 2 2 2 4" xfId="4788"/>
    <cellStyle name="20% – paryškinimas 6 4 2 2 2 3" xfId="4789"/>
    <cellStyle name="20% – paryškinimas 6 4 2 2 2 3 2" xfId="4790"/>
    <cellStyle name="20% – paryškinimas 6 4 2 2 2 3 2 2" xfId="4791"/>
    <cellStyle name="20% – paryškinimas 6 4 2 2 2 3 3" xfId="4792"/>
    <cellStyle name="20% – paryškinimas 6 4 2 2 2 4" xfId="4793"/>
    <cellStyle name="20% – paryškinimas 6 4 2 2 2 4 2" xfId="4794"/>
    <cellStyle name="20% – paryškinimas 6 4 2 2 2 5" xfId="4795"/>
    <cellStyle name="20% – paryškinimas 6 4 2 2 3" xfId="4796"/>
    <cellStyle name="20% – paryškinimas 6 4 2 2 3 2" xfId="4797"/>
    <cellStyle name="20% – paryškinimas 6 4 2 2 3 2 2" xfId="4798"/>
    <cellStyle name="20% – paryškinimas 6 4 2 2 3 2 2 2" xfId="4799"/>
    <cellStyle name="20% – paryškinimas 6 4 2 2 3 2 3" xfId="4800"/>
    <cellStyle name="20% – paryškinimas 6 4 2 2 3 3" xfId="4801"/>
    <cellStyle name="20% – paryškinimas 6 4 2 2 3 3 2" xfId="4802"/>
    <cellStyle name="20% – paryškinimas 6 4 2 2 3 4" xfId="4803"/>
    <cellStyle name="20% – paryškinimas 6 4 2 2 4" xfId="4804"/>
    <cellStyle name="20% – paryškinimas 6 4 2 2 4 2" xfId="4805"/>
    <cellStyle name="20% – paryškinimas 6 4 2 2 4 2 2" xfId="4806"/>
    <cellStyle name="20% – paryškinimas 6 4 2 2 4 3" xfId="4807"/>
    <cellStyle name="20% – paryškinimas 6 4 2 2 5" xfId="4808"/>
    <cellStyle name="20% – paryškinimas 6 4 2 2 5 2" xfId="4809"/>
    <cellStyle name="20% – paryškinimas 6 4 2 2 6" xfId="4810"/>
    <cellStyle name="20% – paryškinimas 6 4 2 3" xfId="4811"/>
    <cellStyle name="20% – paryškinimas 6 4 2 3 2" xfId="4812"/>
    <cellStyle name="20% – paryškinimas 6 4 2 3 2 2" xfId="4813"/>
    <cellStyle name="20% – paryškinimas 6 4 2 3 2 2 2" xfId="4814"/>
    <cellStyle name="20% – paryškinimas 6 4 2 3 2 2 2 2" xfId="4815"/>
    <cellStyle name="20% – paryškinimas 6 4 2 3 2 2 3" xfId="4816"/>
    <cellStyle name="20% – paryškinimas 6 4 2 3 2 3" xfId="4817"/>
    <cellStyle name="20% – paryškinimas 6 4 2 3 2 3 2" xfId="4818"/>
    <cellStyle name="20% – paryškinimas 6 4 2 3 2 4" xfId="4819"/>
    <cellStyle name="20% – paryškinimas 6 4 2 3 3" xfId="4820"/>
    <cellStyle name="20% – paryškinimas 6 4 2 3 3 2" xfId="4821"/>
    <cellStyle name="20% – paryškinimas 6 4 2 3 3 2 2" xfId="4822"/>
    <cellStyle name="20% – paryškinimas 6 4 2 3 3 3" xfId="4823"/>
    <cellStyle name="20% – paryškinimas 6 4 2 3 4" xfId="4824"/>
    <cellStyle name="20% – paryškinimas 6 4 2 3 4 2" xfId="4825"/>
    <cellStyle name="20% – paryškinimas 6 4 2 3 5" xfId="4826"/>
    <cellStyle name="20% – paryškinimas 6 4 2 4" xfId="4827"/>
    <cellStyle name="20% – paryškinimas 6 4 2 4 2" xfId="4828"/>
    <cellStyle name="20% – paryškinimas 6 4 2 4 2 2" xfId="4829"/>
    <cellStyle name="20% – paryškinimas 6 4 2 4 2 2 2" xfId="4830"/>
    <cellStyle name="20% – paryškinimas 6 4 2 4 2 3" xfId="4831"/>
    <cellStyle name="20% – paryškinimas 6 4 2 4 3" xfId="4832"/>
    <cellStyle name="20% – paryškinimas 6 4 2 4 3 2" xfId="4833"/>
    <cellStyle name="20% – paryškinimas 6 4 2 4 4" xfId="4834"/>
    <cellStyle name="20% – paryškinimas 6 4 2 5" xfId="4835"/>
    <cellStyle name="20% – paryškinimas 6 4 2 5 2" xfId="4836"/>
    <cellStyle name="20% – paryškinimas 6 4 2 5 2 2" xfId="4837"/>
    <cellStyle name="20% – paryškinimas 6 4 2 5 3" xfId="4838"/>
    <cellStyle name="20% – paryškinimas 6 4 2 6" xfId="4839"/>
    <cellStyle name="20% – paryškinimas 6 4 2 6 2" xfId="4840"/>
    <cellStyle name="20% – paryškinimas 6 4 2 7" xfId="4841"/>
    <cellStyle name="20% – paryškinimas 6 4 3" xfId="4842"/>
    <cellStyle name="20% – paryškinimas 6 4 3 2" xfId="4843"/>
    <cellStyle name="20% – paryškinimas 6 4 3 2 2" xfId="4844"/>
    <cellStyle name="20% – paryškinimas 6 4 3 2 2 2" xfId="4845"/>
    <cellStyle name="20% – paryškinimas 6 4 3 2 2 2 2" xfId="4846"/>
    <cellStyle name="20% – paryškinimas 6 4 3 2 2 2 2 2" xfId="4847"/>
    <cellStyle name="20% – paryškinimas 6 4 3 2 2 2 3" xfId="4848"/>
    <cellStyle name="20% – paryškinimas 6 4 3 2 2 3" xfId="4849"/>
    <cellStyle name="20% – paryškinimas 6 4 3 2 2 3 2" xfId="4850"/>
    <cellStyle name="20% – paryškinimas 6 4 3 2 2 4" xfId="4851"/>
    <cellStyle name="20% – paryškinimas 6 4 3 2 3" xfId="4852"/>
    <cellStyle name="20% – paryškinimas 6 4 3 2 3 2" xfId="4853"/>
    <cellStyle name="20% – paryškinimas 6 4 3 2 3 2 2" xfId="4854"/>
    <cellStyle name="20% – paryškinimas 6 4 3 2 3 3" xfId="4855"/>
    <cellStyle name="20% – paryškinimas 6 4 3 2 4" xfId="4856"/>
    <cellStyle name="20% – paryškinimas 6 4 3 2 4 2" xfId="4857"/>
    <cellStyle name="20% – paryškinimas 6 4 3 2 5" xfId="4858"/>
    <cellStyle name="20% – paryškinimas 6 4 3 3" xfId="4859"/>
    <cellStyle name="20% – paryškinimas 6 4 3 3 2" xfId="4860"/>
    <cellStyle name="20% – paryškinimas 6 4 3 3 2 2" xfId="4861"/>
    <cellStyle name="20% – paryškinimas 6 4 3 3 2 2 2" xfId="4862"/>
    <cellStyle name="20% – paryškinimas 6 4 3 3 2 3" xfId="4863"/>
    <cellStyle name="20% – paryškinimas 6 4 3 3 3" xfId="4864"/>
    <cellStyle name="20% – paryškinimas 6 4 3 3 3 2" xfId="4865"/>
    <cellStyle name="20% – paryškinimas 6 4 3 3 4" xfId="4866"/>
    <cellStyle name="20% – paryškinimas 6 4 3 4" xfId="4867"/>
    <cellStyle name="20% – paryškinimas 6 4 3 4 2" xfId="4868"/>
    <cellStyle name="20% – paryškinimas 6 4 3 4 2 2" xfId="4869"/>
    <cellStyle name="20% – paryškinimas 6 4 3 4 3" xfId="4870"/>
    <cellStyle name="20% – paryškinimas 6 4 3 5" xfId="4871"/>
    <cellStyle name="20% – paryškinimas 6 4 3 5 2" xfId="4872"/>
    <cellStyle name="20% – paryškinimas 6 4 3 6" xfId="4873"/>
    <cellStyle name="20% – paryškinimas 6 4 4" xfId="4874"/>
    <cellStyle name="20% – paryškinimas 6 4 4 2" xfId="4875"/>
    <cellStyle name="20% – paryškinimas 6 4 4 2 2" xfId="4876"/>
    <cellStyle name="20% – paryškinimas 6 4 4 2 2 2" xfId="4877"/>
    <cellStyle name="20% – paryškinimas 6 4 4 2 2 2 2" xfId="4878"/>
    <cellStyle name="20% – paryškinimas 6 4 4 2 2 3" xfId="4879"/>
    <cellStyle name="20% – paryškinimas 6 4 4 2 3" xfId="4880"/>
    <cellStyle name="20% – paryškinimas 6 4 4 2 3 2" xfId="4881"/>
    <cellStyle name="20% – paryškinimas 6 4 4 2 4" xfId="4882"/>
    <cellStyle name="20% – paryškinimas 6 4 4 3" xfId="4883"/>
    <cellStyle name="20% – paryškinimas 6 4 4 3 2" xfId="4884"/>
    <cellStyle name="20% – paryškinimas 6 4 4 3 2 2" xfId="4885"/>
    <cellStyle name="20% – paryškinimas 6 4 4 3 3" xfId="4886"/>
    <cellStyle name="20% – paryškinimas 6 4 4 4" xfId="4887"/>
    <cellStyle name="20% – paryškinimas 6 4 4 4 2" xfId="4888"/>
    <cellStyle name="20% – paryškinimas 6 4 4 5" xfId="4889"/>
    <cellStyle name="20% – paryškinimas 6 4 5" xfId="4890"/>
    <cellStyle name="20% – paryškinimas 6 4 5 2" xfId="4891"/>
    <cellStyle name="20% – paryškinimas 6 4 5 2 2" xfId="4892"/>
    <cellStyle name="20% – paryškinimas 6 4 5 2 2 2" xfId="4893"/>
    <cellStyle name="20% – paryškinimas 6 4 5 2 3" xfId="4894"/>
    <cellStyle name="20% – paryškinimas 6 4 5 3" xfId="4895"/>
    <cellStyle name="20% – paryškinimas 6 4 5 3 2" xfId="4896"/>
    <cellStyle name="20% – paryškinimas 6 4 5 4" xfId="4897"/>
    <cellStyle name="20% – paryškinimas 6 4 6" xfId="4898"/>
    <cellStyle name="20% – paryškinimas 6 4 6 2" xfId="4899"/>
    <cellStyle name="20% – paryškinimas 6 4 6 2 2" xfId="4900"/>
    <cellStyle name="20% – paryškinimas 6 4 6 3" xfId="4901"/>
    <cellStyle name="20% – paryškinimas 6 4 7" xfId="4902"/>
    <cellStyle name="20% – paryškinimas 6 4 7 2" xfId="4903"/>
    <cellStyle name="20% – paryškinimas 6 4 8" xfId="4904"/>
    <cellStyle name="20% – paryškinimas 6 5" xfId="4905"/>
    <cellStyle name="20% – paryškinimas 6 5 2" xfId="4906"/>
    <cellStyle name="20% – paryškinimas 6 5 2 2" xfId="4907"/>
    <cellStyle name="20% – paryškinimas 6 5 2 2 2" xfId="4908"/>
    <cellStyle name="20% – paryškinimas 6 5 2 2 2 2" xfId="4909"/>
    <cellStyle name="20% – paryškinimas 6 5 2 2 2 2 2" xfId="4910"/>
    <cellStyle name="20% – paryškinimas 6 5 2 2 2 2 2 2" xfId="4911"/>
    <cellStyle name="20% – paryškinimas 6 5 2 2 2 2 3" xfId="4912"/>
    <cellStyle name="20% – paryškinimas 6 5 2 2 2 3" xfId="4913"/>
    <cellStyle name="20% – paryškinimas 6 5 2 2 2 3 2" xfId="4914"/>
    <cellStyle name="20% – paryškinimas 6 5 2 2 2 4" xfId="4915"/>
    <cellStyle name="20% – paryškinimas 6 5 2 2 3" xfId="4916"/>
    <cellStyle name="20% – paryškinimas 6 5 2 2 3 2" xfId="4917"/>
    <cellStyle name="20% – paryškinimas 6 5 2 2 3 2 2" xfId="4918"/>
    <cellStyle name="20% – paryškinimas 6 5 2 2 3 3" xfId="4919"/>
    <cellStyle name="20% – paryškinimas 6 5 2 2 4" xfId="4920"/>
    <cellStyle name="20% – paryškinimas 6 5 2 2 4 2" xfId="4921"/>
    <cellStyle name="20% – paryškinimas 6 5 2 2 5" xfId="4922"/>
    <cellStyle name="20% – paryškinimas 6 5 2 3" xfId="4923"/>
    <cellStyle name="20% – paryškinimas 6 5 2 3 2" xfId="4924"/>
    <cellStyle name="20% – paryškinimas 6 5 2 3 2 2" xfId="4925"/>
    <cellStyle name="20% – paryškinimas 6 5 2 3 2 2 2" xfId="4926"/>
    <cellStyle name="20% – paryškinimas 6 5 2 3 2 3" xfId="4927"/>
    <cellStyle name="20% – paryškinimas 6 5 2 3 3" xfId="4928"/>
    <cellStyle name="20% – paryškinimas 6 5 2 3 3 2" xfId="4929"/>
    <cellStyle name="20% – paryškinimas 6 5 2 3 4" xfId="4930"/>
    <cellStyle name="20% – paryškinimas 6 5 2 4" xfId="4931"/>
    <cellStyle name="20% – paryškinimas 6 5 2 4 2" xfId="4932"/>
    <cellStyle name="20% – paryškinimas 6 5 2 4 2 2" xfId="4933"/>
    <cellStyle name="20% – paryškinimas 6 5 2 4 3" xfId="4934"/>
    <cellStyle name="20% – paryškinimas 6 5 2 5" xfId="4935"/>
    <cellStyle name="20% – paryškinimas 6 5 2 5 2" xfId="4936"/>
    <cellStyle name="20% – paryškinimas 6 5 2 6" xfId="4937"/>
    <cellStyle name="20% – paryškinimas 6 5 3" xfId="4938"/>
    <cellStyle name="20% – paryškinimas 6 5 3 2" xfId="4939"/>
    <cellStyle name="20% – paryškinimas 6 5 3 2 2" xfId="4940"/>
    <cellStyle name="20% – paryškinimas 6 5 3 2 2 2" xfId="4941"/>
    <cellStyle name="20% – paryškinimas 6 5 3 2 2 2 2" xfId="4942"/>
    <cellStyle name="20% – paryškinimas 6 5 3 2 2 3" xfId="4943"/>
    <cellStyle name="20% – paryškinimas 6 5 3 2 3" xfId="4944"/>
    <cellStyle name="20% – paryškinimas 6 5 3 2 3 2" xfId="4945"/>
    <cellStyle name="20% – paryškinimas 6 5 3 2 4" xfId="4946"/>
    <cellStyle name="20% – paryškinimas 6 5 3 3" xfId="4947"/>
    <cellStyle name="20% – paryškinimas 6 5 3 3 2" xfId="4948"/>
    <cellStyle name="20% – paryškinimas 6 5 3 3 2 2" xfId="4949"/>
    <cellStyle name="20% – paryškinimas 6 5 3 3 3" xfId="4950"/>
    <cellStyle name="20% – paryškinimas 6 5 3 4" xfId="4951"/>
    <cellStyle name="20% – paryškinimas 6 5 3 4 2" xfId="4952"/>
    <cellStyle name="20% – paryškinimas 6 5 3 5" xfId="4953"/>
    <cellStyle name="20% – paryškinimas 6 5 4" xfId="4954"/>
    <cellStyle name="20% – paryškinimas 6 5 4 2" xfId="4955"/>
    <cellStyle name="20% – paryškinimas 6 5 4 2 2" xfId="4956"/>
    <cellStyle name="20% – paryškinimas 6 5 4 2 2 2" xfId="4957"/>
    <cellStyle name="20% – paryškinimas 6 5 4 2 3" xfId="4958"/>
    <cellStyle name="20% – paryškinimas 6 5 4 3" xfId="4959"/>
    <cellStyle name="20% – paryškinimas 6 5 4 3 2" xfId="4960"/>
    <cellStyle name="20% – paryškinimas 6 5 4 4" xfId="4961"/>
    <cellStyle name="20% – paryškinimas 6 5 5" xfId="4962"/>
    <cellStyle name="20% – paryškinimas 6 5 5 2" xfId="4963"/>
    <cellStyle name="20% – paryškinimas 6 5 5 2 2" xfId="4964"/>
    <cellStyle name="20% – paryškinimas 6 5 5 3" xfId="4965"/>
    <cellStyle name="20% – paryškinimas 6 5 6" xfId="4966"/>
    <cellStyle name="20% – paryškinimas 6 5 6 2" xfId="4967"/>
    <cellStyle name="20% – paryškinimas 6 5 7" xfId="4968"/>
    <cellStyle name="20% – paryškinimas 6 6" xfId="4969"/>
    <cellStyle name="20% – paryškinimas 6 6 2" xfId="4970"/>
    <cellStyle name="20% – paryškinimas 6 6 2 2" xfId="4971"/>
    <cellStyle name="20% – paryškinimas 6 6 2 2 2" xfId="4972"/>
    <cellStyle name="20% – paryškinimas 6 6 2 2 2 2" xfId="4973"/>
    <cellStyle name="20% – paryškinimas 6 6 2 2 2 2 2" xfId="4974"/>
    <cellStyle name="20% – paryškinimas 6 6 2 2 2 3" xfId="4975"/>
    <cellStyle name="20% – paryškinimas 6 6 2 2 3" xfId="4976"/>
    <cellStyle name="20% – paryškinimas 6 6 2 2 3 2" xfId="4977"/>
    <cellStyle name="20% – paryškinimas 6 6 2 2 4" xfId="4978"/>
    <cellStyle name="20% – paryškinimas 6 6 2 3" xfId="4979"/>
    <cellStyle name="20% – paryškinimas 6 6 2 3 2" xfId="4980"/>
    <cellStyle name="20% – paryškinimas 6 6 2 3 2 2" xfId="4981"/>
    <cellStyle name="20% – paryškinimas 6 6 2 3 3" xfId="4982"/>
    <cellStyle name="20% – paryškinimas 6 6 2 4" xfId="4983"/>
    <cellStyle name="20% – paryškinimas 6 6 2 4 2" xfId="4984"/>
    <cellStyle name="20% – paryškinimas 6 6 2 5" xfId="4985"/>
    <cellStyle name="20% – paryškinimas 6 6 3" xfId="4986"/>
    <cellStyle name="20% – paryškinimas 6 6 3 2" xfId="4987"/>
    <cellStyle name="20% – paryškinimas 6 6 3 2 2" xfId="4988"/>
    <cellStyle name="20% – paryškinimas 6 6 3 2 2 2" xfId="4989"/>
    <cellStyle name="20% – paryškinimas 6 6 3 2 3" xfId="4990"/>
    <cellStyle name="20% – paryškinimas 6 6 3 3" xfId="4991"/>
    <cellStyle name="20% – paryškinimas 6 6 3 3 2" xfId="4992"/>
    <cellStyle name="20% – paryškinimas 6 6 3 4" xfId="4993"/>
    <cellStyle name="20% – paryškinimas 6 6 4" xfId="4994"/>
    <cellStyle name="20% – paryškinimas 6 6 4 2" xfId="4995"/>
    <cellStyle name="20% – paryškinimas 6 6 4 2 2" xfId="4996"/>
    <cellStyle name="20% – paryškinimas 6 6 4 3" xfId="4997"/>
    <cellStyle name="20% – paryškinimas 6 6 5" xfId="4998"/>
    <cellStyle name="20% – paryškinimas 6 6 5 2" xfId="4999"/>
    <cellStyle name="20% – paryškinimas 6 6 6" xfId="5000"/>
    <cellStyle name="3 antraštė 2" xfId="5001"/>
    <cellStyle name="3 antraštė 2 2" xfId="5002"/>
    <cellStyle name="3 antraštė 2 2 2" xfId="5003"/>
    <cellStyle name="3 antraštė 2 2 2 2" xfId="5004"/>
    <cellStyle name="3 antraštė 2 2 3" xfId="5005"/>
    <cellStyle name="3 antraštė 2 2 3 2" xfId="5006"/>
    <cellStyle name="3 antraštė 2 2 3 2 2" xfId="5007"/>
    <cellStyle name="3 antraštė 2 2 3 3" xfId="5008"/>
    <cellStyle name="3 antraštė 2 2 4" xfId="5009"/>
    <cellStyle name="3 antraštė 2 2 4 2" xfId="5010"/>
    <cellStyle name="3 antraštė 2 2 4 2 2" xfId="5011"/>
    <cellStyle name="3 antraštė 2 2 4 3" xfId="5012"/>
    <cellStyle name="3 antraštė 2 2 5" xfId="5013"/>
    <cellStyle name="3 antraštė 2 3" xfId="5014"/>
    <cellStyle name="3 antraštė 2 3 2" xfId="5015"/>
    <cellStyle name="3 antraštė 2 4" xfId="5016"/>
    <cellStyle name="3 antraštė 2 4 2" xfId="5017"/>
    <cellStyle name="3 antraštė 2 5" xfId="5018"/>
    <cellStyle name="3 antraštė 2 5 2" xfId="5019"/>
    <cellStyle name="3 antraštė 2 5 2 2" xfId="5020"/>
    <cellStyle name="3 antraštė 2 5 3" xfId="5021"/>
    <cellStyle name="3 antraštė 2 6" xfId="5022"/>
    <cellStyle name="3 antraštė 2 6 2" xfId="5023"/>
    <cellStyle name="3 antraštė 2 7" xfId="5024"/>
    <cellStyle name="4 antraštė 2" xfId="5025"/>
    <cellStyle name="4 antraštė 2 2" xfId="5026"/>
    <cellStyle name="4 antraštė 2 2 2" xfId="5027"/>
    <cellStyle name="4 antraštė 2 2 2 2" xfId="5028"/>
    <cellStyle name="4 antraštė 2 2 3" xfId="5029"/>
    <cellStyle name="4 antraštė 2 2 3 2" xfId="5030"/>
    <cellStyle name="4 antraštė 2 2 3 2 2" xfId="5031"/>
    <cellStyle name="4 antraštė 2 2 3 3" xfId="5032"/>
    <cellStyle name="4 antraštė 2 2 4" xfId="5033"/>
    <cellStyle name="4 antraštė 2 2 4 2" xfId="5034"/>
    <cellStyle name="4 antraštė 2 2 4 2 2" xfId="5035"/>
    <cellStyle name="4 antraštė 2 2 4 3" xfId="5036"/>
    <cellStyle name="4 antraštė 2 2 5" xfId="5037"/>
    <cellStyle name="4 antraštė 2 3" xfId="5038"/>
    <cellStyle name="4 antraštė 2 3 2" xfId="5039"/>
    <cellStyle name="4 antraštė 2 4" xfId="5040"/>
    <cellStyle name="4 antraštė 2 4 2" xfId="5041"/>
    <cellStyle name="4 antraštė 2 5" xfId="5042"/>
    <cellStyle name="4 antraštė 2 5 2" xfId="5043"/>
    <cellStyle name="4 antraštė 2 5 2 2" xfId="5044"/>
    <cellStyle name="4 antraštė 2 5 3" xfId="5045"/>
    <cellStyle name="4 antraštė 2 6" xfId="5046"/>
    <cellStyle name="4 antraštė 2 6 2" xfId="5047"/>
    <cellStyle name="4 antraštė 2 7" xfId="5048"/>
    <cellStyle name="4 antraštė 3" xfId="5049"/>
    <cellStyle name="4 antraštė 3 2" xfId="5050"/>
    <cellStyle name="4 antraštė 3 2 2" xfId="5051"/>
    <cellStyle name="4 antraštė 3 3" xfId="5052"/>
    <cellStyle name="4 antraštė 3 3 2" xfId="5053"/>
    <cellStyle name="4 antraštė 3 4" xfId="5054"/>
    <cellStyle name="40% - Accent1" xfId="5055"/>
    <cellStyle name="40% - Accent1 2" xfId="5056"/>
    <cellStyle name="40% - Accent1 2 2" xfId="5057"/>
    <cellStyle name="40% - Accent1 2 2 2" xfId="5058"/>
    <cellStyle name="40% - Accent1 2 2 2 2" xfId="5059"/>
    <cellStyle name="40% - Accent1 2 2 3" xfId="5060"/>
    <cellStyle name="40% - Accent1 2 3" xfId="5061"/>
    <cellStyle name="40% - Accent1 3" xfId="5062"/>
    <cellStyle name="40% - Accent2" xfId="5063"/>
    <cellStyle name="40% - Accent2 2" xfId="5064"/>
    <cellStyle name="40% - Accent2 2 2" xfId="5065"/>
    <cellStyle name="40% - Accent2 2 2 2" xfId="5066"/>
    <cellStyle name="40% - Accent2 2 3" xfId="5067"/>
    <cellStyle name="40% - Accent2 3" xfId="5068"/>
    <cellStyle name="40% - Accent3" xfId="5069"/>
    <cellStyle name="40% - Accent3 2" xfId="5070"/>
    <cellStyle name="40% - Accent3 2 2" xfId="5071"/>
    <cellStyle name="40% - Accent3 2 2 2" xfId="5072"/>
    <cellStyle name="40% - Accent3 2 2 2 2" xfId="5073"/>
    <cellStyle name="40% - Accent3 2 2 3" xfId="5074"/>
    <cellStyle name="40% - Accent3 2 3" xfId="5075"/>
    <cellStyle name="40% - Accent3 3" xfId="5076"/>
    <cellStyle name="40% - Accent4" xfId="5077"/>
    <cellStyle name="40% - Accent4 2" xfId="5078"/>
    <cellStyle name="40% - Accent4 2 2" xfId="5079"/>
    <cellStyle name="40% - Accent4 2 2 2" xfId="5080"/>
    <cellStyle name="40% - Accent4 2 2 2 2" xfId="5081"/>
    <cellStyle name="40% - Accent4 2 2 3" xfId="5082"/>
    <cellStyle name="40% - Accent4 2 3" xfId="5083"/>
    <cellStyle name="40% - Accent4 3" xfId="5084"/>
    <cellStyle name="40% - Accent5" xfId="5085"/>
    <cellStyle name="40% - Accent5 2" xfId="5086"/>
    <cellStyle name="40% - Accent5 2 2" xfId="5087"/>
    <cellStyle name="40% - Accent5 2 2 2" xfId="5088"/>
    <cellStyle name="40% - Accent5 2 3" xfId="5089"/>
    <cellStyle name="40% - Accent5 3" xfId="5090"/>
    <cellStyle name="40% - Accent6" xfId="5091"/>
    <cellStyle name="40% - Accent6 2" xfId="5092"/>
    <cellStyle name="40% - Accent6 2 2" xfId="5093"/>
    <cellStyle name="40% - Accent6 2 2 2" xfId="5094"/>
    <cellStyle name="40% - Accent6 2 2 2 2" xfId="5095"/>
    <cellStyle name="40% - Accent6 2 2 3" xfId="5096"/>
    <cellStyle name="40% - Accent6 2 3" xfId="5097"/>
    <cellStyle name="40% - Accent6 3" xfId="5098"/>
    <cellStyle name="40% – paryškinimas 1 2" xfId="5099"/>
    <cellStyle name="40% – paryškinimas 1 2 10" xfId="5100"/>
    <cellStyle name="40% – paryškinimas 1 2 2" xfId="5101"/>
    <cellStyle name="40% – paryškinimas 1 2 2 10" xfId="5102"/>
    <cellStyle name="40% – paryškinimas 1 2 2 2" xfId="5103"/>
    <cellStyle name="40% – paryškinimas 1 2 2 2 2" xfId="5104"/>
    <cellStyle name="40% – paryškinimas 1 2 2 2 2 2" xfId="5105"/>
    <cellStyle name="40% – paryškinimas 1 2 2 2 2 2 2" xfId="5106"/>
    <cellStyle name="40% – paryškinimas 1 2 2 2 2 2 2 2" xfId="5107"/>
    <cellStyle name="40% – paryškinimas 1 2 2 2 2 2 2 2 2" xfId="5108"/>
    <cellStyle name="40% – paryškinimas 1 2 2 2 2 2 2 2 2 2" xfId="5109"/>
    <cellStyle name="40% – paryškinimas 1 2 2 2 2 2 2 2 3" xfId="5110"/>
    <cellStyle name="40% – paryškinimas 1 2 2 2 2 2 2 3" xfId="5111"/>
    <cellStyle name="40% – paryškinimas 1 2 2 2 2 2 2 3 2" xfId="5112"/>
    <cellStyle name="40% – paryškinimas 1 2 2 2 2 2 2 4" xfId="5113"/>
    <cellStyle name="40% – paryškinimas 1 2 2 2 2 2 3" xfId="5114"/>
    <cellStyle name="40% – paryškinimas 1 2 2 2 2 2 3 2" xfId="5115"/>
    <cellStyle name="40% – paryškinimas 1 2 2 2 2 2 3 2 2" xfId="5116"/>
    <cellStyle name="40% – paryškinimas 1 2 2 2 2 2 3 3" xfId="5117"/>
    <cellStyle name="40% – paryškinimas 1 2 2 2 2 2 4" xfId="5118"/>
    <cellStyle name="40% – paryškinimas 1 2 2 2 2 2 4 2" xfId="5119"/>
    <cellStyle name="40% – paryškinimas 1 2 2 2 2 2 5" xfId="5120"/>
    <cellStyle name="40% – paryškinimas 1 2 2 2 2 3" xfId="5121"/>
    <cellStyle name="40% – paryškinimas 1 2 2 2 2 3 2" xfId="5122"/>
    <cellStyle name="40% – paryškinimas 1 2 2 2 2 3 2 2" xfId="5123"/>
    <cellStyle name="40% – paryškinimas 1 2 2 2 2 3 2 2 2" xfId="5124"/>
    <cellStyle name="40% – paryškinimas 1 2 2 2 2 3 2 3" xfId="5125"/>
    <cellStyle name="40% – paryškinimas 1 2 2 2 2 3 3" xfId="5126"/>
    <cellStyle name="40% – paryškinimas 1 2 2 2 2 3 3 2" xfId="5127"/>
    <cellStyle name="40% – paryškinimas 1 2 2 2 2 3 4" xfId="5128"/>
    <cellStyle name="40% – paryškinimas 1 2 2 2 2 4" xfId="5129"/>
    <cellStyle name="40% – paryškinimas 1 2 2 2 2 4 2" xfId="5130"/>
    <cellStyle name="40% – paryškinimas 1 2 2 2 2 4 2 2" xfId="5131"/>
    <cellStyle name="40% – paryškinimas 1 2 2 2 2 4 3" xfId="5132"/>
    <cellStyle name="40% – paryškinimas 1 2 2 2 2 5" xfId="5133"/>
    <cellStyle name="40% – paryškinimas 1 2 2 2 2 5 2" xfId="5134"/>
    <cellStyle name="40% – paryškinimas 1 2 2 2 2 6" xfId="5135"/>
    <cellStyle name="40% – paryškinimas 1 2 2 2 3" xfId="5136"/>
    <cellStyle name="40% – paryškinimas 1 2 2 2 3 2" xfId="5137"/>
    <cellStyle name="40% – paryškinimas 1 2 2 2 3 2 2" xfId="5138"/>
    <cellStyle name="40% – paryškinimas 1 2 2 2 3 2 2 2" xfId="5139"/>
    <cellStyle name="40% – paryškinimas 1 2 2 2 3 2 2 2 2" xfId="5140"/>
    <cellStyle name="40% – paryškinimas 1 2 2 2 3 2 2 3" xfId="5141"/>
    <cellStyle name="40% – paryškinimas 1 2 2 2 3 2 3" xfId="5142"/>
    <cellStyle name="40% – paryškinimas 1 2 2 2 3 2 3 2" xfId="5143"/>
    <cellStyle name="40% – paryškinimas 1 2 2 2 3 2 4" xfId="5144"/>
    <cellStyle name="40% – paryškinimas 1 2 2 2 3 3" xfId="5145"/>
    <cellStyle name="40% – paryškinimas 1 2 2 2 3 3 2" xfId="5146"/>
    <cellStyle name="40% – paryškinimas 1 2 2 2 3 3 2 2" xfId="5147"/>
    <cellStyle name="40% – paryškinimas 1 2 2 2 3 3 3" xfId="5148"/>
    <cellStyle name="40% – paryškinimas 1 2 2 2 3 4" xfId="5149"/>
    <cellStyle name="40% – paryškinimas 1 2 2 2 3 4 2" xfId="5150"/>
    <cellStyle name="40% – paryškinimas 1 2 2 2 3 5" xfId="5151"/>
    <cellStyle name="40% – paryškinimas 1 2 2 2 4" xfId="5152"/>
    <cellStyle name="40% – paryškinimas 1 2 2 2 4 2" xfId="5153"/>
    <cellStyle name="40% – paryškinimas 1 2 2 2 4 2 2" xfId="5154"/>
    <cellStyle name="40% – paryškinimas 1 2 2 2 4 2 2 2" xfId="5155"/>
    <cellStyle name="40% – paryškinimas 1 2 2 2 4 2 3" xfId="5156"/>
    <cellStyle name="40% – paryškinimas 1 2 2 2 4 3" xfId="5157"/>
    <cellStyle name="40% – paryškinimas 1 2 2 2 4 3 2" xfId="5158"/>
    <cellStyle name="40% – paryškinimas 1 2 2 2 4 4" xfId="5159"/>
    <cellStyle name="40% – paryškinimas 1 2 2 2 5" xfId="5160"/>
    <cellStyle name="40% – paryškinimas 1 2 2 2 5 2" xfId="5161"/>
    <cellStyle name="40% – paryškinimas 1 2 2 2 5 2 2" xfId="5162"/>
    <cellStyle name="40% – paryškinimas 1 2 2 2 5 3" xfId="5163"/>
    <cellStyle name="40% – paryškinimas 1 2 2 2 6" xfId="5164"/>
    <cellStyle name="40% – paryškinimas 1 2 2 2 6 2" xfId="5165"/>
    <cellStyle name="40% – paryškinimas 1 2 2 2 7" xfId="5166"/>
    <cellStyle name="40% – paryškinimas 1 2 2 3" xfId="5167"/>
    <cellStyle name="40% – paryškinimas 1 2 2 3 2" xfId="5168"/>
    <cellStyle name="40% – paryškinimas 1 2 2 3 2 2" xfId="5169"/>
    <cellStyle name="40% – paryškinimas 1 2 2 3 2 2 2" xfId="5170"/>
    <cellStyle name="40% – paryškinimas 1 2 2 3 2 2 2 2" xfId="5171"/>
    <cellStyle name="40% – paryškinimas 1 2 2 3 2 2 2 2 2" xfId="5172"/>
    <cellStyle name="40% – paryškinimas 1 2 2 3 2 2 2 3" xfId="5173"/>
    <cellStyle name="40% – paryškinimas 1 2 2 3 2 2 3" xfId="5174"/>
    <cellStyle name="40% – paryškinimas 1 2 2 3 2 2 3 2" xfId="5175"/>
    <cellStyle name="40% – paryškinimas 1 2 2 3 2 2 4" xfId="5176"/>
    <cellStyle name="40% – paryškinimas 1 2 2 3 2 3" xfId="5177"/>
    <cellStyle name="40% – paryškinimas 1 2 2 3 2 3 2" xfId="5178"/>
    <cellStyle name="40% – paryškinimas 1 2 2 3 2 3 2 2" xfId="5179"/>
    <cellStyle name="40% – paryškinimas 1 2 2 3 2 3 3" xfId="5180"/>
    <cellStyle name="40% – paryškinimas 1 2 2 3 2 4" xfId="5181"/>
    <cellStyle name="40% – paryškinimas 1 2 2 3 2 4 2" xfId="5182"/>
    <cellStyle name="40% – paryškinimas 1 2 2 3 2 5" xfId="5183"/>
    <cellStyle name="40% – paryškinimas 1 2 2 3 3" xfId="5184"/>
    <cellStyle name="40% – paryškinimas 1 2 2 3 3 2" xfId="5185"/>
    <cellStyle name="40% – paryškinimas 1 2 2 3 3 2 2" xfId="5186"/>
    <cellStyle name="40% – paryškinimas 1 2 2 3 3 2 2 2" xfId="5187"/>
    <cellStyle name="40% – paryškinimas 1 2 2 3 3 2 3" xfId="5188"/>
    <cellStyle name="40% – paryškinimas 1 2 2 3 3 3" xfId="5189"/>
    <cellStyle name="40% – paryškinimas 1 2 2 3 3 3 2" xfId="5190"/>
    <cellStyle name="40% – paryškinimas 1 2 2 3 3 4" xfId="5191"/>
    <cellStyle name="40% – paryškinimas 1 2 2 3 4" xfId="5192"/>
    <cellStyle name="40% – paryškinimas 1 2 2 3 4 2" xfId="5193"/>
    <cellStyle name="40% – paryškinimas 1 2 2 3 4 2 2" xfId="5194"/>
    <cellStyle name="40% – paryškinimas 1 2 2 3 4 3" xfId="5195"/>
    <cellStyle name="40% – paryškinimas 1 2 2 3 5" xfId="5196"/>
    <cellStyle name="40% – paryškinimas 1 2 2 3 5 2" xfId="5197"/>
    <cellStyle name="40% – paryškinimas 1 2 2 3 6" xfId="5198"/>
    <cellStyle name="40% – paryškinimas 1 2 2 4" xfId="5199"/>
    <cellStyle name="40% – paryškinimas 1 2 2 4 2" xfId="5200"/>
    <cellStyle name="40% – paryškinimas 1 2 2 4 2 2" xfId="5201"/>
    <cellStyle name="40% – paryškinimas 1 2 2 4 2 2 2" xfId="5202"/>
    <cellStyle name="40% – paryškinimas 1 2 2 4 2 2 2 2" xfId="5203"/>
    <cellStyle name="40% – paryškinimas 1 2 2 4 2 2 3" xfId="5204"/>
    <cellStyle name="40% – paryškinimas 1 2 2 4 2 3" xfId="5205"/>
    <cellStyle name="40% – paryškinimas 1 2 2 4 2 3 2" xfId="5206"/>
    <cellStyle name="40% – paryškinimas 1 2 2 4 2 4" xfId="5207"/>
    <cellStyle name="40% – paryškinimas 1 2 2 4 3" xfId="5208"/>
    <cellStyle name="40% – paryškinimas 1 2 2 4 3 2" xfId="5209"/>
    <cellStyle name="40% – paryškinimas 1 2 2 4 3 2 2" xfId="5210"/>
    <cellStyle name="40% – paryškinimas 1 2 2 4 3 3" xfId="5211"/>
    <cellStyle name="40% – paryškinimas 1 2 2 4 4" xfId="5212"/>
    <cellStyle name="40% – paryškinimas 1 2 2 4 4 2" xfId="5213"/>
    <cellStyle name="40% – paryškinimas 1 2 2 4 5" xfId="5214"/>
    <cellStyle name="40% – paryškinimas 1 2 2 5" xfId="5215"/>
    <cellStyle name="40% – paryškinimas 1 2 2 5 2" xfId="5216"/>
    <cellStyle name="40% – paryškinimas 1 2 2 5 2 2" xfId="5217"/>
    <cellStyle name="40% – paryškinimas 1 2 2 5 2 2 2" xfId="5218"/>
    <cellStyle name="40% – paryškinimas 1 2 2 5 2 3" xfId="5219"/>
    <cellStyle name="40% – paryškinimas 1 2 2 5 3" xfId="5220"/>
    <cellStyle name="40% – paryškinimas 1 2 2 5 3 2" xfId="5221"/>
    <cellStyle name="40% – paryškinimas 1 2 2 5 4" xfId="5222"/>
    <cellStyle name="40% – paryškinimas 1 2 2 6" xfId="5223"/>
    <cellStyle name="40% – paryškinimas 1 2 2 6 2" xfId="5224"/>
    <cellStyle name="40% – paryškinimas 1 2 2 7" xfId="5225"/>
    <cellStyle name="40% – paryškinimas 1 2 2 7 2" xfId="5226"/>
    <cellStyle name="40% – paryškinimas 1 2 2 7 2 2" xfId="5227"/>
    <cellStyle name="40% – paryškinimas 1 2 2 7 3" xfId="5228"/>
    <cellStyle name="40% – paryškinimas 1 2 2 8" xfId="5229"/>
    <cellStyle name="40% – paryškinimas 1 2 2 8 2" xfId="5230"/>
    <cellStyle name="40% – paryškinimas 1 2 2 8 2 2" xfId="5231"/>
    <cellStyle name="40% – paryškinimas 1 2 2 8 3" xfId="5232"/>
    <cellStyle name="40% – paryškinimas 1 2 2 9" xfId="5233"/>
    <cellStyle name="40% – paryškinimas 1 2 2 9 2" xfId="5234"/>
    <cellStyle name="40% – paryškinimas 1 2 2 9 2 2" xfId="5235"/>
    <cellStyle name="40% – paryškinimas 1 2 2 9 3" xfId="5236"/>
    <cellStyle name="40% – paryškinimas 1 2 3" xfId="5237"/>
    <cellStyle name="40% – paryškinimas 1 2 3 2" xfId="5238"/>
    <cellStyle name="40% – paryškinimas 1 2 3 2 2" xfId="5239"/>
    <cellStyle name="40% – paryškinimas 1 2 3 2 2 2" xfId="5240"/>
    <cellStyle name="40% – paryškinimas 1 2 3 2 2 2 2" xfId="5241"/>
    <cellStyle name="40% – paryškinimas 1 2 3 2 2 2 2 2" xfId="5242"/>
    <cellStyle name="40% – paryškinimas 1 2 3 2 2 2 2 2 2" xfId="5243"/>
    <cellStyle name="40% – paryškinimas 1 2 3 2 2 2 2 3" xfId="5244"/>
    <cellStyle name="40% – paryškinimas 1 2 3 2 2 2 3" xfId="5245"/>
    <cellStyle name="40% – paryškinimas 1 2 3 2 2 2 3 2" xfId="5246"/>
    <cellStyle name="40% – paryškinimas 1 2 3 2 2 2 4" xfId="5247"/>
    <cellStyle name="40% – paryškinimas 1 2 3 2 2 3" xfId="5248"/>
    <cellStyle name="40% – paryškinimas 1 2 3 2 2 3 2" xfId="5249"/>
    <cellStyle name="40% – paryškinimas 1 2 3 2 2 3 2 2" xfId="5250"/>
    <cellStyle name="40% – paryškinimas 1 2 3 2 2 3 3" xfId="5251"/>
    <cellStyle name="40% – paryškinimas 1 2 3 2 2 4" xfId="5252"/>
    <cellStyle name="40% – paryškinimas 1 2 3 2 2 4 2" xfId="5253"/>
    <cellStyle name="40% – paryškinimas 1 2 3 2 2 5" xfId="5254"/>
    <cellStyle name="40% – paryškinimas 1 2 3 2 3" xfId="5255"/>
    <cellStyle name="40% – paryškinimas 1 2 3 2 3 2" xfId="5256"/>
    <cellStyle name="40% – paryškinimas 1 2 3 2 3 2 2" xfId="5257"/>
    <cellStyle name="40% – paryškinimas 1 2 3 2 3 2 2 2" xfId="5258"/>
    <cellStyle name="40% – paryškinimas 1 2 3 2 3 2 3" xfId="5259"/>
    <cellStyle name="40% – paryškinimas 1 2 3 2 3 3" xfId="5260"/>
    <cellStyle name="40% – paryškinimas 1 2 3 2 3 3 2" xfId="5261"/>
    <cellStyle name="40% – paryškinimas 1 2 3 2 3 4" xfId="5262"/>
    <cellStyle name="40% – paryškinimas 1 2 3 2 4" xfId="5263"/>
    <cellStyle name="40% – paryškinimas 1 2 3 2 4 2" xfId="5264"/>
    <cellStyle name="40% – paryškinimas 1 2 3 2 4 2 2" xfId="5265"/>
    <cellStyle name="40% – paryškinimas 1 2 3 2 4 3" xfId="5266"/>
    <cellStyle name="40% – paryškinimas 1 2 3 2 5" xfId="5267"/>
    <cellStyle name="40% – paryškinimas 1 2 3 2 5 2" xfId="5268"/>
    <cellStyle name="40% – paryškinimas 1 2 3 2 6" xfId="5269"/>
    <cellStyle name="40% – paryškinimas 1 2 3 3" xfId="5270"/>
    <cellStyle name="40% – paryškinimas 1 2 3 3 2" xfId="5271"/>
    <cellStyle name="40% – paryškinimas 1 2 3 3 2 2" xfId="5272"/>
    <cellStyle name="40% – paryškinimas 1 2 3 3 2 2 2" xfId="5273"/>
    <cellStyle name="40% – paryškinimas 1 2 3 3 2 2 2 2" xfId="5274"/>
    <cellStyle name="40% – paryškinimas 1 2 3 3 2 2 3" xfId="5275"/>
    <cellStyle name="40% – paryškinimas 1 2 3 3 2 3" xfId="5276"/>
    <cellStyle name="40% – paryškinimas 1 2 3 3 2 3 2" xfId="5277"/>
    <cellStyle name="40% – paryškinimas 1 2 3 3 2 4" xfId="5278"/>
    <cellStyle name="40% – paryškinimas 1 2 3 3 3" xfId="5279"/>
    <cellStyle name="40% – paryškinimas 1 2 3 3 3 2" xfId="5280"/>
    <cellStyle name="40% – paryškinimas 1 2 3 3 3 2 2" xfId="5281"/>
    <cellStyle name="40% – paryškinimas 1 2 3 3 3 3" xfId="5282"/>
    <cellStyle name="40% – paryškinimas 1 2 3 3 4" xfId="5283"/>
    <cellStyle name="40% – paryškinimas 1 2 3 3 4 2" xfId="5284"/>
    <cellStyle name="40% – paryškinimas 1 2 3 3 5" xfId="5285"/>
    <cellStyle name="40% – paryškinimas 1 2 3 4" xfId="5286"/>
    <cellStyle name="40% – paryškinimas 1 2 3 4 2" xfId="5287"/>
    <cellStyle name="40% – paryškinimas 1 2 3 4 2 2" xfId="5288"/>
    <cellStyle name="40% – paryškinimas 1 2 3 4 2 2 2" xfId="5289"/>
    <cellStyle name="40% – paryškinimas 1 2 3 4 2 3" xfId="5290"/>
    <cellStyle name="40% – paryškinimas 1 2 3 4 3" xfId="5291"/>
    <cellStyle name="40% – paryškinimas 1 2 3 4 3 2" xfId="5292"/>
    <cellStyle name="40% – paryškinimas 1 2 3 4 4" xfId="5293"/>
    <cellStyle name="40% – paryškinimas 1 2 3 5" xfId="5294"/>
    <cellStyle name="40% – paryškinimas 1 2 3 5 2" xfId="5295"/>
    <cellStyle name="40% – paryškinimas 1 2 3 5 2 2" xfId="5296"/>
    <cellStyle name="40% – paryškinimas 1 2 3 5 3" xfId="5297"/>
    <cellStyle name="40% – paryškinimas 1 2 3 6" xfId="5298"/>
    <cellStyle name="40% – paryškinimas 1 2 3 6 2" xfId="5299"/>
    <cellStyle name="40% – paryškinimas 1 2 3 7" xfId="5300"/>
    <cellStyle name="40% – paryškinimas 1 2 4" xfId="5301"/>
    <cellStyle name="40% – paryškinimas 1 2 4 2" xfId="5302"/>
    <cellStyle name="40% – paryškinimas 1 2 4 2 2" xfId="5303"/>
    <cellStyle name="40% – paryškinimas 1 2 4 2 2 2" xfId="5304"/>
    <cellStyle name="40% – paryškinimas 1 2 4 2 2 2 2" xfId="5305"/>
    <cellStyle name="40% – paryškinimas 1 2 4 2 2 2 2 2" xfId="5306"/>
    <cellStyle name="40% – paryškinimas 1 2 4 2 2 2 3" xfId="5307"/>
    <cellStyle name="40% – paryškinimas 1 2 4 2 2 3" xfId="5308"/>
    <cellStyle name="40% – paryškinimas 1 2 4 2 2 3 2" xfId="5309"/>
    <cellStyle name="40% – paryškinimas 1 2 4 2 2 4" xfId="5310"/>
    <cellStyle name="40% – paryškinimas 1 2 4 2 3" xfId="5311"/>
    <cellStyle name="40% – paryškinimas 1 2 4 2 3 2" xfId="5312"/>
    <cellStyle name="40% – paryškinimas 1 2 4 2 3 2 2" xfId="5313"/>
    <cellStyle name="40% – paryškinimas 1 2 4 2 3 3" xfId="5314"/>
    <cellStyle name="40% – paryškinimas 1 2 4 2 4" xfId="5315"/>
    <cellStyle name="40% – paryškinimas 1 2 4 2 4 2" xfId="5316"/>
    <cellStyle name="40% – paryškinimas 1 2 4 2 5" xfId="5317"/>
    <cellStyle name="40% – paryškinimas 1 2 4 3" xfId="5318"/>
    <cellStyle name="40% – paryškinimas 1 2 4 3 2" xfId="5319"/>
    <cellStyle name="40% – paryškinimas 1 2 4 3 2 2" xfId="5320"/>
    <cellStyle name="40% – paryškinimas 1 2 4 3 2 2 2" xfId="5321"/>
    <cellStyle name="40% – paryškinimas 1 2 4 3 2 3" xfId="5322"/>
    <cellStyle name="40% – paryškinimas 1 2 4 3 3" xfId="5323"/>
    <cellStyle name="40% – paryškinimas 1 2 4 3 3 2" xfId="5324"/>
    <cellStyle name="40% – paryškinimas 1 2 4 3 4" xfId="5325"/>
    <cellStyle name="40% – paryškinimas 1 2 4 4" xfId="5326"/>
    <cellStyle name="40% – paryškinimas 1 2 4 4 2" xfId="5327"/>
    <cellStyle name="40% – paryškinimas 1 2 4 4 2 2" xfId="5328"/>
    <cellStyle name="40% – paryškinimas 1 2 4 4 3" xfId="5329"/>
    <cellStyle name="40% – paryškinimas 1 2 4 5" xfId="5330"/>
    <cellStyle name="40% – paryškinimas 1 2 4 5 2" xfId="5331"/>
    <cellStyle name="40% – paryškinimas 1 2 4 6" xfId="5332"/>
    <cellStyle name="40% – paryškinimas 1 2 5" xfId="5333"/>
    <cellStyle name="40% – paryškinimas 1 2 5 2" xfId="5334"/>
    <cellStyle name="40% – paryškinimas 1 2 5 2 2" xfId="5335"/>
    <cellStyle name="40% – paryškinimas 1 2 5 2 2 2" xfId="5336"/>
    <cellStyle name="40% – paryškinimas 1 2 5 2 2 2 2" xfId="5337"/>
    <cellStyle name="40% – paryškinimas 1 2 5 2 2 2 2 2" xfId="5338"/>
    <cellStyle name="40% – paryškinimas 1 2 5 2 2 2 3" xfId="5339"/>
    <cellStyle name="40% – paryškinimas 1 2 5 2 2 3" xfId="5340"/>
    <cellStyle name="40% – paryškinimas 1 2 5 2 2 3 2" xfId="5341"/>
    <cellStyle name="40% – paryškinimas 1 2 5 2 2 4" xfId="5342"/>
    <cellStyle name="40% – paryškinimas 1 2 5 2 3" xfId="5343"/>
    <cellStyle name="40% – paryškinimas 1 2 5 2 3 2" xfId="5344"/>
    <cellStyle name="40% – paryškinimas 1 2 5 2 3 2 2" xfId="5345"/>
    <cellStyle name="40% – paryškinimas 1 2 5 2 3 3" xfId="5346"/>
    <cellStyle name="40% – paryškinimas 1 2 5 2 4" xfId="5347"/>
    <cellStyle name="40% – paryškinimas 1 2 5 2 4 2" xfId="5348"/>
    <cellStyle name="40% – paryškinimas 1 2 5 2 5" xfId="5349"/>
    <cellStyle name="40% – paryškinimas 1 2 5 3" xfId="5350"/>
    <cellStyle name="40% – paryškinimas 1 2 5 3 2" xfId="5351"/>
    <cellStyle name="40% – paryškinimas 1 2 5 3 2 2" xfId="5352"/>
    <cellStyle name="40% – paryškinimas 1 2 5 3 2 2 2" xfId="5353"/>
    <cellStyle name="40% – paryškinimas 1 2 5 3 2 3" xfId="5354"/>
    <cellStyle name="40% – paryškinimas 1 2 5 3 3" xfId="5355"/>
    <cellStyle name="40% – paryškinimas 1 2 5 3 3 2" xfId="5356"/>
    <cellStyle name="40% – paryškinimas 1 2 5 3 4" xfId="5357"/>
    <cellStyle name="40% – paryškinimas 1 2 5 4" xfId="5358"/>
    <cellStyle name="40% – paryškinimas 1 2 5 4 2" xfId="5359"/>
    <cellStyle name="40% – paryškinimas 1 2 5 4 2 2" xfId="5360"/>
    <cellStyle name="40% – paryškinimas 1 2 5 4 3" xfId="5361"/>
    <cellStyle name="40% – paryškinimas 1 2 5 5" xfId="5362"/>
    <cellStyle name="40% – paryškinimas 1 2 5 5 2" xfId="5363"/>
    <cellStyle name="40% – paryškinimas 1 2 5 6" xfId="5364"/>
    <cellStyle name="40% – paryškinimas 1 2 6" xfId="5365"/>
    <cellStyle name="40% – paryškinimas 1 2 6 2" xfId="5366"/>
    <cellStyle name="40% – paryškinimas 1 2 7" xfId="5367"/>
    <cellStyle name="40% – paryškinimas 1 2 7 2" xfId="5368"/>
    <cellStyle name="40% – paryškinimas 1 2 8" xfId="5369"/>
    <cellStyle name="40% – paryškinimas 1 2 8 2" xfId="5370"/>
    <cellStyle name="40% – paryškinimas 1 2 8 2 2" xfId="5371"/>
    <cellStyle name="40% – paryškinimas 1 2 8 3" xfId="5372"/>
    <cellStyle name="40% – paryškinimas 1 2 9" xfId="5373"/>
    <cellStyle name="40% – paryškinimas 1 2 9 2" xfId="5374"/>
    <cellStyle name="40% – paryškinimas 1 3" xfId="5375"/>
    <cellStyle name="40% – paryškinimas 1 3 2" xfId="5376"/>
    <cellStyle name="40% – paryškinimas 1 3 2 2" xfId="5377"/>
    <cellStyle name="40% – paryškinimas 1 3 2 2 2" xfId="5378"/>
    <cellStyle name="40% – paryškinimas 1 3 2 2 2 2" xfId="5379"/>
    <cellStyle name="40% – paryškinimas 1 3 2 2 2 2 2" xfId="5380"/>
    <cellStyle name="40% – paryškinimas 1 3 2 2 2 2 2 2" xfId="5381"/>
    <cellStyle name="40% – paryškinimas 1 3 2 2 2 2 2 2 2" xfId="5382"/>
    <cellStyle name="40% – paryškinimas 1 3 2 2 2 2 2 2 2 2" xfId="5383"/>
    <cellStyle name="40% – paryškinimas 1 3 2 2 2 2 2 2 3" xfId="5384"/>
    <cellStyle name="40% – paryškinimas 1 3 2 2 2 2 2 3" xfId="5385"/>
    <cellStyle name="40% – paryškinimas 1 3 2 2 2 2 2 3 2" xfId="5386"/>
    <cellStyle name="40% – paryškinimas 1 3 2 2 2 2 2 4" xfId="5387"/>
    <cellStyle name="40% – paryškinimas 1 3 2 2 2 2 3" xfId="5388"/>
    <cellStyle name="40% – paryškinimas 1 3 2 2 2 2 3 2" xfId="5389"/>
    <cellStyle name="40% – paryškinimas 1 3 2 2 2 2 3 2 2" xfId="5390"/>
    <cellStyle name="40% – paryškinimas 1 3 2 2 2 2 3 3" xfId="5391"/>
    <cellStyle name="40% – paryškinimas 1 3 2 2 2 2 4" xfId="5392"/>
    <cellStyle name="40% – paryškinimas 1 3 2 2 2 2 4 2" xfId="5393"/>
    <cellStyle name="40% – paryškinimas 1 3 2 2 2 2 5" xfId="5394"/>
    <cellStyle name="40% – paryškinimas 1 3 2 2 2 3" xfId="5395"/>
    <cellStyle name="40% – paryškinimas 1 3 2 2 2 3 2" xfId="5396"/>
    <cellStyle name="40% – paryškinimas 1 3 2 2 2 3 2 2" xfId="5397"/>
    <cellStyle name="40% – paryškinimas 1 3 2 2 2 3 2 2 2" xfId="5398"/>
    <cellStyle name="40% – paryškinimas 1 3 2 2 2 3 2 3" xfId="5399"/>
    <cellStyle name="40% – paryškinimas 1 3 2 2 2 3 3" xfId="5400"/>
    <cellStyle name="40% – paryškinimas 1 3 2 2 2 3 3 2" xfId="5401"/>
    <cellStyle name="40% – paryškinimas 1 3 2 2 2 3 4" xfId="5402"/>
    <cellStyle name="40% – paryškinimas 1 3 2 2 2 4" xfId="5403"/>
    <cellStyle name="40% – paryškinimas 1 3 2 2 2 4 2" xfId="5404"/>
    <cellStyle name="40% – paryškinimas 1 3 2 2 2 4 2 2" xfId="5405"/>
    <cellStyle name="40% – paryškinimas 1 3 2 2 2 4 3" xfId="5406"/>
    <cellStyle name="40% – paryškinimas 1 3 2 2 2 5" xfId="5407"/>
    <cellStyle name="40% – paryškinimas 1 3 2 2 2 5 2" xfId="5408"/>
    <cellStyle name="40% – paryškinimas 1 3 2 2 2 6" xfId="5409"/>
    <cellStyle name="40% – paryškinimas 1 3 2 2 3" xfId="5410"/>
    <cellStyle name="40% – paryškinimas 1 3 2 2 3 2" xfId="5411"/>
    <cellStyle name="40% – paryškinimas 1 3 2 2 3 2 2" xfId="5412"/>
    <cellStyle name="40% – paryškinimas 1 3 2 2 3 2 2 2" xfId="5413"/>
    <cellStyle name="40% – paryškinimas 1 3 2 2 3 2 2 2 2" xfId="5414"/>
    <cellStyle name="40% – paryškinimas 1 3 2 2 3 2 2 3" xfId="5415"/>
    <cellStyle name="40% – paryškinimas 1 3 2 2 3 2 3" xfId="5416"/>
    <cellStyle name="40% – paryškinimas 1 3 2 2 3 2 3 2" xfId="5417"/>
    <cellStyle name="40% – paryškinimas 1 3 2 2 3 2 4" xfId="5418"/>
    <cellStyle name="40% – paryškinimas 1 3 2 2 3 3" xfId="5419"/>
    <cellStyle name="40% – paryškinimas 1 3 2 2 3 3 2" xfId="5420"/>
    <cellStyle name="40% – paryškinimas 1 3 2 2 3 3 2 2" xfId="5421"/>
    <cellStyle name="40% – paryškinimas 1 3 2 2 3 3 3" xfId="5422"/>
    <cellStyle name="40% – paryškinimas 1 3 2 2 3 4" xfId="5423"/>
    <cellStyle name="40% – paryškinimas 1 3 2 2 3 4 2" xfId="5424"/>
    <cellStyle name="40% – paryškinimas 1 3 2 2 3 5" xfId="5425"/>
    <cellStyle name="40% – paryškinimas 1 3 2 2 4" xfId="5426"/>
    <cellStyle name="40% – paryškinimas 1 3 2 2 4 2" xfId="5427"/>
    <cellStyle name="40% – paryškinimas 1 3 2 2 4 2 2" xfId="5428"/>
    <cellStyle name="40% – paryškinimas 1 3 2 2 4 2 2 2" xfId="5429"/>
    <cellStyle name="40% – paryškinimas 1 3 2 2 4 2 3" xfId="5430"/>
    <cellStyle name="40% – paryškinimas 1 3 2 2 4 3" xfId="5431"/>
    <cellStyle name="40% – paryškinimas 1 3 2 2 4 3 2" xfId="5432"/>
    <cellStyle name="40% – paryškinimas 1 3 2 2 4 4" xfId="5433"/>
    <cellStyle name="40% – paryškinimas 1 3 2 2 5" xfId="5434"/>
    <cellStyle name="40% – paryškinimas 1 3 2 2 5 2" xfId="5435"/>
    <cellStyle name="40% – paryškinimas 1 3 2 2 5 2 2" xfId="5436"/>
    <cellStyle name="40% – paryškinimas 1 3 2 2 5 3" xfId="5437"/>
    <cellStyle name="40% – paryškinimas 1 3 2 2 6" xfId="5438"/>
    <cellStyle name="40% – paryškinimas 1 3 2 2 6 2" xfId="5439"/>
    <cellStyle name="40% – paryškinimas 1 3 2 2 7" xfId="5440"/>
    <cellStyle name="40% – paryškinimas 1 3 2 3" xfId="5441"/>
    <cellStyle name="40% – paryškinimas 1 3 2 3 2" xfId="5442"/>
    <cellStyle name="40% – paryškinimas 1 3 2 3 2 2" xfId="5443"/>
    <cellStyle name="40% – paryškinimas 1 3 2 3 2 2 2" xfId="5444"/>
    <cellStyle name="40% – paryškinimas 1 3 2 3 2 2 2 2" xfId="5445"/>
    <cellStyle name="40% – paryškinimas 1 3 2 3 2 2 2 2 2" xfId="5446"/>
    <cellStyle name="40% – paryškinimas 1 3 2 3 2 2 2 3" xfId="5447"/>
    <cellStyle name="40% – paryškinimas 1 3 2 3 2 2 3" xfId="5448"/>
    <cellStyle name="40% – paryškinimas 1 3 2 3 2 2 3 2" xfId="5449"/>
    <cellStyle name="40% – paryškinimas 1 3 2 3 2 2 4" xfId="5450"/>
    <cellStyle name="40% – paryškinimas 1 3 2 3 2 3" xfId="5451"/>
    <cellStyle name="40% – paryškinimas 1 3 2 3 2 3 2" xfId="5452"/>
    <cellStyle name="40% – paryškinimas 1 3 2 3 2 3 2 2" xfId="5453"/>
    <cellStyle name="40% – paryškinimas 1 3 2 3 2 3 3" xfId="5454"/>
    <cellStyle name="40% – paryškinimas 1 3 2 3 2 4" xfId="5455"/>
    <cellStyle name="40% – paryškinimas 1 3 2 3 2 4 2" xfId="5456"/>
    <cellStyle name="40% – paryškinimas 1 3 2 3 2 5" xfId="5457"/>
    <cellStyle name="40% – paryškinimas 1 3 2 3 3" xfId="5458"/>
    <cellStyle name="40% – paryškinimas 1 3 2 3 3 2" xfId="5459"/>
    <cellStyle name="40% – paryškinimas 1 3 2 3 3 2 2" xfId="5460"/>
    <cellStyle name="40% – paryškinimas 1 3 2 3 3 2 2 2" xfId="5461"/>
    <cellStyle name="40% – paryškinimas 1 3 2 3 3 2 3" xfId="5462"/>
    <cellStyle name="40% – paryškinimas 1 3 2 3 3 3" xfId="5463"/>
    <cellStyle name="40% – paryškinimas 1 3 2 3 3 3 2" xfId="5464"/>
    <cellStyle name="40% – paryškinimas 1 3 2 3 3 4" xfId="5465"/>
    <cellStyle name="40% – paryškinimas 1 3 2 3 4" xfId="5466"/>
    <cellStyle name="40% – paryškinimas 1 3 2 3 4 2" xfId="5467"/>
    <cellStyle name="40% – paryškinimas 1 3 2 3 4 2 2" xfId="5468"/>
    <cellStyle name="40% – paryškinimas 1 3 2 3 4 3" xfId="5469"/>
    <cellStyle name="40% – paryškinimas 1 3 2 3 5" xfId="5470"/>
    <cellStyle name="40% – paryškinimas 1 3 2 3 5 2" xfId="5471"/>
    <cellStyle name="40% – paryškinimas 1 3 2 3 6" xfId="5472"/>
    <cellStyle name="40% – paryškinimas 1 3 2 4" xfId="5473"/>
    <cellStyle name="40% – paryškinimas 1 3 2 4 2" xfId="5474"/>
    <cellStyle name="40% – paryškinimas 1 3 2 4 2 2" xfId="5475"/>
    <cellStyle name="40% – paryškinimas 1 3 2 4 2 2 2" xfId="5476"/>
    <cellStyle name="40% – paryškinimas 1 3 2 4 2 2 2 2" xfId="5477"/>
    <cellStyle name="40% – paryškinimas 1 3 2 4 2 2 3" xfId="5478"/>
    <cellStyle name="40% – paryškinimas 1 3 2 4 2 3" xfId="5479"/>
    <cellStyle name="40% – paryškinimas 1 3 2 4 2 3 2" xfId="5480"/>
    <cellStyle name="40% – paryškinimas 1 3 2 4 2 4" xfId="5481"/>
    <cellStyle name="40% – paryškinimas 1 3 2 4 3" xfId="5482"/>
    <cellStyle name="40% – paryškinimas 1 3 2 4 3 2" xfId="5483"/>
    <cellStyle name="40% – paryškinimas 1 3 2 4 3 2 2" xfId="5484"/>
    <cellStyle name="40% – paryškinimas 1 3 2 4 3 3" xfId="5485"/>
    <cellStyle name="40% – paryškinimas 1 3 2 4 4" xfId="5486"/>
    <cellStyle name="40% – paryškinimas 1 3 2 4 4 2" xfId="5487"/>
    <cellStyle name="40% – paryškinimas 1 3 2 4 5" xfId="5488"/>
    <cellStyle name="40% – paryškinimas 1 3 2 5" xfId="5489"/>
    <cellStyle name="40% – paryškinimas 1 3 2 5 2" xfId="5490"/>
    <cellStyle name="40% – paryškinimas 1 3 2 5 2 2" xfId="5491"/>
    <cellStyle name="40% – paryškinimas 1 3 2 5 2 2 2" xfId="5492"/>
    <cellStyle name="40% – paryškinimas 1 3 2 5 2 3" xfId="5493"/>
    <cellStyle name="40% – paryškinimas 1 3 2 5 3" xfId="5494"/>
    <cellStyle name="40% – paryškinimas 1 3 2 5 3 2" xfId="5495"/>
    <cellStyle name="40% – paryškinimas 1 3 2 5 4" xfId="5496"/>
    <cellStyle name="40% – paryškinimas 1 3 2 6" xfId="5497"/>
    <cellStyle name="40% – paryškinimas 1 3 2 6 2" xfId="5498"/>
    <cellStyle name="40% – paryškinimas 1 3 2 6 2 2" xfId="5499"/>
    <cellStyle name="40% – paryškinimas 1 3 2 6 3" xfId="5500"/>
    <cellStyle name="40% – paryškinimas 1 3 2 7" xfId="5501"/>
    <cellStyle name="40% – paryškinimas 1 3 2 7 2" xfId="5502"/>
    <cellStyle name="40% – paryškinimas 1 3 2 8" xfId="5503"/>
    <cellStyle name="40% – paryškinimas 1 3 3" xfId="5504"/>
    <cellStyle name="40% – paryškinimas 1 3 3 2" xfId="5505"/>
    <cellStyle name="40% – paryškinimas 1 3 3 2 2" xfId="5506"/>
    <cellStyle name="40% – paryškinimas 1 3 3 2 2 2" xfId="5507"/>
    <cellStyle name="40% – paryškinimas 1 3 3 2 2 2 2" xfId="5508"/>
    <cellStyle name="40% – paryškinimas 1 3 3 2 2 2 2 2" xfId="5509"/>
    <cellStyle name="40% – paryškinimas 1 3 3 2 2 2 2 2 2" xfId="5510"/>
    <cellStyle name="40% – paryškinimas 1 3 3 2 2 2 2 3" xfId="5511"/>
    <cellStyle name="40% – paryškinimas 1 3 3 2 2 2 3" xfId="5512"/>
    <cellStyle name="40% – paryškinimas 1 3 3 2 2 2 3 2" xfId="5513"/>
    <cellStyle name="40% – paryškinimas 1 3 3 2 2 2 4" xfId="5514"/>
    <cellStyle name="40% – paryškinimas 1 3 3 2 2 3" xfId="5515"/>
    <cellStyle name="40% – paryškinimas 1 3 3 2 2 3 2" xfId="5516"/>
    <cellStyle name="40% – paryškinimas 1 3 3 2 2 3 2 2" xfId="5517"/>
    <cellStyle name="40% – paryškinimas 1 3 3 2 2 3 3" xfId="5518"/>
    <cellStyle name="40% – paryškinimas 1 3 3 2 2 4" xfId="5519"/>
    <cellStyle name="40% – paryškinimas 1 3 3 2 2 4 2" xfId="5520"/>
    <cellStyle name="40% – paryškinimas 1 3 3 2 2 5" xfId="5521"/>
    <cellStyle name="40% – paryškinimas 1 3 3 2 3" xfId="5522"/>
    <cellStyle name="40% – paryškinimas 1 3 3 2 3 2" xfId="5523"/>
    <cellStyle name="40% – paryškinimas 1 3 3 2 3 2 2" xfId="5524"/>
    <cellStyle name="40% – paryškinimas 1 3 3 2 3 2 2 2" xfId="5525"/>
    <cellStyle name="40% – paryškinimas 1 3 3 2 3 2 3" xfId="5526"/>
    <cellStyle name="40% – paryškinimas 1 3 3 2 3 3" xfId="5527"/>
    <cellStyle name="40% – paryškinimas 1 3 3 2 3 3 2" xfId="5528"/>
    <cellStyle name="40% – paryškinimas 1 3 3 2 3 4" xfId="5529"/>
    <cellStyle name="40% – paryškinimas 1 3 3 2 4" xfId="5530"/>
    <cellStyle name="40% – paryškinimas 1 3 3 2 4 2" xfId="5531"/>
    <cellStyle name="40% – paryškinimas 1 3 3 2 4 2 2" xfId="5532"/>
    <cellStyle name="40% – paryškinimas 1 3 3 2 4 3" xfId="5533"/>
    <cellStyle name="40% – paryškinimas 1 3 3 2 5" xfId="5534"/>
    <cellStyle name="40% – paryškinimas 1 3 3 2 5 2" xfId="5535"/>
    <cellStyle name="40% – paryškinimas 1 3 3 2 6" xfId="5536"/>
    <cellStyle name="40% – paryškinimas 1 3 3 3" xfId="5537"/>
    <cellStyle name="40% – paryškinimas 1 3 3 3 2" xfId="5538"/>
    <cellStyle name="40% – paryškinimas 1 3 3 3 2 2" xfId="5539"/>
    <cellStyle name="40% – paryškinimas 1 3 3 3 2 2 2" xfId="5540"/>
    <cellStyle name="40% – paryškinimas 1 3 3 3 2 2 2 2" xfId="5541"/>
    <cellStyle name="40% – paryškinimas 1 3 3 3 2 2 3" xfId="5542"/>
    <cellStyle name="40% – paryškinimas 1 3 3 3 2 3" xfId="5543"/>
    <cellStyle name="40% – paryškinimas 1 3 3 3 2 3 2" xfId="5544"/>
    <cellStyle name="40% – paryškinimas 1 3 3 3 2 4" xfId="5545"/>
    <cellStyle name="40% – paryškinimas 1 3 3 3 3" xfId="5546"/>
    <cellStyle name="40% – paryškinimas 1 3 3 3 3 2" xfId="5547"/>
    <cellStyle name="40% – paryškinimas 1 3 3 3 3 2 2" xfId="5548"/>
    <cellStyle name="40% – paryškinimas 1 3 3 3 3 3" xfId="5549"/>
    <cellStyle name="40% – paryškinimas 1 3 3 3 4" xfId="5550"/>
    <cellStyle name="40% – paryškinimas 1 3 3 3 4 2" xfId="5551"/>
    <cellStyle name="40% – paryškinimas 1 3 3 3 5" xfId="5552"/>
    <cellStyle name="40% – paryškinimas 1 3 3 4" xfId="5553"/>
    <cellStyle name="40% – paryškinimas 1 3 3 4 2" xfId="5554"/>
    <cellStyle name="40% – paryškinimas 1 3 3 4 2 2" xfId="5555"/>
    <cellStyle name="40% – paryškinimas 1 3 3 4 2 2 2" xfId="5556"/>
    <cellStyle name="40% – paryškinimas 1 3 3 4 2 3" xfId="5557"/>
    <cellStyle name="40% – paryškinimas 1 3 3 4 3" xfId="5558"/>
    <cellStyle name="40% – paryškinimas 1 3 3 4 3 2" xfId="5559"/>
    <cellStyle name="40% – paryškinimas 1 3 3 4 4" xfId="5560"/>
    <cellStyle name="40% – paryškinimas 1 3 3 5" xfId="5561"/>
    <cellStyle name="40% – paryškinimas 1 3 3 5 2" xfId="5562"/>
    <cellStyle name="40% – paryškinimas 1 3 3 5 2 2" xfId="5563"/>
    <cellStyle name="40% – paryškinimas 1 3 3 5 3" xfId="5564"/>
    <cellStyle name="40% – paryškinimas 1 3 3 6" xfId="5565"/>
    <cellStyle name="40% – paryškinimas 1 3 3 6 2" xfId="5566"/>
    <cellStyle name="40% – paryškinimas 1 3 3 7" xfId="5567"/>
    <cellStyle name="40% – paryškinimas 1 3 4" xfId="5568"/>
    <cellStyle name="40% – paryškinimas 1 3 4 2" xfId="5569"/>
    <cellStyle name="40% – paryškinimas 1 3 4 2 2" xfId="5570"/>
    <cellStyle name="40% – paryškinimas 1 3 4 2 2 2" xfId="5571"/>
    <cellStyle name="40% – paryškinimas 1 3 4 2 2 2 2" xfId="5572"/>
    <cellStyle name="40% – paryškinimas 1 3 4 2 2 2 2 2" xfId="5573"/>
    <cellStyle name="40% – paryškinimas 1 3 4 2 2 2 3" xfId="5574"/>
    <cellStyle name="40% – paryškinimas 1 3 4 2 2 3" xfId="5575"/>
    <cellStyle name="40% – paryškinimas 1 3 4 2 2 3 2" xfId="5576"/>
    <cellStyle name="40% – paryškinimas 1 3 4 2 2 4" xfId="5577"/>
    <cellStyle name="40% – paryškinimas 1 3 4 2 3" xfId="5578"/>
    <cellStyle name="40% – paryškinimas 1 3 4 2 3 2" xfId="5579"/>
    <cellStyle name="40% – paryškinimas 1 3 4 2 3 2 2" xfId="5580"/>
    <cellStyle name="40% – paryškinimas 1 3 4 2 3 3" xfId="5581"/>
    <cellStyle name="40% – paryškinimas 1 3 4 2 4" xfId="5582"/>
    <cellStyle name="40% – paryškinimas 1 3 4 2 4 2" xfId="5583"/>
    <cellStyle name="40% – paryškinimas 1 3 4 2 5" xfId="5584"/>
    <cellStyle name="40% – paryškinimas 1 3 4 3" xfId="5585"/>
    <cellStyle name="40% – paryškinimas 1 3 4 3 2" xfId="5586"/>
    <cellStyle name="40% – paryškinimas 1 3 4 3 2 2" xfId="5587"/>
    <cellStyle name="40% – paryškinimas 1 3 4 3 2 2 2" xfId="5588"/>
    <cellStyle name="40% – paryškinimas 1 3 4 3 2 3" xfId="5589"/>
    <cellStyle name="40% – paryškinimas 1 3 4 3 3" xfId="5590"/>
    <cellStyle name="40% – paryškinimas 1 3 4 3 3 2" xfId="5591"/>
    <cellStyle name="40% – paryškinimas 1 3 4 3 4" xfId="5592"/>
    <cellStyle name="40% – paryškinimas 1 3 4 4" xfId="5593"/>
    <cellStyle name="40% – paryškinimas 1 3 4 4 2" xfId="5594"/>
    <cellStyle name="40% – paryškinimas 1 3 4 4 2 2" xfId="5595"/>
    <cellStyle name="40% – paryškinimas 1 3 4 4 3" xfId="5596"/>
    <cellStyle name="40% – paryškinimas 1 3 4 5" xfId="5597"/>
    <cellStyle name="40% – paryškinimas 1 3 4 5 2" xfId="5598"/>
    <cellStyle name="40% – paryškinimas 1 3 4 6" xfId="5599"/>
    <cellStyle name="40% – paryškinimas 1 3 5" xfId="5600"/>
    <cellStyle name="40% – paryškinimas 1 3 5 2" xfId="5601"/>
    <cellStyle name="40% – paryškinimas 1 3 5 2 2" xfId="5602"/>
    <cellStyle name="40% – paryškinimas 1 3 5 2 2 2" xfId="5603"/>
    <cellStyle name="40% – paryškinimas 1 3 5 2 2 2 2" xfId="5604"/>
    <cellStyle name="40% – paryškinimas 1 3 5 2 2 3" xfId="5605"/>
    <cellStyle name="40% – paryškinimas 1 3 5 2 3" xfId="5606"/>
    <cellStyle name="40% – paryškinimas 1 3 5 2 3 2" xfId="5607"/>
    <cellStyle name="40% – paryškinimas 1 3 5 2 4" xfId="5608"/>
    <cellStyle name="40% – paryškinimas 1 3 5 3" xfId="5609"/>
    <cellStyle name="40% – paryškinimas 1 3 5 3 2" xfId="5610"/>
    <cellStyle name="40% – paryškinimas 1 3 5 3 2 2" xfId="5611"/>
    <cellStyle name="40% – paryškinimas 1 3 5 3 3" xfId="5612"/>
    <cellStyle name="40% – paryškinimas 1 3 5 4" xfId="5613"/>
    <cellStyle name="40% – paryškinimas 1 3 5 4 2" xfId="5614"/>
    <cellStyle name="40% – paryškinimas 1 3 5 5" xfId="5615"/>
    <cellStyle name="40% – paryškinimas 1 3 6" xfId="5616"/>
    <cellStyle name="40% – paryškinimas 1 3 6 2" xfId="5617"/>
    <cellStyle name="40% – paryškinimas 1 3 6 2 2" xfId="5618"/>
    <cellStyle name="40% – paryškinimas 1 3 6 2 2 2" xfId="5619"/>
    <cellStyle name="40% – paryškinimas 1 3 6 2 3" xfId="5620"/>
    <cellStyle name="40% – paryškinimas 1 3 6 3" xfId="5621"/>
    <cellStyle name="40% – paryškinimas 1 3 6 3 2" xfId="5622"/>
    <cellStyle name="40% – paryškinimas 1 3 6 4" xfId="5623"/>
    <cellStyle name="40% – paryškinimas 1 3 7" xfId="5624"/>
    <cellStyle name="40% – paryškinimas 1 3 7 2" xfId="5625"/>
    <cellStyle name="40% – paryškinimas 1 3 7 2 2" xfId="5626"/>
    <cellStyle name="40% – paryškinimas 1 3 7 3" xfId="5627"/>
    <cellStyle name="40% – paryškinimas 1 3 8" xfId="5628"/>
    <cellStyle name="40% – paryškinimas 1 3 8 2" xfId="5629"/>
    <cellStyle name="40% – paryškinimas 1 3 9" xfId="5630"/>
    <cellStyle name="40% – paryškinimas 1 4" xfId="5631"/>
    <cellStyle name="40% – paryškinimas 1 4 2" xfId="5632"/>
    <cellStyle name="40% – paryškinimas 1 4 2 2" xfId="5633"/>
    <cellStyle name="40% – paryškinimas 1 4 2 2 2" xfId="5634"/>
    <cellStyle name="40% – paryškinimas 1 4 2 2 2 2" xfId="5635"/>
    <cellStyle name="40% – paryškinimas 1 4 2 2 2 2 2" xfId="5636"/>
    <cellStyle name="40% – paryškinimas 1 4 2 2 2 2 2 2" xfId="5637"/>
    <cellStyle name="40% – paryškinimas 1 4 2 2 2 2 2 2 2" xfId="5638"/>
    <cellStyle name="40% – paryškinimas 1 4 2 2 2 2 2 2 2 2" xfId="5639"/>
    <cellStyle name="40% – paryškinimas 1 4 2 2 2 2 2 2 3" xfId="5640"/>
    <cellStyle name="40% – paryškinimas 1 4 2 2 2 2 2 3" xfId="5641"/>
    <cellStyle name="40% – paryškinimas 1 4 2 2 2 2 2 3 2" xfId="5642"/>
    <cellStyle name="40% – paryškinimas 1 4 2 2 2 2 2 4" xfId="5643"/>
    <cellStyle name="40% – paryškinimas 1 4 2 2 2 2 3" xfId="5644"/>
    <cellStyle name="40% – paryškinimas 1 4 2 2 2 2 3 2" xfId="5645"/>
    <cellStyle name="40% – paryškinimas 1 4 2 2 2 2 3 2 2" xfId="5646"/>
    <cellStyle name="40% – paryškinimas 1 4 2 2 2 2 3 3" xfId="5647"/>
    <cellStyle name="40% – paryškinimas 1 4 2 2 2 2 4" xfId="5648"/>
    <cellStyle name="40% – paryškinimas 1 4 2 2 2 2 4 2" xfId="5649"/>
    <cellStyle name="40% – paryškinimas 1 4 2 2 2 2 5" xfId="5650"/>
    <cellStyle name="40% – paryškinimas 1 4 2 2 2 3" xfId="5651"/>
    <cellStyle name="40% – paryškinimas 1 4 2 2 2 3 2" xfId="5652"/>
    <cellStyle name="40% – paryškinimas 1 4 2 2 2 3 2 2" xfId="5653"/>
    <cellStyle name="40% – paryškinimas 1 4 2 2 2 3 2 2 2" xfId="5654"/>
    <cellStyle name="40% – paryškinimas 1 4 2 2 2 3 2 3" xfId="5655"/>
    <cellStyle name="40% – paryškinimas 1 4 2 2 2 3 3" xfId="5656"/>
    <cellStyle name="40% – paryškinimas 1 4 2 2 2 3 3 2" xfId="5657"/>
    <cellStyle name="40% – paryškinimas 1 4 2 2 2 3 4" xfId="5658"/>
    <cellStyle name="40% – paryškinimas 1 4 2 2 2 4" xfId="5659"/>
    <cellStyle name="40% – paryškinimas 1 4 2 2 2 4 2" xfId="5660"/>
    <cellStyle name="40% – paryškinimas 1 4 2 2 2 4 2 2" xfId="5661"/>
    <cellStyle name="40% – paryškinimas 1 4 2 2 2 4 3" xfId="5662"/>
    <cellStyle name="40% – paryškinimas 1 4 2 2 2 5" xfId="5663"/>
    <cellStyle name="40% – paryškinimas 1 4 2 2 2 5 2" xfId="5664"/>
    <cellStyle name="40% – paryškinimas 1 4 2 2 2 6" xfId="5665"/>
    <cellStyle name="40% – paryškinimas 1 4 2 2 3" xfId="5666"/>
    <cellStyle name="40% – paryškinimas 1 4 2 2 3 2" xfId="5667"/>
    <cellStyle name="40% – paryškinimas 1 4 2 2 3 2 2" xfId="5668"/>
    <cellStyle name="40% – paryškinimas 1 4 2 2 3 2 2 2" xfId="5669"/>
    <cellStyle name="40% – paryškinimas 1 4 2 2 3 2 2 2 2" xfId="5670"/>
    <cellStyle name="40% – paryškinimas 1 4 2 2 3 2 2 3" xfId="5671"/>
    <cellStyle name="40% – paryškinimas 1 4 2 2 3 2 3" xfId="5672"/>
    <cellStyle name="40% – paryškinimas 1 4 2 2 3 2 3 2" xfId="5673"/>
    <cellStyle name="40% – paryškinimas 1 4 2 2 3 2 4" xfId="5674"/>
    <cellStyle name="40% – paryškinimas 1 4 2 2 3 3" xfId="5675"/>
    <cellStyle name="40% – paryškinimas 1 4 2 2 3 3 2" xfId="5676"/>
    <cellStyle name="40% – paryškinimas 1 4 2 2 3 3 2 2" xfId="5677"/>
    <cellStyle name="40% – paryškinimas 1 4 2 2 3 3 3" xfId="5678"/>
    <cellStyle name="40% – paryškinimas 1 4 2 2 3 4" xfId="5679"/>
    <cellStyle name="40% – paryškinimas 1 4 2 2 3 4 2" xfId="5680"/>
    <cellStyle name="40% – paryškinimas 1 4 2 2 3 5" xfId="5681"/>
    <cellStyle name="40% – paryškinimas 1 4 2 2 4" xfId="5682"/>
    <cellStyle name="40% – paryškinimas 1 4 2 2 4 2" xfId="5683"/>
    <cellStyle name="40% – paryškinimas 1 4 2 2 4 2 2" xfId="5684"/>
    <cellStyle name="40% – paryškinimas 1 4 2 2 4 2 2 2" xfId="5685"/>
    <cellStyle name="40% – paryškinimas 1 4 2 2 4 2 3" xfId="5686"/>
    <cellStyle name="40% – paryškinimas 1 4 2 2 4 3" xfId="5687"/>
    <cellStyle name="40% – paryškinimas 1 4 2 2 4 3 2" xfId="5688"/>
    <cellStyle name="40% – paryškinimas 1 4 2 2 4 4" xfId="5689"/>
    <cellStyle name="40% – paryškinimas 1 4 2 2 5" xfId="5690"/>
    <cellStyle name="40% – paryškinimas 1 4 2 2 5 2" xfId="5691"/>
    <cellStyle name="40% – paryškinimas 1 4 2 2 5 2 2" xfId="5692"/>
    <cellStyle name="40% – paryškinimas 1 4 2 2 5 3" xfId="5693"/>
    <cellStyle name="40% – paryškinimas 1 4 2 2 6" xfId="5694"/>
    <cellStyle name="40% – paryškinimas 1 4 2 2 6 2" xfId="5695"/>
    <cellStyle name="40% – paryškinimas 1 4 2 2 7" xfId="5696"/>
    <cellStyle name="40% – paryškinimas 1 4 2 3" xfId="5697"/>
    <cellStyle name="40% – paryškinimas 1 4 2 3 2" xfId="5698"/>
    <cellStyle name="40% – paryškinimas 1 4 2 3 2 2" xfId="5699"/>
    <cellStyle name="40% – paryškinimas 1 4 2 3 2 2 2" xfId="5700"/>
    <cellStyle name="40% – paryškinimas 1 4 2 3 2 2 2 2" xfId="5701"/>
    <cellStyle name="40% – paryškinimas 1 4 2 3 2 2 2 2 2" xfId="5702"/>
    <cellStyle name="40% – paryškinimas 1 4 2 3 2 2 2 3" xfId="5703"/>
    <cellStyle name="40% – paryškinimas 1 4 2 3 2 2 3" xfId="5704"/>
    <cellStyle name="40% – paryškinimas 1 4 2 3 2 2 3 2" xfId="5705"/>
    <cellStyle name="40% – paryškinimas 1 4 2 3 2 2 4" xfId="5706"/>
    <cellStyle name="40% – paryškinimas 1 4 2 3 2 3" xfId="5707"/>
    <cellStyle name="40% – paryškinimas 1 4 2 3 2 3 2" xfId="5708"/>
    <cellStyle name="40% – paryškinimas 1 4 2 3 2 3 2 2" xfId="5709"/>
    <cellStyle name="40% – paryškinimas 1 4 2 3 2 3 3" xfId="5710"/>
    <cellStyle name="40% – paryškinimas 1 4 2 3 2 4" xfId="5711"/>
    <cellStyle name="40% – paryškinimas 1 4 2 3 2 4 2" xfId="5712"/>
    <cellStyle name="40% – paryškinimas 1 4 2 3 2 5" xfId="5713"/>
    <cellStyle name="40% – paryškinimas 1 4 2 3 3" xfId="5714"/>
    <cellStyle name="40% – paryškinimas 1 4 2 3 3 2" xfId="5715"/>
    <cellStyle name="40% – paryškinimas 1 4 2 3 3 2 2" xfId="5716"/>
    <cellStyle name="40% – paryškinimas 1 4 2 3 3 2 2 2" xfId="5717"/>
    <cellStyle name="40% – paryškinimas 1 4 2 3 3 2 3" xfId="5718"/>
    <cellStyle name="40% – paryškinimas 1 4 2 3 3 3" xfId="5719"/>
    <cellStyle name="40% – paryškinimas 1 4 2 3 3 3 2" xfId="5720"/>
    <cellStyle name="40% – paryškinimas 1 4 2 3 3 4" xfId="5721"/>
    <cellStyle name="40% – paryškinimas 1 4 2 3 4" xfId="5722"/>
    <cellStyle name="40% – paryškinimas 1 4 2 3 4 2" xfId="5723"/>
    <cellStyle name="40% – paryškinimas 1 4 2 3 4 2 2" xfId="5724"/>
    <cellStyle name="40% – paryškinimas 1 4 2 3 4 3" xfId="5725"/>
    <cellStyle name="40% – paryškinimas 1 4 2 3 5" xfId="5726"/>
    <cellStyle name="40% – paryškinimas 1 4 2 3 5 2" xfId="5727"/>
    <cellStyle name="40% – paryškinimas 1 4 2 3 6" xfId="5728"/>
    <cellStyle name="40% – paryškinimas 1 4 2 4" xfId="5729"/>
    <cellStyle name="40% – paryškinimas 1 4 2 4 2" xfId="5730"/>
    <cellStyle name="40% – paryškinimas 1 4 2 4 2 2" xfId="5731"/>
    <cellStyle name="40% – paryškinimas 1 4 2 4 2 2 2" xfId="5732"/>
    <cellStyle name="40% – paryškinimas 1 4 2 4 2 2 2 2" xfId="5733"/>
    <cellStyle name="40% – paryškinimas 1 4 2 4 2 2 3" xfId="5734"/>
    <cellStyle name="40% – paryškinimas 1 4 2 4 2 3" xfId="5735"/>
    <cellStyle name="40% – paryškinimas 1 4 2 4 2 3 2" xfId="5736"/>
    <cellStyle name="40% – paryškinimas 1 4 2 4 2 4" xfId="5737"/>
    <cellStyle name="40% – paryškinimas 1 4 2 4 3" xfId="5738"/>
    <cellStyle name="40% – paryškinimas 1 4 2 4 3 2" xfId="5739"/>
    <cellStyle name="40% – paryškinimas 1 4 2 4 3 2 2" xfId="5740"/>
    <cellStyle name="40% – paryškinimas 1 4 2 4 3 3" xfId="5741"/>
    <cellStyle name="40% – paryškinimas 1 4 2 4 4" xfId="5742"/>
    <cellStyle name="40% – paryškinimas 1 4 2 4 4 2" xfId="5743"/>
    <cellStyle name="40% – paryškinimas 1 4 2 4 5" xfId="5744"/>
    <cellStyle name="40% – paryškinimas 1 4 2 5" xfId="5745"/>
    <cellStyle name="40% – paryškinimas 1 4 2 5 2" xfId="5746"/>
    <cellStyle name="40% – paryškinimas 1 4 2 5 2 2" xfId="5747"/>
    <cellStyle name="40% – paryškinimas 1 4 2 5 2 2 2" xfId="5748"/>
    <cellStyle name="40% – paryškinimas 1 4 2 5 2 3" xfId="5749"/>
    <cellStyle name="40% – paryškinimas 1 4 2 5 3" xfId="5750"/>
    <cellStyle name="40% – paryškinimas 1 4 2 5 3 2" xfId="5751"/>
    <cellStyle name="40% – paryškinimas 1 4 2 5 4" xfId="5752"/>
    <cellStyle name="40% – paryškinimas 1 4 2 6" xfId="5753"/>
    <cellStyle name="40% – paryškinimas 1 4 2 6 2" xfId="5754"/>
    <cellStyle name="40% – paryškinimas 1 4 2 6 2 2" xfId="5755"/>
    <cellStyle name="40% – paryškinimas 1 4 2 6 3" xfId="5756"/>
    <cellStyle name="40% – paryškinimas 1 4 2 7" xfId="5757"/>
    <cellStyle name="40% – paryškinimas 1 4 2 7 2" xfId="5758"/>
    <cellStyle name="40% – paryškinimas 1 4 2 8" xfId="5759"/>
    <cellStyle name="40% – paryškinimas 1 4 3" xfId="5760"/>
    <cellStyle name="40% – paryškinimas 1 4 3 2" xfId="5761"/>
    <cellStyle name="40% – paryškinimas 1 4 3 2 2" xfId="5762"/>
    <cellStyle name="40% – paryškinimas 1 4 3 2 2 2" xfId="5763"/>
    <cellStyle name="40% – paryškinimas 1 4 3 2 2 2 2" xfId="5764"/>
    <cellStyle name="40% – paryškinimas 1 4 3 2 2 2 2 2" xfId="5765"/>
    <cellStyle name="40% – paryškinimas 1 4 3 2 2 2 2 2 2" xfId="5766"/>
    <cellStyle name="40% – paryškinimas 1 4 3 2 2 2 2 3" xfId="5767"/>
    <cellStyle name="40% – paryškinimas 1 4 3 2 2 2 3" xfId="5768"/>
    <cellStyle name="40% – paryškinimas 1 4 3 2 2 2 3 2" xfId="5769"/>
    <cellStyle name="40% – paryškinimas 1 4 3 2 2 2 4" xfId="5770"/>
    <cellStyle name="40% – paryškinimas 1 4 3 2 2 3" xfId="5771"/>
    <cellStyle name="40% – paryškinimas 1 4 3 2 2 3 2" xfId="5772"/>
    <cellStyle name="40% – paryškinimas 1 4 3 2 2 3 2 2" xfId="5773"/>
    <cellStyle name="40% – paryškinimas 1 4 3 2 2 3 3" xfId="5774"/>
    <cellStyle name="40% – paryškinimas 1 4 3 2 2 4" xfId="5775"/>
    <cellStyle name="40% – paryškinimas 1 4 3 2 2 4 2" xfId="5776"/>
    <cellStyle name="40% – paryškinimas 1 4 3 2 2 5" xfId="5777"/>
    <cellStyle name="40% – paryškinimas 1 4 3 2 3" xfId="5778"/>
    <cellStyle name="40% – paryškinimas 1 4 3 2 3 2" xfId="5779"/>
    <cellStyle name="40% – paryškinimas 1 4 3 2 3 2 2" xfId="5780"/>
    <cellStyle name="40% – paryškinimas 1 4 3 2 3 2 2 2" xfId="5781"/>
    <cellStyle name="40% – paryškinimas 1 4 3 2 3 2 3" xfId="5782"/>
    <cellStyle name="40% – paryškinimas 1 4 3 2 3 3" xfId="5783"/>
    <cellStyle name="40% – paryškinimas 1 4 3 2 3 3 2" xfId="5784"/>
    <cellStyle name="40% – paryškinimas 1 4 3 2 3 4" xfId="5785"/>
    <cellStyle name="40% – paryškinimas 1 4 3 2 4" xfId="5786"/>
    <cellStyle name="40% – paryškinimas 1 4 3 2 4 2" xfId="5787"/>
    <cellStyle name="40% – paryškinimas 1 4 3 2 4 2 2" xfId="5788"/>
    <cellStyle name="40% – paryškinimas 1 4 3 2 4 3" xfId="5789"/>
    <cellStyle name="40% – paryškinimas 1 4 3 2 5" xfId="5790"/>
    <cellStyle name="40% – paryškinimas 1 4 3 2 5 2" xfId="5791"/>
    <cellStyle name="40% – paryškinimas 1 4 3 2 6" xfId="5792"/>
    <cellStyle name="40% – paryškinimas 1 4 3 3" xfId="5793"/>
    <cellStyle name="40% – paryškinimas 1 4 3 3 2" xfId="5794"/>
    <cellStyle name="40% – paryškinimas 1 4 3 3 2 2" xfId="5795"/>
    <cellStyle name="40% – paryškinimas 1 4 3 3 2 2 2" xfId="5796"/>
    <cellStyle name="40% – paryškinimas 1 4 3 3 2 2 2 2" xfId="5797"/>
    <cellStyle name="40% – paryškinimas 1 4 3 3 2 2 3" xfId="5798"/>
    <cellStyle name="40% – paryškinimas 1 4 3 3 2 3" xfId="5799"/>
    <cellStyle name="40% – paryškinimas 1 4 3 3 2 3 2" xfId="5800"/>
    <cellStyle name="40% – paryškinimas 1 4 3 3 2 4" xfId="5801"/>
    <cellStyle name="40% – paryškinimas 1 4 3 3 3" xfId="5802"/>
    <cellStyle name="40% – paryškinimas 1 4 3 3 3 2" xfId="5803"/>
    <cellStyle name="40% – paryškinimas 1 4 3 3 3 2 2" xfId="5804"/>
    <cellStyle name="40% – paryškinimas 1 4 3 3 3 3" xfId="5805"/>
    <cellStyle name="40% – paryškinimas 1 4 3 3 4" xfId="5806"/>
    <cellStyle name="40% – paryškinimas 1 4 3 3 4 2" xfId="5807"/>
    <cellStyle name="40% – paryškinimas 1 4 3 3 5" xfId="5808"/>
    <cellStyle name="40% – paryškinimas 1 4 3 4" xfId="5809"/>
    <cellStyle name="40% – paryškinimas 1 4 3 4 2" xfId="5810"/>
    <cellStyle name="40% – paryškinimas 1 4 3 4 2 2" xfId="5811"/>
    <cellStyle name="40% – paryškinimas 1 4 3 4 2 2 2" xfId="5812"/>
    <cellStyle name="40% – paryškinimas 1 4 3 4 2 3" xfId="5813"/>
    <cellStyle name="40% – paryškinimas 1 4 3 4 3" xfId="5814"/>
    <cellStyle name="40% – paryškinimas 1 4 3 4 3 2" xfId="5815"/>
    <cellStyle name="40% – paryškinimas 1 4 3 4 4" xfId="5816"/>
    <cellStyle name="40% – paryškinimas 1 4 3 5" xfId="5817"/>
    <cellStyle name="40% – paryškinimas 1 4 3 5 2" xfId="5818"/>
    <cellStyle name="40% – paryškinimas 1 4 3 5 2 2" xfId="5819"/>
    <cellStyle name="40% – paryškinimas 1 4 3 5 3" xfId="5820"/>
    <cellStyle name="40% – paryškinimas 1 4 3 6" xfId="5821"/>
    <cellStyle name="40% – paryškinimas 1 4 3 6 2" xfId="5822"/>
    <cellStyle name="40% – paryškinimas 1 4 3 7" xfId="5823"/>
    <cellStyle name="40% – paryškinimas 1 4 4" xfId="5824"/>
    <cellStyle name="40% – paryškinimas 1 4 4 2" xfId="5825"/>
    <cellStyle name="40% – paryškinimas 1 4 4 2 2" xfId="5826"/>
    <cellStyle name="40% – paryškinimas 1 4 4 2 2 2" xfId="5827"/>
    <cellStyle name="40% – paryškinimas 1 4 4 2 2 2 2" xfId="5828"/>
    <cellStyle name="40% – paryškinimas 1 4 4 2 2 2 2 2" xfId="5829"/>
    <cellStyle name="40% – paryškinimas 1 4 4 2 2 2 3" xfId="5830"/>
    <cellStyle name="40% – paryškinimas 1 4 4 2 2 3" xfId="5831"/>
    <cellStyle name="40% – paryškinimas 1 4 4 2 2 3 2" xfId="5832"/>
    <cellStyle name="40% – paryškinimas 1 4 4 2 2 4" xfId="5833"/>
    <cellStyle name="40% – paryškinimas 1 4 4 2 3" xfId="5834"/>
    <cellStyle name="40% – paryškinimas 1 4 4 2 3 2" xfId="5835"/>
    <cellStyle name="40% – paryškinimas 1 4 4 2 3 2 2" xfId="5836"/>
    <cellStyle name="40% – paryškinimas 1 4 4 2 3 3" xfId="5837"/>
    <cellStyle name="40% – paryškinimas 1 4 4 2 4" xfId="5838"/>
    <cellStyle name="40% – paryškinimas 1 4 4 2 4 2" xfId="5839"/>
    <cellStyle name="40% – paryškinimas 1 4 4 2 5" xfId="5840"/>
    <cellStyle name="40% – paryškinimas 1 4 4 3" xfId="5841"/>
    <cellStyle name="40% – paryškinimas 1 4 4 3 2" xfId="5842"/>
    <cellStyle name="40% – paryškinimas 1 4 4 3 2 2" xfId="5843"/>
    <cellStyle name="40% – paryškinimas 1 4 4 3 2 2 2" xfId="5844"/>
    <cellStyle name="40% – paryškinimas 1 4 4 3 2 3" xfId="5845"/>
    <cellStyle name="40% – paryškinimas 1 4 4 3 3" xfId="5846"/>
    <cellStyle name="40% – paryškinimas 1 4 4 3 3 2" xfId="5847"/>
    <cellStyle name="40% – paryškinimas 1 4 4 3 4" xfId="5848"/>
    <cellStyle name="40% – paryškinimas 1 4 4 4" xfId="5849"/>
    <cellStyle name="40% – paryškinimas 1 4 4 4 2" xfId="5850"/>
    <cellStyle name="40% – paryškinimas 1 4 4 4 2 2" xfId="5851"/>
    <cellStyle name="40% – paryškinimas 1 4 4 4 3" xfId="5852"/>
    <cellStyle name="40% – paryškinimas 1 4 4 5" xfId="5853"/>
    <cellStyle name="40% – paryškinimas 1 4 4 5 2" xfId="5854"/>
    <cellStyle name="40% – paryškinimas 1 4 4 6" xfId="5855"/>
    <cellStyle name="40% – paryškinimas 1 4 5" xfId="5856"/>
    <cellStyle name="40% – paryškinimas 1 4 5 2" xfId="5857"/>
    <cellStyle name="40% – paryškinimas 1 4 5 2 2" xfId="5858"/>
    <cellStyle name="40% – paryškinimas 1 4 5 2 2 2" xfId="5859"/>
    <cellStyle name="40% – paryškinimas 1 4 5 2 2 2 2" xfId="5860"/>
    <cellStyle name="40% – paryškinimas 1 4 5 2 2 3" xfId="5861"/>
    <cellStyle name="40% – paryškinimas 1 4 5 2 3" xfId="5862"/>
    <cellStyle name="40% – paryškinimas 1 4 5 2 3 2" xfId="5863"/>
    <cellStyle name="40% – paryškinimas 1 4 5 2 4" xfId="5864"/>
    <cellStyle name="40% – paryškinimas 1 4 5 3" xfId="5865"/>
    <cellStyle name="40% – paryškinimas 1 4 5 3 2" xfId="5866"/>
    <cellStyle name="40% – paryškinimas 1 4 5 3 2 2" xfId="5867"/>
    <cellStyle name="40% – paryškinimas 1 4 5 3 3" xfId="5868"/>
    <cellStyle name="40% – paryškinimas 1 4 5 4" xfId="5869"/>
    <cellStyle name="40% – paryškinimas 1 4 5 4 2" xfId="5870"/>
    <cellStyle name="40% – paryškinimas 1 4 5 5" xfId="5871"/>
    <cellStyle name="40% – paryškinimas 1 4 6" xfId="5872"/>
    <cellStyle name="40% – paryškinimas 1 4 6 2" xfId="5873"/>
    <cellStyle name="40% – paryškinimas 1 4 6 2 2" xfId="5874"/>
    <cellStyle name="40% – paryškinimas 1 4 6 2 2 2" xfId="5875"/>
    <cellStyle name="40% – paryškinimas 1 4 6 2 3" xfId="5876"/>
    <cellStyle name="40% – paryškinimas 1 4 6 3" xfId="5877"/>
    <cellStyle name="40% – paryškinimas 1 4 6 3 2" xfId="5878"/>
    <cellStyle name="40% – paryškinimas 1 4 6 4" xfId="5879"/>
    <cellStyle name="40% – paryškinimas 1 4 7" xfId="5880"/>
    <cellStyle name="40% – paryškinimas 1 4 7 2" xfId="5881"/>
    <cellStyle name="40% – paryškinimas 1 4 7 2 2" xfId="5882"/>
    <cellStyle name="40% – paryškinimas 1 4 7 3" xfId="5883"/>
    <cellStyle name="40% – paryškinimas 1 4 8" xfId="5884"/>
    <cellStyle name="40% – paryškinimas 1 4 8 2" xfId="5885"/>
    <cellStyle name="40% – paryškinimas 1 4 9" xfId="5886"/>
    <cellStyle name="40% – paryškinimas 1 5" xfId="5887"/>
    <cellStyle name="40% – paryškinimas 1 5 2" xfId="5888"/>
    <cellStyle name="40% – paryškinimas 1 5 2 2" xfId="5889"/>
    <cellStyle name="40% – paryškinimas 1 5 2 2 2" xfId="5890"/>
    <cellStyle name="40% – paryškinimas 1 5 2 2 2 2" xfId="5891"/>
    <cellStyle name="40% – paryškinimas 1 5 2 2 2 2 2" xfId="5892"/>
    <cellStyle name="40% – paryškinimas 1 5 2 2 2 2 2 2" xfId="5893"/>
    <cellStyle name="40% – paryškinimas 1 5 2 2 2 2 2 2 2" xfId="5894"/>
    <cellStyle name="40% – paryškinimas 1 5 2 2 2 2 2 3" xfId="5895"/>
    <cellStyle name="40% – paryškinimas 1 5 2 2 2 2 3" xfId="5896"/>
    <cellStyle name="40% – paryškinimas 1 5 2 2 2 2 3 2" xfId="5897"/>
    <cellStyle name="40% – paryškinimas 1 5 2 2 2 2 4" xfId="5898"/>
    <cellStyle name="40% – paryškinimas 1 5 2 2 2 3" xfId="5899"/>
    <cellStyle name="40% – paryškinimas 1 5 2 2 2 3 2" xfId="5900"/>
    <cellStyle name="40% – paryškinimas 1 5 2 2 2 3 2 2" xfId="5901"/>
    <cellStyle name="40% – paryškinimas 1 5 2 2 2 3 3" xfId="5902"/>
    <cellStyle name="40% – paryškinimas 1 5 2 2 2 4" xfId="5903"/>
    <cellStyle name="40% – paryškinimas 1 5 2 2 2 4 2" xfId="5904"/>
    <cellStyle name="40% – paryškinimas 1 5 2 2 2 5" xfId="5905"/>
    <cellStyle name="40% – paryškinimas 1 5 2 2 3" xfId="5906"/>
    <cellStyle name="40% – paryškinimas 1 5 2 2 3 2" xfId="5907"/>
    <cellStyle name="40% – paryškinimas 1 5 2 2 3 2 2" xfId="5908"/>
    <cellStyle name="40% – paryškinimas 1 5 2 2 3 2 2 2" xfId="5909"/>
    <cellStyle name="40% – paryškinimas 1 5 2 2 3 2 3" xfId="5910"/>
    <cellStyle name="40% – paryškinimas 1 5 2 2 3 3" xfId="5911"/>
    <cellStyle name="40% – paryškinimas 1 5 2 2 3 3 2" xfId="5912"/>
    <cellStyle name="40% – paryškinimas 1 5 2 2 3 4" xfId="5913"/>
    <cellStyle name="40% – paryškinimas 1 5 2 2 4" xfId="5914"/>
    <cellStyle name="40% – paryškinimas 1 5 2 2 4 2" xfId="5915"/>
    <cellStyle name="40% – paryškinimas 1 5 2 2 4 2 2" xfId="5916"/>
    <cellStyle name="40% – paryškinimas 1 5 2 2 4 3" xfId="5917"/>
    <cellStyle name="40% – paryškinimas 1 5 2 2 5" xfId="5918"/>
    <cellStyle name="40% – paryškinimas 1 5 2 2 5 2" xfId="5919"/>
    <cellStyle name="40% – paryškinimas 1 5 2 2 6" xfId="5920"/>
    <cellStyle name="40% – paryškinimas 1 5 2 3" xfId="5921"/>
    <cellStyle name="40% – paryškinimas 1 5 2 3 2" xfId="5922"/>
    <cellStyle name="40% – paryškinimas 1 5 2 3 2 2" xfId="5923"/>
    <cellStyle name="40% – paryškinimas 1 5 2 3 2 2 2" xfId="5924"/>
    <cellStyle name="40% – paryškinimas 1 5 2 3 2 2 2 2" xfId="5925"/>
    <cellStyle name="40% – paryškinimas 1 5 2 3 2 2 3" xfId="5926"/>
    <cellStyle name="40% – paryškinimas 1 5 2 3 2 3" xfId="5927"/>
    <cellStyle name="40% – paryškinimas 1 5 2 3 2 3 2" xfId="5928"/>
    <cellStyle name="40% – paryškinimas 1 5 2 3 2 4" xfId="5929"/>
    <cellStyle name="40% – paryškinimas 1 5 2 3 3" xfId="5930"/>
    <cellStyle name="40% – paryškinimas 1 5 2 3 3 2" xfId="5931"/>
    <cellStyle name="40% – paryškinimas 1 5 2 3 3 2 2" xfId="5932"/>
    <cellStyle name="40% – paryškinimas 1 5 2 3 3 3" xfId="5933"/>
    <cellStyle name="40% – paryškinimas 1 5 2 3 4" xfId="5934"/>
    <cellStyle name="40% – paryškinimas 1 5 2 3 4 2" xfId="5935"/>
    <cellStyle name="40% – paryškinimas 1 5 2 3 5" xfId="5936"/>
    <cellStyle name="40% – paryškinimas 1 5 2 4" xfId="5937"/>
    <cellStyle name="40% – paryškinimas 1 5 2 4 2" xfId="5938"/>
    <cellStyle name="40% – paryškinimas 1 5 2 4 2 2" xfId="5939"/>
    <cellStyle name="40% – paryškinimas 1 5 2 4 2 2 2" xfId="5940"/>
    <cellStyle name="40% – paryškinimas 1 5 2 4 2 3" xfId="5941"/>
    <cellStyle name="40% – paryškinimas 1 5 2 4 3" xfId="5942"/>
    <cellStyle name="40% – paryškinimas 1 5 2 4 3 2" xfId="5943"/>
    <cellStyle name="40% – paryškinimas 1 5 2 4 4" xfId="5944"/>
    <cellStyle name="40% – paryškinimas 1 5 2 5" xfId="5945"/>
    <cellStyle name="40% – paryškinimas 1 5 2 5 2" xfId="5946"/>
    <cellStyle name="40% – paryškinimas 1 5 2 5 2 2" xfId="5947"/>
    <cellStyle name="40% – paryškinimas 1 5 2 5 3" xfId="5948"/>
    <cellStyle name="40% – paryškinimas 1 5 2 6" xfId="5949"/>
    <cellStyle name="40% – paryškinimas 1 5 2 6 2" xfId="5950"/>
    <cellStyle name="40% – paryškinimas 1 5 2 7" xfId="5951"/>
    <cellStyle name="40% – paryškinimas 1 5 3" xfId="5952"/>
    <cellStyle name="40% – paryškinimas 1 5 3 2" xfId="5953"/>
    <cellStyle name="40% – paryškinimas 1 5 3 2 2" xfId="5954"/>
    <cellStyle name="40% – paryškinimas 1 5 3 2 2 2" xfId="5955"/>
    <cellStyle name="40% – paryškinimas 1 5 3 2 2 2 2" xfId="5956"/>
    <cellStyle name="40% – paryškinimas 1 5 3 2 2 2 2 2" xfId="5957"/>
    <cellStyle name="40% – paryškinimas 1 5 3 2 2 2 3" xfId="5958"/>
    <cellStyle name="40% – paryškinimas 1 5 3 2 2 3" xfId="5959"/>
    <cellStyle name="40% – paryškinimas 1 5 3 2 2 3 2" xfId="5960"/>
    <cellStyle name="40% – paryškinimas 1 5 3 2 2 4" xfId="5961"/>
    <cellStyle name="40% – paryškinimas 1 5 3 2 3" xfId="5962"/>
    <cellStyle name="40% – paryškinimas 1 5 3 2 3 2" xfId="5963"/>
    <cellStyle name="40% – paryškinimas 1 5 3 2 3 2 2" xfId="5964"/>
    <cellStyle name="40% – paryškinimas 1 5 3 2 3 3" xfId="5965"/>
    <cellStyle name="40% – paryškinimas 1 5 3 2 4" xfId="5966"/>
    <cellStyle name="40% – paryškinimas 1 5 3 2 4 2" xfId="5967"/>
    <cellStyle name="40% – paryškinimas 1 5 3 2 5" xfId="5968"/>
    <cellStyle name="40% – paryškinimas 1 5 3 3" xfId="5969"/>
    <cellStyle name="40% – paryškinimas 1 5 3 3 2" xfId="5970"/>
    <cellStyle name="40% – paryškinimas 1 5 3 3 2 2" xfId="5971"/>
    <cellStyle name="40% – paryškinimas 1 5 3 3 2 2 2" xfId="5972"/>
    <cellStyle name="40% – paryškinimas 1 5 3 3 2 3" xfId="5973"/>
    <cellStyle name="40% – paryškinimas 1 5 3 3 3" xfId="5974"/>
    <cellStyle name="40% – paryškinimas 1 5 3 3 3 2" xfId="5975"/>
    <cellStyle name="40% – paryškinimas 1 5 3 3 4" xfId="5976"/>
    <cellStyle name="40% – paryškinimas 1 5 3 4" xfId="5977"/>
    <cellStyle name="40% – paryškinimas 1 5 3 4 2" xfId="5978"/>
    <cellStyle name="40% – paryškinimas 1 5 3 4 2 2" xfId="5979"/>
    <cellStyle name="40% – paryškinimas 1 5 3 4 3" xfId="5980"/>
    <cellStyle name="40% – paryškinimas 1 5 3 5" xfId="5981"/>
    <cellStyle name="40% – paryškinimas 1 5 3 5 2" xfId="5982"/>
    <cellStyle name="40% – paryškinimas 1 5 3 6" xfId="5983"/>
    <cellStyle name="40% – paryškinimas 1 5 4" xfId="5984"/>
    <cellStyle name="40% – paryškinimas 1 5 4 2" xfId="5985"/>
    <cellStyle name="40% – paryškinimas 1 5 4 2 2" xfId="5986"/>
    <cellStyle name="40% – paryškinimas 1 5 4 2 2 2" xfId="5987"/>
    <cellStyle name="40% – paryškinimas 1 5 4 2 2 2 2" xfId="5988"/>
    <cellStyle name="40% – paryškinimas 1 5 4 2 2 3" xfId="5989"/>
    <cellStyle name="40% – paryškinimas 1 5 4 2 3" xfId="5990"/>
    <cellStyle name="40% – paryškinimas 1 5 4 2 3 2" xfId="5991"/>
    <cellStyle name="40% – paryškinimas 1 5 4 2 4" xfId="5992"/>
    <cellStyle name="40% – paryškinimas 1 5 4 3" xfId="5993"/>
    <cellStyle name="40% – paryškinimas 1 5 4 3 2" xfId="5994"/>
    <cellStyle name="40% – paryškinimas 1 5 4 3 2 2" xfId="5995"/>
    <cellStyle name="40% – paryškinimas 1 5 4 3 3" xfId="5996"/>
    <cellStyle name="40% – paryškinimas 1 5 4 4" xfId="5997"/>
    <cellStyle name="40% – paryškinimas 1 5 4 4 2" xfId="5998"/>
    <cellStyle name="40% – paryškinimas 1 5 4 5" xfId="5999"/>
    <cellStyle name="40% – paryškinimas 1 5 5" xfId="6000"/>
    <cellStyle name="40% – paryškinimas 1 5 5 2" xfId="6001"/>
    <cellStyle name="40% – paryškinimas 1 5 5 2 2" xfId="6002"/>
    <cellStyle name="40% – paryškinimas 1 5 5 2 2 2" xfId="6003"/>
    <cellStyle name="40% – paryškinimas 1 5 5 2 3" xfId="6004"/>
    <cellStyle name="40% – paryškinimas 1 5 5 3" xfId="6005"/>
    <cellStyle name="40% – paryškinimas 1 5 5 3 2" xfId="6006"/>
    <cellStyle name="40% – paryškinimas 1 5 5 4" xfId="6007"/>
    <cellStyle name="40% – paryškinimas 1 5 6" xfId="6008"/>
    <cellStyle name="40% – paryškinimas 1 5 6 2" xfId="6009"/>
    <cellStyle name="40% – paryškinimas 1 5 6 2 2" xfId="6010"/>
    <cellStyle name="40% – paryškinimas 1 5 6 3" xfId="6011"/>
    <cellStyle name="40% – paryškinimas 1 5 7" xfId="6012"/>
    <cellStyle name="40% – paryškinimas 1 5 7 2" xfId="6013"/>
    <cellStyle name="40% – paryškinimas 1 5 8" xfId="6014"/>
    <cellStyle name="40% – paryškinimas 1 6" xfId="6015"/>
    <cellStyle name="40% – paryškinimas 1 6 2" xfId="6016"/>
    <cellStyle name="40% – paryškinimas 1 6 2 2" xfId="6017"/>
    <cellStyle name="40% – paryškinimas 1 6 2 2 2" xfId="6018"/>
    <cellStyle name="40% – paryškinimas 1 6 2 2 2 2" xfId="6019"/>
    <cellStyle name="40% – paryškinimas 1 6 2 2 2 2 2" xfId="6020"/>
    <cellStyle name="40% – paryškinimas 1 6 2 2 2 2 2 2" xfId="6021"/>
    <cellStyle name="40% – paryškinimas 1 6 2 2 2 2 3" xfId="6022"/>
    <cellStyle name="40% – paryškinimas 1 6 2 2 2 3" xfId="6023"/>
    <cellStyle name="40% – paryškinimas 1 6 2 2 2 3 2" xfId="6024"/>
    <cellStyle name="40% – paryškinimas 1 6 2 2 2 4" xfId="6025"/>
    <cellStyle name="40% – paryškinimas 1 6 2 2 3" xfId="6026"/>
    <cellStyle name="40% – paryškinimas 1 6 2 2 3 2" xfId="6027"/>
    <cellStyle name="40% – paryškinimas 1 6 2 2 3 2 2" xfId="6028"/>
    <cellStyle name="40% – paryškinimas 1 6 2 2 3 3" xfId="6029"/>
    <cellStyle name="40% – paryškinimas 1 6 2 2 4" xfId="6030"/>
    <cellStyle name="40% – paryškinimas 1 6 2 2 4 2" xfId="6031"/>
    <cellStyle name="40% – paryškinimas 1 6 2 2 5" xfId="6032"/>
    <cellStyle name="40% – paryškinimas 1 6 2 3" xfId="6033"/>
    <cellStyle name="40% – paryškinimas 1 6 2 3 2" xfId="6034"/>
    <cellStyle name="40% – paryškinimas 1 6 2 3 2 2" xfId="6035"/>
    <cellStyle name="40% – paryškinimas 1 6 2 3 2 2 2" xfId="6036"/>
    <cellStyle name="40% – paryškinimas 1 6 2 3 2 3" xfId="6037"/>
    <cellStyle name="40% – paryškinimas 1 6 2 3 3" xfId="6038"/>
    <cellStyle name="40% – paryškinimas 1 6 2 3 3 2" xfId="6039"/>
    <cellStyle name="40% – paryškinimas 1 6 2 3 4" xfId="6040"/>
    <cellStyle name="40% – paryškinimas 1 6 2 4" xfId="6041"/>
    <cellStyle name="40% – paryškinimas 1 6 2 4 2" xfId="6042"/>
    <cellStyle name="40% – paryškinimas 1 6 2 4 2 2" xfId="6043"/>
    <cellStyle name="40% – paryškinimas 1 6 2 4 3" xfId="6044"/>
    <cellStyle name="40% – paryškinimas 1 6 2 5" xfId="6045"/>
    <cellStyle name="40% – paryškinimas 1 6 2 5 2" xfId="6046"/>
    <cellStyle name="40% – paryškinimas 1 6 2 6" xfId="6047"/>
    <cellStyle name="40% – paryškinimas 1 6 3" xfId="6048"/>
    <cellStyle name="40% – paryškinimas 1 6 3 2" xfId="6049"/>
    <cellStyle name="40% – paryškinimas 1 6 3 2 2" xfId="6050"/>
    <cellStyle name="40% – paryškinimas 1 6 3 2 2 2" xfId="6051"/>
    <cellStyle name="40% – paryškinimas 1 6 3 2 2 2 2" xfId="6052"/>
    <cellStyle name="40% – paryškinimas 1 6 3 2 2 3" xfId="6053"/>
    <cellStyle name="40% – paryškinimas 1 6 3 2 3" xfId="6054"/>
    <cellStyle name="40% – paryškinimas 1 6 3 2 3 2" xfId="6055"/>
    <cellStyle name="40% – paryškinimas 1 6 3 2 4" xfId="6056"/>
    <cellStyle name="40% – paryškinimas 1 6 3 3" xfId="6057"/>
    <cellStyle name="40% – paryškinimas 1 6 3 3 2" xfId="6058"/>
    <cellStyle name="40% – paryškinimas 1 6 3 3 2 2" xfId="6059"/>
    <cellStyle name="40% – paryškinimas 1 6 3 3 3" xfId="6060"/>
    <cellStyle name="40% – paryškinimas 1 6 3 4" xfId="6061"/>
    <cellStyle name="40% – paryškinimas 1 6 3 4 2" xfId="6062"/>
    <cellStyle name="40% – paryškinimas 1 6 3 5" xfId="6063"/>
    <cellStyle name="40% – paryškinimas 1 6 4" xfId="6064"/>
    <cellStyle name="40% – paryškinimas 1 6 4 2" xfId="6065"/>
    <cellStyle name="40% – paryškinimas 1 6 4 2 2" xfId="6066"/>
    <cellStyle name="40% – paryškinimas 1 6 4 2 2 2" xfId="6067"/>
    <cellStyle name="40% – paryškinimas 1 6 4 2 3" xfId="6068"/>
    <cellStyle name="40% – paryškinimas 1 6 4 3" xfId="6069"/>
    <cellStyle name="40% – paryškinimas 1 6 4 3 2" xfId="6070"/>
    <cellStyle name="40% – paryškinimas 1 6 4 4" xfId="6071"/>
    <cellStyle name="40% – paryškinimas 1 6 5" xfId="6072"/>
    <cellStyle name="40% – paryškinimas 1 6 5 2" xfId="6073"/>
    <cellStyle name="40% – paryškinimas 1 6 5 2 2" xfId="6074"/>
    <cellStyle name="40% – paryškinimas 1 6 5 3" xfId="6075"/>
    <cellStyle name="40% – paryškinimas 1 6 6" xfId="6076"/>
    <cellStyle name="40% – paryškinimas 1 6 6 2" xfId="6077"/>
    <cellStyle name="40% – paryškinimas 1 6 7" xfId="6078"/>
    <cellStyle name="40% – paryškinimas 2 2" xfId="6079"/>
    <cellStyle name="40% – paryškinimas 2 2 2" xfId="6080"/>
    <cellStyle name="40% – paryškinimas 2 2 2 10" xfId="6081"/>
    <cellStyle name="40% – paryškinimas 2 2 2 2" xfId="6082"/>
    <cellStyle name="40% – paryškinimas 2 2 2 2 2" xfId="6083"/>
    <cellStyle name="40% – paryškinimas 2 2 2 2 2 2" xfId="6084"/>
    <cellStyle name="40% – paryškinimas 2 2 2 2 2 2 2" xfId="6085"/>
    <cellStyle name="40% – paryškinimas 2 2 2 2 2 2 2 2" xfId="6086"/>
    <cellStyle name="40% – paryškinimas 2 2 2 2 2 2 2 2 2" xfId="6087"/>
    <cellStyle name="40% – paryškinimas 2 2 2 2 2 2 2 3" xfId="6088"/>
    <cellStyle name="40% – paryškinimas 2 2 2 2 2 2 3" xfId="6089"/>
    <cellStyle name="40% – paryškinimas 2 2 2 2 2 2 3 2" xfId="6090"/>
    <cellStyle name="40% – paryškinimas 2 2 2 2 2 2 4" xfId="6091"/>
    <cellStyle name="40% – paryškinimas 2 2 2 2 2 3" xfId="6092"/>
    <cellStyle name="40% – paryškinimas 2 2 2 2 2 3 2" xfId="6093"/>
    <cellStyle name="40% – paryškinimas 2 2 2 2 2 3 2 2" xfId="6094"/>
    <cellStyle name="40% – paryškinimas 2 2 2 2 2 3 3" xfId="6095"/>
    <cellStyle name="40% – paryškinimas 2 2 2 2 2 4" xfId="6096"/>
    <cellStyle name="40% – paryškinimas 2 2 2 2 2 4 2" xfId="6097"/>
    <cellStyle name="40% – paryškinimas 2 2 2 2 2 5" xfId="6098"/>
    <cellStyle name="40% – paryškinimas 2 2 2 2 3" xfId="6099"/>
    <cellStyle name="40% – paryškinimas 2 2 2 2 3 2" xfId="6100"/>
    <cellStyle name="40% – paryškinimas 2 2 2 2 3 2 2" xfId="6101"/>
    <cellStyle name="40% – paryškinimas 2 2 2 2 3 2 2 2" xfId="6102"/>
    <cellStyle name="40% – paryškinimas 2 2 2 2 3 2 3" xfId="6103"/>
    <cellStyle name="40% – paryškinimas 2 2 2 2 3 3" xfId="6104"/>
    <cellStyle name="40% – paryškinimas 2 2 2 2 3 3 2" xfId="6105"/>
    <cellStyle name="40% – paryškinimas 2 2 2 2 3 4" xfId="6106"/>
    <cellStyle name="40% – paryškinimas 2 2 2 2 4" xfId="6107"/>
    <cellStyle name="40% – paryškinimas 2 2 2 2 4 2" xfId="6108"/>
    <cellStyle name="40% – paryškinimas 2 2 2 2 4 2 2" xfId="6109"/>
    <cellStyle name="40% – paryškinimas 2 2 2 2 4 3" xfId="6110"/>
    <cellStyle name="40% – paryškinimas 2 2 2 2 5" xfId="6111"/>
    <cellStyle name="40% – paryškinimas 2 2 2 2 5 2" xfId="6112"/>
    <cellStyle name="40% – paryškinimas 2 2 2 2 6" xfId="6113"/>
    <cellStyle name="40% – paryškinimas 2 2 2 3" xfId="6114"/>
    <cellStyle name="40% – paryškinimas 2 2 2 3 2" xfId="6115"/>
    <cellStyle name="40% – paryškinimas 2 2 2 3 2 2" xfId="6116"/>
    <cellStyle name="40% – paryškinimas 2 2 2 3 2 2 2" xfId="6117"/>
    <cellStyle name="40% – paryškinimas 2 2 2 3 2 2 2 2" xfId="6118"/>
    <cellStyle name="40% – paryškinimas 2 2 2 3 2 2 3" xfId="6119"/>
    <cellStyle name="40% – paryškinimas 2 2 2 3 2 3" xfId="6120"/>
    <cellStyle name="40% – paryškinimas 2 2 2 3 2 3 2" xfId="6121"/>
    <cellStyle name="40% – paryškinimas 2 2 2 3 2 4" xfId="6122"/>
    <cellStyle name="40% – paryškinimas 2 2 2 3 3" xfId="6123"/>
    <cellStyle name="40% – paryškinimas 2 2 2 3 3 2" xfId="6124"/>
    <cellStyle name="40% – paryškinimas 2 2 2 3 3 2 2" xfId="6125"/>
    <cellStyle name="40% – paryškinimas 2 2 2 3 3 3" xfId="6126"/>
    <cellStyle name="40% – paryškinimas 2 2 2 3 4" xfId="6127"/>
    <cellStyle name="40% – paryškinimas 2 2 2 3 4 2" xfId="6128"/>
    <cellStyle name="40% – paryškinimas 2 2 2 3 5" xfId="6129"/>
    <cellStyle name="40% – paryškinimas 2 2 2 4" xfId="6130"/>
    <cellStyle name="40% – paryškinimas 2 2 2 4 2" xfId="6131"/>
    <cellStyle name="40% – paryškinimas 2 2 2 4 2 2" xfId="6132"/>
    <cellStyle name="40% – paryškinimas 2 2 2 4 2 2 2" xfId="6133"/>
    <cellStyle name="40% – paryškinimas 2 2 2 4 2 3" xfId="6134"/>
    <cellStyle name="40% – paryškinimas 2 2 2 4 3" xfId="6135"/>
    <cellStyle name="40% – paryškinimas 2 2 2 4 3 2" xfId="6136"/>
    <cellStyle name="40% – paryškinimas 2 2 2 4 4" xfId="6137"/>
    <cellStyle name="40% – paryškinimas 2 2 2 5" xfId="6138"/>
    <cellStyle name="40% – paryškinimas 2 2 2 5 2" xfId="6139"/>
    <cellStyle name="40% – paryškinimas 2 2 2 5 2 2" xfId="6140"/>
    <cellStyle name="40% – paryškinimas 2 2 2 5 3" xfId="6141"/>
    <cellStyle name="40% – paryškinimas 2 2 2 6" xfId="6142"/>
    <cellStyle name="40% – paryškinimas 2 2 2 6 2" xfId="6143"/>
    <cellStyle name="40% – paryškinimas 2 2 2 7" xfId="6144"/>
    <cellStyle name="40% – paryškinimas 2 2 2 7 2" xfId="6145"/>
    <cellStyle name="40% – paryškinimas 2 2 2 8" xfId="6146"/>
    <cellStyle name="40% – paryškinimas 2 2 2 8 2" xfId="6147"/>
    <cellStyle name="40% – paryškinimas 2 2 2 9" xfId="6148"/>
    <cellStyle name="40% – paryškinimas 2 2 2 9 2" xfId="6149"/>
    <cellStyle name="40% – paryškinimas 2 2 3" xfId="6150"/>
    <cellStyle name="40% – paryškinimas 2 2 3 2" xfId="6151"/>
    <cellStyle name="40% – paryškinimas 2 2 3 2 2" xfId="6152"/>
    <cellStyle name="40% – paryškinimas 2 2 3 2 2 2" xfId="6153"/>
    <cellStyle name="40% – paryškinimas 2 2 3 2 2 2 2" xfId="6154"/>
    <cellStyle name="40% – paryškinimas 2 2 3 2 2 2 2 2" xfId="6155"/>
    <cellStyle name="40% – paryškinimas 2 2 3 2 2 2 3" xfId="6156"/>
    <cellStyle name="40% – paryškinimas 2 2 3 2 2 3" xfId="6157"/>
    <cellStyle name="40% – paryškinimas 2 2 3 2 2 3 2" xfId="6158"/>
    <cellStyle name="40% – paryškinimas 2 2 3 2 2 4" xfId="6159"/>
    <cellStyle name="40% – paryškinimas 2 2 3 2 3" xfId="6160"/>
    <cellStyle name="40% – paryškinimas 2 2 3 2 3 2" xfId="6161"/>
    <cellStyle name="40% – paryškinimas 2 2 3 2 3 2 2" xfId="6162"/>
    <cellStyle name="40% – paryškinimas 2 2 3 2 3 3" xfId="6163"/>
    <cellStyle name="40% – paryškinimas 2 2 3 2 4" xfId="6164"/>
    <cellStyle name="40% – paryškinimas 2 2 3 2 4 2" xfId="6165"/>
    <cellStyle name="40% – paryškinimas 2 2 3 2 5" xfId="6166"/>
    <cellStyle name="40% – paryškinimas 2 2 3 3" xfId="6167"/>
    <cellStyle name="40% – paryškinimas 2 2 3 3 2" xfId="6168"/>
    <cellStyle name="40% – paryškinimas 2 2 3 3 2 2" xfId="6169"/>
    <cellStyle name="40% – paryškinimas 2 2 3 3 2 2 2" xfId="6170"/>
    <cellStyle name="40% – paryškinimas 2 2 3 3 2 3" xfId="6171"/>
    <cellStyle name="40% – paryškinimas 2 2 3 3 3" xfId="6172"/>
    <cellStyle name="40% – paryškinimas 2 2 3 3 3 2" xfId="6173"/>
    <cellStyle name="40% – paryškinimas 2 2 3 3 4" xfId="6174"/>
    <cellStyle name="40% – paryškinimas 2 2 3 4" xfId="6175"/>
    <cellStyle name="40% – paryškinimas 2 2 3 4 2" xfId="6176"/>
    <cellStyle name="40% – paryškinimas 2 2 3 4 2 2" xfId="6177"/>
    <cellStyle name="40% – paryškinimas 2 2 3 4 3" xfId="6178"/>
    <cellStyle name="40% – paryškinimas 2 2 3 5" xfId="6179"/>
    <cellStyle name="40% – paryškinimas 2 2 3 5 2" xfId="6180"/>
    <cellStyle name="40% – paryškinimas 2 2 3 6" xfId="6181"/>
    <cellStyle name="40% – paryškinimas 2 2 4" xfId="6182"/>
    <cellStyle name="40% – paryškinimas 2 2 4 2" xfId="6183"/>
    <cellStyle name="40% – paryškinimas 2 2 4 2 2" xfId="6184"/>
    <cellStyle name="40% – paryškinimas 2 2 4 2 2 2" xfId="6185"/>
    <cellStyle name="40% – paryškinimas 2 2 4 2 2 2 2" xfId="6186"/>
    <cellStyle name="40% – paryškinimas 2 2 4 2 2 3" xfId="6187"/>
    <cellStyle name="40% – paryškinimas 2 2 4 2 3" xfId="6188"/>
    <cellStyle name="40% – paryškinimas 2 2 4 2 3 2" xfId="6189"/>
    <cellStyle name="40% – paryškinimas 2 2 4 2 4" xfId="6190"/>
    <cellStyle name="40% – paryškinimas 2 2 4 3" xfId="6191"/>
    <cellStyle name="40% – paryškinimas 2 2 4 3 2" xfId="6192"/>
    <cellStyle name="40% – paryškinimas 2 2 4 3 2 2" xfId="6193"/>
    <cellStyle name="40% – paryškinimas 2 2 4 3 3" xfId="6194"/>
    <cellStyle name="40% – paryškinimas 2 2 4 4" xfId="6195"/>
    <cellStyle name="40% – paryškinimas 2 2 4 4 2" xfId="6196"/>
    <cellStyle name="40% – paryškinimas 2 2 4 5" xfId="6197"/>
    <cellStyle name="40% – paryškinimas 2 2 5" xfId="6198"/>
    <cellStyle name="40% – paryškinimas 2 2 5 2" xfId="6199"/>
    <cellStyle name="40% – paryškinimas 2 2 5 2 2" xfId="6200"/>
    <cellStyle name="40% – paryškinimas 2 2 5 2 2 2" xfId="6201"/>
    <cellStyle name="40% – paryškinimas 2 2 5 2 2 2 2" xfId="6202"/>
    <cellStyle name="40% – paryškinimas 2 2 5 2 2 3" xfId="6203"/>
    <cellStyle name="40% – paryškinimas 2 2 5 2 3" xfId="6204"/>
    <cellStyle name="40% – paryškinimas 2 2 5 2 3 2" xfId="6205"/>
    <cellStyle name="40% – paryškinimas 2 2 5 2 4" xfId="6206"/>
    <cellStyle name="40% – paryškinimas 2 2 5 3" xfId="6207"/>
    <cellStyle name="40% – paryškinimas 2 2 5 3 2" xfId="6208"/>
    <cellStyle name="40% – paryškinimas 2 2 5 3 2 2" xfId="6209"/>
    <cellStyle name="40% – paryškinimas 2 2 5 3 3" xfId="6210"/>
    <cellStyle name="40% – paryškinimas 2 2 5 4" xfId="6211"/>
    <cellStyle name="40% – paryškinimas 2 2 5 4 2" xfId="6212"/>
    <cellStyle name="40% – paryškinimas 2 2 5 5" xfId="6213"/>
    <cellStyle name="40% – paryškinimas 2 2 6" xfId="6214"/>
    <cellStyle name="40% – paryškinimas 2 2 6 2" xfId="6215"/>
    <cellStyle name="40% – paryškinimas 2 2 7" xfId="6216"/>
    <cellStyle name="40% – paryškinimas 2 2 7 2" xfId="6217"/>
    <cellStyle name="40% – paryškinimas 2 2 8" xfId="6218"/>
    <cellStyle name="40% – paryškinimas 2 3" xfId="6219"/>
    <cellStyle name="40% – paryškinimas 2 3 2" xfId="6220"/>
    <cellStyle name="40% – paryškinimas 2 3 2 2" xfId="6221"/>
    <cellStyle name="40% – paryškinimas 2 3 2 2 2" xfId="6222"/>
    <cellStyle name="40% – paryškinimas 2 3 2 2 2 2" xfId="6223"/>
    <cellStyle name="40% – paryškinimas 2 3 2 2 2 2 2" xfId="6224"/>
    <cellStyle name="40% – paryškinimas 2 3 2 2 2 2 2 2" xfId="6225"/>
    <cellStyle name="40% – paryškinimas 2 3 2 2 2 2 2 2 2" xfId="6226"/>
    <cellStyle name="40% – paryškinimas 2 3 2 2 2 2 2 3" xfId="6227"/>
    <cellStyle name="40% – paryškinimas 2 3 2 2 2 2 3" xfId="6228"/>
    <cellStyle name="40% – paryškinimas 2 3 2 2 2 2 3 2" xfId="6229"/>
    <cellStyle name="40% – paryškinimas 2 3 2 2 2 2 4" xfId="6230"/>
    <cellStyle name="40% – paryškinimas 2 3 2 2 2 3" xfId="6231"/>
    <cellStyle name="40% – paryškinimas 2 3 2 2 2 3 2" xfId="6232"/>
    <cellStyle name="40% – paryškinimas 2 3 2 2 2 3 2 2" xfId="6233"/>
    <cellStyle name="40% – paryškinimas 2 3 2 2 2 3 3" xfId="6234"/>
    <cellStyle name="40% – paryškinimas 2 3 2 2 2 4" xfId="6235"/>
    <cellStyle name="40% – paryškinimas 2 3 2 2 2 4 2" xfId="6236"/>
    <cellStyle name="40% – paryškinimas 2 3 2 2 2 5" xfId="6237"/>
    <cellStyle name="40% – paryškinimas 2 3 2 2 3" xfId="6238"/>
    <cellStyle name="40% – paryškinimas 2 3 2 2 3 2" xfId="6239"/>
    <cellStyle name="40% – paryškinimas 2 3 2 2 3 2 2" xfId="6240"/>
    <cellStyle name="40% – paryškinimas 2 3 2 2 3 2 2 2" xfId="6241"/>
    <cellStyle name="40% – paryškinimas 2 3 2 2 3 2 3" xfId="6242"/>
    <cellStyle name="40% – paryškinimas 2 3 2 2 3 3" xfId="6243"/>
    <cellStyle name="40% – paryškinimas 2 3 2 2 3 3 2" xfId="6244"/>
    <cellStyle name="40% – paryškinimas 2 3 2 2 3 4" xfId="6245"/>
    <cellStyle name="40% – paryškinimas 2 3 2 2 4" xfId="6246"/>
    <cellStyle name="40% – paryškinimas 2 3 2 2 4 2" xfId="6247"/>
    <cellStyle name="40% – paryškinimas 2 3 2 2 4 2 2" xfId="6248"/>
    <cellStyle name="40% – paryškinimas 2 3 2 2 4 3" xfId="6249"/>
    <cellStyle name="40% – paryškinimas 2 3 2 2 5" xfId="6250"/>
    <cellStyle name="40% – paryškinimas 2 3 2 2 5 2" xfId="6251"/>
    <cellStyle name="40% – paryškinimas 2 3 2 2 6" xfId="6252"/>
    <cellStyle name="40% – paryškinimas 2 3 2 3" xfId="6253"/>
    <cellStyle name="40% – paryškinimas 2 3 2 3 2" xfId="6254"/>
    <cellStyle name="40% – paryškinimas 2 3 2 3 2 2" xfId="6255"/>
    <cellStyle name="40% – paryškinimas 2 3 2 3 2 2 2" xfId="6256"/>
    <cellStyle name="40% – paryškinimas 2 3 2 3 2 2 2 2" xfId="6257"/>
    <cellStyle name="40% – paryškinimas 2 3 2 3 2 2 3" xfId="6258"/>
    <cellStyle name="40% – paryškinimas 2 3 2 3 2 3" xfId="6259"/>
    <cellStyle name="40% – paryškinimas 2 3 2 3 2 3 2" xfId="6260"/>
    <cellStyle name="40% – paryškinimas 2 3 2 3 2 4" xfId="6261"/>
    <cellStyle name="40% – paryškinimas 2 3 2 3 3" xfId="6262"/>
    <cellStyle name="40% – paryškinimas 2 3 2 3 3 2" xfId="6263"/>
    <cellStyle name="40% – paryškinimas 2 3 2 3 3 2 2" xfId="6264"/>
    <cellStyle name="40% – paryškinimas 2 3 2 3 3 3" xfId="6265"/>
    <cellStyle name="40% – paryškinimas 2 3 2 3 4" xfId="6266"/>
    <cellStyle name="40% – paryškinimas 2 3 2 3 4 2" xfId="6267"/>
    <cellStyle name="40% – paryškinimas 2 3 2 3 5" xfId="6268"/>
    <cellStyle name="40% – paryškinimas 2 3 2 4" xfId="6269"/>
    <cellStyle name="40% – paryškinimas 2 3 2 4 2" xfId="6270"/>
    <cellStyle name="40% – paryškinimas 2 3 2 4 2 2" xfId="6271"/>
    <cellStyle name="40% – paryškinimas 2 3 2 4 2 2 2" xfId="6272"/>
    <cellStyle name="40% – paryškinimas 2 3 2 4 2 3" xfId="6273"/>
    <cellStyle name="40% – paryškinimas 2 3 2 4 3" xfId="6274"/>
    <cellStyle name="40% – paryškinimas 2 3 2 4 3 2" xfId="6275"/>
    <cellStyle name="40% – paryškinimas 2 3 2 4 4" xfId="6276"/>
    <cellStyle name="40% – paryškinimas 2 3 2 5" xfId="6277"/>
    <cellStyle name="40% – paryškinimas 2 3 2 5 2" xfId="6278"/>
    <cellStyle name="40% – paryškinimas 2 3 2 5 2 2" xfId="6279"/>
    <cellStyle name="40% – paryškinimas 2 3 2 5 3" xfId="6280"/>
    <cellStyle name="40% – paryškinimas 2 3 2 6" xfId="6281"/>
    <cellStyle name="40% – paryškinimas 2 3 2 6 2" xfId="6282"/>
    <cellStyle name="40% – paryškinimas 2 3 2 7" xfId="6283"/>
    <cellStyle name="40% – paryškinimas 2 3 3" xfId="6284"/>
    <cellStyle name="40% – paryškinimas 2 3 3 2" xfId="6285"/>
    <cellStyle name="40% – paryškinimas 2 3 3 2 2" xfId="6286"/>
    <cellStyle name="40% – paryškinimas 2 3 3 2 2 2" xfId="6287"/>
    <cellStyle name="40% – paryškinimas 2 3 3 2 2 2 2" xfId="6288"/>
    <cellStyle name="40% – paryškinimas 2 3 3 2 2 2 2 2" xfId="6289"/>
    <cellStyle name="40% – paryškinimas 2 3 3 2 2 2 3" xfId="6290"/>
    <cellStyle name="40% – paryškinimas 2 3 3 2 2 3" xfId="6291"/>
    <cellStyle name="40% – paryškinimas 2 3 3 2 2 3 2" xfId="6292"/>
    <cellStyle name="40% – paryškinimas 2 3 3 2 2 4" xfId="6293"/>
    <cellStyle name="40% – paryškinimas 2 3 3 2 3" xfId="6294"/>
    <cellStyle name="40% – paryškinimas 2 3 3 2 3 2" xfId="6295"/>
    <cellStyle name="40% – paryškinimas 2 3 3 2 3 2 2" xfId="6296"/>
    <cellStyle name="40% – paryškinimas 2 3 3 2 3 3" xfId="6297"/>
    <cellStyle name="40% – paryškinimas 2 3 3 2 4" xfId="6298"/>
    <cellStyle name="40% – paryškinimas 2 3 3 2 4 2" xfId="6299"/>
    <cellStyle name="40% – paryškinimas 2 3 3 2 5" xfId="6300"/>
    <cellStyle name="40% – paryškinimas 2 3 3 3" xfId="6301"/>
    <cellStyle name="40% – paryškinimas 2 3 3 3 2" xfId="6302"/>
    <cellStyle name="40% – paryškinimas 2 3 3 3 2 2" xfId="6303"/>
    <cellStyle name="40% – paryškinimas 2 3 3 3 2 2 2" xfId="6304"/>
    <cellStyle name="40% – paryškinimas 2 3 3 3 2 3" xfId="6305"/>
    <cellStyle name="40% – paryškinimas 2 3 3 3 3" xfId="6306"/>
    <cellStyle name="40% – paryškinimas 2 3 3 3 3 2" xfId="6307"/>
    <cellStyle name="40% – paryškinimas 2 3 3 3 4" xfId="6308"/>
    <cellStyle name="40% – paryškinimas 2 3 3 4" xfId="6309"/>
    <cellStyle name="40% – paryškinimas 2 3 3 4 2" xfId="6310"/>
    <cellStyle name="40% – paryškinimas 2 3 3 4 2 2" xfId="6311"/>
    <cellStyle name="40% – paryškinimas 2 3 3 4 3" xfId="6312"/>
    <cellStyle name="40% – paryškinimas 2 3 3 5" xfId="6313"/>
    <cellStyle name="40% – paryškinimas 2 3 3 5 2" xfId="6314"/>
    <cellStyle name="40% – paryškinimas 2 3 3 6" xfId="6315"/>
    <cellStyle name="40% – paryškinimas 2 3 4" xfId="6316"/>
    <cellStyle name="40% – paryškinimas 2 3 4 2" xfId="6317"/>
    <cellStyle name="40% – paryškinimas 2 3 4 2 2" xfId="6318"/>
    <cellStyle name="40% – paryškinimas 2 3 4 2 2 2" xfId="6319"/>
    <cellStyle name="40% – paryškinimas 2 3 4 2 2 2 2" xfId="6320"/>
    <cellStyle name="40% – paryškinimas 2 3 4 2 2 3" xfId="6321"/>
    <cellStyle name="40% – paryškinimas 2 3 4 2 3" xfId="6322"/>
    <cellStyle name="40% – paryškinimas 2 3 4 2 3 2" xfId="6323"/>
    <cellStyle name="40% – paryškinimas 2 3 4 2 4" xfId="6324"/>
    <cellStyle name="40% – paryškinimas 2 3 4 3" xfId="6325"/>
    <cellStyle name="40% – paryškinimas 2 3 4 3 2" xfId="6326"/>
    <cellStyle name="40% – paryškinimas 2 3 4 3 2 2" xfId="6327"/>
    <cellStyle name="40% – paryškinimas 2 3 4 3 3" xfId="6328"/>
    <cellStyle name="40% – paryškinimas 2 3 4 4" xfId="6329"/>
    <cellStyle name="40% – paryškinimas 2 3 4 4 2" xfId="6330"/>
    <cellStyle name="40% – paryškinimas 2 3 4 5" xfId="6331"/>
    <cellStyle name="40% – paryškinimas 2 3 5" xfId="6332"/>
    <cellStyle name="40% – paryškinimas 2 3 5 2" xfId="6333"/>
    <cellStyle name="40% – paryškinimas 2 3 5 2 2" xfId="6334"/>
    <cellStyle name="40% – paryškinimas 2 3 5 2 2 2" xfId="6335"/>
    <cellStyle name="40% – paryškinimas 2 3 5 2 3" xfId="6336"/>
    <cellStyle name="40% – paryškinimas 2 3 5 3" xfId="6337"/>
    <cellStyle name="40% – paryškinimas 2 3 5 3 2" xfId="6338"/>
    <cellStyle name="40% – paryškinimas 2 3 5 4" xfId="6339"/>
    <cellStyle name="40% – paryškinimas 2 3 6" xfId="6340"/>
    <cellStyle name="40% – paryškinimas 2 3 6 2" xfId="6341"/>
    <cellStyle name="40% – paryškinimas 2 3 6 2 2" xfId="6342"/>
    <cellStyle name="40% – paryškinimas 2 3 6 3" xfId="6343"/>
    <cellStyle name="40% – paryškinimas 2 3 7" xfId="6344"/>
    <cellStyle name="40% – paryškinimas 2 3 7 2" xfId="6345"/>
    <cellStyle name="40% – paryškinimas 2 3 8" xfId="6346"/>
    <cellStyle name="40% – paryškinimas 2 4" xfId="6347"/>
    <cellStyle name="40% – paryškinimas 2 4 2" xfId="6348"/>
    <cellStyle name="40% – paryškinimas 2 4 2 2" xfId="6349"/>
    <cellStyle name="40% – paryškinimas 2 4 2 2 2" xfId="6350"/>
    <cellStyle name="40% – paryškinimas 2 4 2 2 2 2" xfId="6351"/>
    <cellStyle name="40% – paryškinimas 2 4 2 2 2 2 2" xfId="6352"/>
    <cellStyle name="40% – paryškinimas 2 4 2 2 2 2 2 2" xfId="6353"/>
    <cellStyle name="40% – paryškinimas 2 4 2 2 2 2 2 2 2" xfId="6354"/>
    <cellStyle name="40% – paryškinimas 2 4 2 2 2 2 2 3" xfId="6355"/>
    <cellStyle name="40% – paryškinimas 2 4 2 2 2 2 3" xfId="6356"/>
    <cellStyle name="40% – paryškinimas 2 4 2 2 2 2 3 2" xfId="6357"/>
    <cellStyle name="40% – paryškinimas 2 4 2 2 2 2 4" xfId="6358"/>
    <cellStyle name="40% – paryškinimas 2 4 2 2 2 3" xfId="6359"/>
    <cellStyle name="40% – paryškinimas 2 4 2 2 2 3 2" xfId="6360"/>
    <cellStyle name="40% – paryškinimas 2 4 2 2 2 3 2 2" xfId="6361"/>
    <cellStyle name="40% – paryškinimas 2 4 2 2 2 3 3" xfId="6362"/>
    <cellStyle name="40% – paryškinimas 2 4 2 2 2 4" xfId="6363"/>
    <cellStyle name="40% – paryškinimas 2 4 2 2 2 4 2" xfId="6364"/>
    <cellStyle name="40% – paryškinimas 2 4 2 2 2 5" xfId="6365"/>
    <cellStyle name="40% – paryškinimas 2 4 2 2 3" xfId="6366"/>
    <cellStyle name="40% – paryškinimas 2 4 2 2 3 2" xfId="6367"/>
    <cellStyle name="40% – paryškinimas 2 4 2 2 3 2 2" xfId="6368"/>
    <cellStyle name="40% – paryškinimas 2 4 2 2 3 2 2 2" xfId="6369"/>
    <cellStyle name="40% – paryškinimas 2 4 2 2 3 2 3" xfId="6370"/>
    <cellStyle name="40% – paryškinimas 2 4 2 2 3 3" xfId="6371"/>
    <cellStyle name="40% – paryškinimas 2 4 2 2 3 3 2" xfId="6372"/>
    <cellStyle name="40% – paryškinimas 2 4 2 2 3 4" xfId="6373"/>
    <cellStyle name="40% – paryškinimas 2 4 2 2 4" xfId="6374"/>
    <cellStyle name="40% – paryškinimas 2 4 2 2 4 2" xfId="6375"/>
    <cellStyle name="40% – paryškinimas 2 4 2 2 4 2 2" xfId="6376"/>
    <cellStyle name="40% – paryškinimas 2 4 2 2 4 3" xfId="6377"/>
    <cellStyle name="40% – paryškinimas 2 4 2 2 5" xfId="6378"/>
    <cellStyle name="40% – paryškinimas 2 4 2 2 5 2" xfId="6379"/>
    <cellStyle name="40% – paryškinimas 2 4 2 2 6" xfId="6380"/>
    <cellStyle name="40% – paryškinimas 2 4 2 3" xfId="6381"/>
    <cellStyle name="40% – paryškinimas 2 4 2 3 2" xfId="6382"/>
    <cellStyle name="40% – paryškinimas 2 4 2 3 2 2" xfId="6383"/>
    <cellStyle name="40% – paryškinimas 2 4 2 3 2 2 2" xfId="6384"/>
    <cellStyle name="40% – paryškinimas 2 4 2 3 2 2 2 2" xfId="6385"/>
    <cellStyle name="40% – paryškinimas 2 4 2 3 2 2 3" xfId="6386"/>
    <cellStyle name="40% – paryškinimas 2 4 2 3 2 3" xfId="6387"/>
    <cellStyle name="40% – paryškinimas 2 4 2 3 2 3 2" xfId="6388"/>
    <cellStyle name="40% – paryškinimas 2 4 2 3 2 4" xfId="6389"/>
    <cellStyle name="40% – paryškinimas 2 4 2 3 3" xfId="6390"/>
    <cellStyle name="40% – paryškinimas 2 4 2 3 3 2" xfId="6391"/>
    <cellStyle name="40% – paryškinimas 2 4 2 3 3 2 2" xfId="6392"/>
    <cellStyle name="40% – paryškinimas 2 4 2 3 3 3" xfId="6393"/>
    <cellStyle name="40% – paryškinimas 2 4 2 3 4" xfId="6394"/>
    <cellStyle name="40% – paryškinimas 2 4 2 3 4 2" xfId="6395"/>
    <cellStyle name="40% – paryškinimas 2 4 2 3 5" xfId="6396"/>
    <cellStyle name="40% – paryškinimas 2 4 2 4" xfId="6397"/>
    <cellStyle name="40% – paryškinimas 2 4 2 4 2" xfId="6398"/>
    <cellStyle name="40% – paryškinimas 2 4 2 4 2 2" xfId="6399"/>
    <cellStyle name="40% – paryškinimas 2 4 2 4 2 2 2" xfId="6400"/>
    <cellStyle name="40% – paryškinimas 2 4 2 4 2 3" xfId="6401"/>
    <cellStyle name="40% – paryškinimas 2 4 2 4 3" xfId="6402"/>
    <cellStyle name="40% – paryškinimas 2 4 2 4 3 2" xfId="6403"/>
    <cellStyle name="40% – paryškinimas 2 4 2 4 4" xfId="6404"/>
    <cellStyle name="40% – paryškinimas 2 4 2 5" xfId="6405"/>
    <cellStyle name="40% – paryškinimas 2 4 2 5 2" xfId="6406"/>
    <cellStyle name="40% – paryškinimas 2 4 2 5 2 2" xfId="6407"/>
    <cellStyle name="40% – paryškinimas 2 4 2 5 3" xfId="6408"/>
    <cellStyle name="40% – paryškinimas 2 4 2 6" xfId="6409"/>
    <cellStyle name="40% – paryškinimas 2 4 2 6 2" xfId="6410"/>
    <cellStyle name="40% – paryškinimas 2 4 2 7" xfId="6411"/>
    <cellStyle name="40% – paryškinimas 2 4 3" xfId="6412"/>
    <cellStyle name="40% – paryškinimas 2 4 3 2" xfId="6413"/>
    <cellStyle name="40% – paryškinimas 2 4 3 2 2" xfId="6414"/>
    <cellStyle name="40% – paryškinimas 2 4 3 2 2 2" xfId="6415"/>
    <cellStyle name="40% – paryškinimas 2 4 3 2 2 2 2" xfId="6416"/>
    <cellStyle name="40% – paryškinimas 2 4 3 2 2 2 2 2" xfId="6417"/>
    <cellStyle name="40% – paryškinimas 2 4 3 2 2 2 3" xfId="6418"/>
    <cellStyle name="40% – paryškinimas 2 4 3 2 2 3" xfId="6419"/>
    <cellStyle name="40% – paryškinimas 2 4 3 2 2 3 2" xfId="6420"/>
    <cellStyle name="40% – paryškinimas 2 4 3 2 2 4" xfId="6421"/>
    <cellStyle name="40% – paryškinimas 2 4 3 2 3" xfId="6422"/>
    <cellStyle name="40% – paryškinimas 2 4 3 2 3 2" xfId="6423"/>
    <cellStyle name="40% – paryškinimas 2 4 3 2 3 2 2" xfId="6424"/>
    <cellStyle name="40% – paryškinimas 2 4 3 2 3 3" xfId="6425"/>
    <cellStyle name="40% – paryškinimas 2 4 3 2 4" xfId="6426"/>
    <cellStyle name="40% – paryškinimas 2 4 3 2 4 2" xfId="6427"/>
    <cellStyle name="40% – paryškinimas 2 4 3 2 5" xfId="6428"/>
    <cellStyle name="40% – paryškinimas 2 4 3 3" xfId="6429"/>
    <cellStyle name="40% – paryškinimas 2 4 3 3 2" xfId="6430"/>
    <cellStyle name="40% – paryškinimas 2 4 3 3 2 2" xfId="6431"/>
    <cellStyle name="40% – paryškinimas 2 4 3 3 2 2 2" xfId="6432"/>
    <cellStyle name="40% – paryškinimas 2 4 3 3 2 3" xfId="6433"/>
    <cellStyle name="40% – paryškinimas 2 4 3 3 3" xfId="6434"/>
    <cellStyle name="40% – paryškinimas 2 4 3 3 3 2" xfId="6435"/>
    <cellStyle name="40% – paryškinimas 2 4 3 3 4" xfId="6436"/>
    <cellStyle name="40% – paryškinimas 2 4 3 4" xfId="6437"/>
    <cellStyle name="40% – paryškinimas 2 4 3 4 2" xfId="6438"/>
    <cellStyle name="40% – paryškinimas 2 4 3 4 2 2" xfId="6439"/>
    <cellStyle name="40% – paryškinimas 2 4 3 4 3" xfId="6440"/>
    <cellStyle name="40% – paryškinimas 2 4 3 5" xfId="6441"/>
    <cellStyle name="40% – paryškinimas 2 4 3 5 2" xfId="6442"/>
    <cellStyle name="40% – paryškinimas 2 4 3 6" xfId="6443"/>
    <cellStyle name="40% – paryškinimas 2 4 4" xfId="6444"/>
    <cellStyle name="40% – paryškinimas 2 4 4 2" xfId="6445"/>
    <cellStyle name="40% – paryškinimas 2 4 4 2 2" xfId="6446"/>
    <cellStyle name="40% – paryškinimas 2 4 4 2 2 2" xfId="6447"/>
    <cellStyle name="40% – paryškinimas 2 4 4 2 2 2 2" xfId="6448"/>
    <cellStyle name="40% – paryškinimas 2 4 4 2 2 3" xfId="6449"/>
    <cellStyle name="40% – paryškinimas 2 4 4 2 3" xfId="6450"/>
    <cellStyle name="40% – paryškinimas 2 4 4 2 3 2" xfId="6451"/>
    <cellStyle name="40% – paryškinimas 2 4 4 2 4" xfId="6452"/>
    <cellStyle name="40% – paryškinimas 2 4 4 3" xfId="6453"/>
    <cellStyle name="40% – paryškinimas 2 4 4 3 2" xfId="6454"/>
    <cellStyle name="40% – paryškinimas 2 4 4 3 2 2" xfId="6455"/>
    <cellStyle name="40% – paryškinimas 2 4 4 3 3" xfId="6456"/>
    <cellStyle name="40% – paryškinimas 2 4 4 4" xfId="6457"/>
    <cellStyle name="40% – paryškinimas 2 4 4 4 2" xfId="6458"/>
    <cellStyle name="40% – paryškinimas 2 4 4 5" xfId="6459"/>
    <cellStyle name="40% – paryškinimas 2 4 5" xfId="6460"/>
    <cellStyle name="40% – paryškinimas 2 4 5 2" xfId="6461"/>
    <cellStyle name="40% – paryškinimas 2 4 5 2 2" xfId="6462"/>
    <cellStyle name="40% – paryškinimas 2 4 5 2 2 2" xfId="6463"/>
    <cellStyle name="40% – paryškinimas 2 4 5 2 3" xfId="6464"/>
    <cellStyle name="40% – paryškinimas 2 4 5 3" xfId="6465"/>
    <cellStyle name="40% – paryškinimas 2 4 5 3 2" xfId="6466"/>
    <cellStyle name="40% – paryškinimas 2 4 5 4" xfId="6467"/>
    <cellStyle name="40% – paryškinimas 2 4 6" xfId="6468"/>
    <cellStyle name="40% – paryškinimas 2 4 6 2" xfId="6469"/>
    <cellStyle name="40% – paryškinimas 2 4 6 2 2" xfId="6470"/>
    <cellStyle name="40% – paryškinimas 2 4 6 3" xfId="6471"/>
    <cellStyle name="40% – paryškinimas 2 4 7" xfId="6472"/>
    <cellStyle name="40% – paryškinimas 2 4 7 2" xfId="6473"/>
    <cellStyle name="40% – paryškinimas 2 4 8" xfId="6474"/>
    <cellStyle name="40% – paryškinimas 2 5" xfId="6475"/>
    <cellStyle name="40% – paryškinimas 2 5 2" xfId="6476"/>
    <cellStyle name="40% – paryškinimas 2 5 2 2" xfId="6477"/>
    <cellStyle name="40% – paryškinimas 2 5 2 2 2" xfId="6478"/>
    <cellStyle name="40% – paryškinimas 2 5 2 2 2 2" xfId="6479"/>
    <cellStyle name="40% – paryškinimas 2 5 2 2 2 2 2" xfId="6480"/>
    <cellStyle name="40% – paryškinimas 2 5 2 2 2 2 2 2" xfId="6481"/>
    <cellStyle name="40% – paryškinimas 2 5 2 2 2 2 3" xfId="6482"/>
    <cellStyle name="40% – paryškinimas 2 5 2 2 2 3" xfId="6483"/>
    <cellStyle name="40% – paryškinimas 2 5 2 2 2 3 2" xfId="6484"/>
    <cellStyle name="40% – paryškinimas 2 5 2 2 2 4" xfId="6485"/>
    <cellStyle name="40% – paryškinimas 2 5 2 2 3" xfId="6486"/>
    <cellStyle name="40% – paryškinimas 2 5 2 2 3 2" xfId="6487"/>
    <cellStyle name="40% – paryškinimas 2 5 2 2 3 2 2" xfId="6488"/>
    <cellStyle name="40% – paryškinimas 2 5 2 2 3 3" xfId="6489"/>
    <cellStyle name="40% – paryškinimas 2 5 2 2 4" xfId="6490"/>
    <cellStyle name="40% – paryškinimas 2 5 2 2 4 2" xfId="6491"/>
    <cellStyle name="40% – paryškinimas 2 5 2 2 5" xfId="6492"/>
    <cellStyle name="40% – paryškinimas 2 5 2 3" xfId="6493"/>
    <cellStyle name="40% – paryškinimas 2 5 2 3 2" xfId="6494"/>
    <cellStyle name="40% – paryškinimas 2 5 2 3 2 2" xfId="6495"/>
    <cellStyle name="40% – paryškinimas 2 5 2 3 2 2 2" xfId="6496"/>
    <cellStyle name="40% – paryškinimas 2 5 2 3 2 3" xfId="6497"/>
    <cellStyle name="40% – paryškinimas 2 5 2 3 3" xfId="6498"/>
    <cellStyle name="40% – paryškinimas 2 5 2 3 3 2" xfId="6499"/>
    <cellStyle name="40% – paryškinimas 2 5 2 3 4" xfId="6500"/>
    <cellStyle name="40% – paryškinimas 2 5 2 4" xfId="6501"/>
    <cellStyle name="40% – paryškinimas 2 5 2 4 2" xfId="6502"/>
    <cellStyle name="40% – paryškinimas 2 5 2 4 2 2" xfId="6503"/>
    <cellStyle name="40% – paryškinimas 2 5 2 4 3" xfId="6504"/>
    <cellStyle name="40% – paryškinimas 2 5 2 5" xfId="6505"/>
    <cellStyle name="40% – paryškinimas 2 5 2 5 2" xfId="6506"/>
    <cellStyle name="40% – paryškinimas 2 5 2 6" xfId="6507"/>
    <cellStyle name="40% – paryškinimas 2 5 3" xfId="6508"/>
    <cellStyle name="40% – paryškinimas 2 5 3 2" xfId="6509"/>
    <cellStyle name="40% – paryškinimas 2 5 3 2 2" xfId="6510"/>
    <cellStyle name="40% – paryškinimas 2 5 3 2 2 2" xfId="6511"/>
    <cellStyle name="40% – paryškinimas 2 5 3 2 2 2 2" xfId="6512"/>
    <cellStyle name="40% – paryškinimas 2 5 3 2 2 3" xfId="6513"/>
    <cellStyle name="40% – paryškinimas 2 5 3 2 3" xfId="6514"/>
    <cellStyle name="40% – paryškinimas 2 5 3 2 3 2" xfId="6515"/>
    <cellStyle name="40% – paryškinimas 2 5 3 2 4" xfId="6516"/>
    <cellStyle name="40% – paryškinimas 2 5 3 3" xfId="6517"/>
    <cellStyle name="40% – paryškinimas 2 5 3 3 2" xfId="6518"/>
    <cellStyle name="40% – paryškinimas 2 5 3 3 2 2" xfId="6519"/>
    <cellStyle name="40% – paryškinimas 2 5 3 3 3" xfId="6520"/>
    <cellStyle name="40% – paryškinimas 2 5 3 4" xfId="6521"/>
    <cellStyle name="40% – paryškinimas 2 5 3 4 2" xfId="6522"/>
    <cellStyle name="40% – paryškinimas 2 5 3 5" xfId="6523"/>
    <cellStyle name="40% – paryškinimas 2 5 4" xfId="6524"/>
    <cellStyle name="40% – paryškinimas 2 5 4 2" xfId="6525"/>
    <cellStyle name="40% – paryškinimas 2 5 4 2 2" xfId="6526"/>
    <cellStyle name="40% – paryškinimas 2 5 4 2 2 2" xfId="6527"/>
    <cellStyle name="40% – paryškinimas 2 5 4 2 3" xfId="6528"/>
    <cellStyle name="40% – paryškinimas 2 5 4 3" xfId="6529"/>
    <cellStyle name="40% – paryškinimas 2 5 4 3 2" xfId="6530"/>
    <cellStyle name="40% – paryškinimas 2 5 4 4" xfId="6531"/>
    <cellStyle name="40% – paryškinimas 2 5 5" xfId="6532"/>
    <cellStyle name="40% – paryškinimas 2 5 5 2" xfId="6533"/>
    <cellStyle name="40% – paryškinimas 2 5 5 2 2" xfId="6534"/>
    <cellStyle name="40% – paryškinimas 2 5 5 3" xfId="6535"/>
    <cellStyle name="40% – paryškinimas 2 5 6" xfId="6536"/>
    <cellStyle name="40% – paryškinimas 2 5 6 2" xfId="6537"/>
    <cellStyle name="40% – paryškinimas 2 5 7" xfId="6538"/>
    <cellStyle name="40% – paryškinimas 2 6" xfId="6539"/>
    <cellStyle name="40% – paryškinimas 2 6 2" xfId="6540"/>
    <cellStyle name="40% – paryškinimas 2 6 2 2" xfId="6541"/>
    <cellStyle name="40% – paryškinimas 2 6 2 2 2" xfId="6542"/>
    <cellStyle name="40% – paryškinimas 2 6 2 2 2 2" xfId="6543"/>
    <cellStyle name="40% – paryškinimas 2 6 2 2 2 2 2" xfId="6544"/>
    <cellStyle name="40% – paryškinimas 2 6 2 2 2 3" xfId="6545"/>
    <cellStyle name="40% – paryškinimas 2 6 2 2 3" xfId="6546"/>
    <cellStyle name="40% – paryškinimas 2 6 2 2 3 2" xfId="6547"/>
    <cellStyle name="40% – paryškinimas 2 6 2 2 4" xfId="6548"/>
    <cellStyle name="40% – paryškinimas 2 6 2 3" xfId="6549"/>
    <cellStyle name="40% – paryškinimas 2 6 2 3 2" xfId="6550"/>
    <cellStyle name="40% – paryškinimas 2 6 2 3 2 2" xfId="6551"/>
    <cellStyle name="40% – paryškinimas 2 6 2 3 3" xfId="6552"/>
    <cellStyle name="40% – paryškinimas 2 6 2 4" xfId="6553"/>
    <cellStyle name="40% – paryškinimas 2 6 2 4 2" xfId="6554"/>
    <cellStyle name="40% – paryškinimas 2 6 2 5" xfId="6555"/>
    <cellStyle name="40% – paryškinimas 2 6 3" xfId="6556"/>
    <cellStyle name="40% – paryškinimas 2 6 3 2" xfId="6557"/>
    <cellStyle name="40% – paryškinimas 2 6 3 2 2" xfId="6558"/>
    <cellStyle name="40% – paryškinimas 2 6 3 2 2 2" xfId="6559"/>
    <cellStyle name="40% – paryškinimas 2 6 3 2 3" xfId="6560"/>
    <cellStyle name="40% – paryškinimas 2 6 3 3" xfId="6561"/>
    <cellStyle name="40% – paryškinimas 2 6 3 3 2" xfId="6562"/>
    <cellStyle name="40% – paryškinimas 2 6 3 4" xfId="6563"/>
    <cellStyle name="40% – paryškinimas 2 6 4" xfId="6564"/>
    <cellStyle name="40% – paryškinimas 2 6 4 2" xfId="6565"/>
    <cellStyle name="40% – paryškinimas 2 6 4 2 2" xfId="6566"/>
    <cellStyle name="40% – paryškinimas 2 6 4 3" xfId="6567"/>
    <cellStyle name="40% – paryškinimas 2 6 5" xfId="6568"/>
    <cellStyle name="40% – paryškinimas 2 6 5 2" xfId="6569"/>
    <cellStyle name="40% – paryškinimas 2 6 6" xfId="6570"/>
    <cellStyle name="40% – paryškinimas 3 2" xfId="6571"/>
    <cellStyle name="40% – paryškinimas 3 2 10" xfId="6572"/>
    <cellStyle name="40% – paryškinimas 3 2 2" xfId="6573"/>
    <cellStyle name="40% – paryškinimas 3 2 2 10" xfId="6574"/>
    <cellStyle name="40% – paryškinimas 3 2 2 2" xfId="6575"/>
    <cellStyle name="40% – paryškinimas 3 2 2 2 2" xfId="6576"/>
    <cellStyle name="40% – paryškinimas 3 2 2 2 2 2" xfId="6577"/>
    <cellStyle name="40% – paryškinimas 3 2 2 2 2 2 2" xfId="6578"/>
    <cellStyle name="40% – paryškinimas 3 2 2 2 2 2 2 2" xfId="6579"/>
    <cellStyle name="40% – paryškinimas 3 2 2 2 2 2 2 2 2" xfId="6580"/>
    <cellStyle name="40% – paryškinimas 3 2 2 2 2 2 2 2 2 2" xfId="6581"/>
    <cellStyle name="40% – paryškinimas 3 2 2 2 2 2 2 2 3" xfId="6582"/>
    <cellStyle name="40% – paryškinimas 3 2 2 2 2 2 2 3" xfId="6583"/>
    <cellStyle name="40% – paryškinimas 3 2 2 2 2 2 2 3 2" xfId="6584"/>
    <cellStyle name="40% – paryškinimas 3 2 2 2 2 2 2 4" xfId="6585"/>
    <cellStyle name="40% – paryškinimas 3 2 2 2 2 2 3" xfId="6586"/>
    <cellStyle name="40% – paryškinimas 3 2 2 2 2 2 3 2" xfId="6587"/>
    <cellStyle name="40% – paryškinimas 3 2 2 2 2 2 3 2 2" xfId="6588"/>
    <cellStyle name="40% – paryškinimas 3 2 2 2 2 2 3 3" xfId="6589"/>
    <cellStyle name="40% – paryškinimas 3 2 2 2 2 2 4" xfId="6590"/>
    <cellStyle name="40% – paryškinimas 3 2 2 2 2 2 4 2" xfId="6591"/>
    <cellStyle name="40% – paryškinimas 3 2 2 2 2 2 5" xfId="6592"/>
    <cellStyle name="40% – paryškinimas 3 2 2 2 2 3" xfId="6593"/>
    <cellStyle name="40% – paryškinimas 3 2 2 2 2 3 2" xfId="6594"/>
    <cellStyle name="40% – paryškinimas 3 2 2 2 2 3 2 2" xfId="6595"/>
    <cellStyle name="40% – paryškinimas 3 2 2 2 2 3 2 2 2" xfId="6596"/>
    <cellStyle name="40% – paryškinimas 3 2 2 2 2 3 2 3" xfId="6597"/>
    <cellStyle name="40% – paryškinimas 3 2 2 2 2 3 3" xfId="6598"/>
    <cellStyle name="40% – paryškinimas 3 2 2 2 2 3 3 2" xfId="6599"/>
    <cellStyle name="40% – paryškinimas 3 2 2 2 2 3 4" xfId="6600"/>
    <cellStyle name="40% – paryškinimas 3 2 2 2 2 4" xfId="6601"/>
    <cellStyle name="40% – paryškinimas 3 2 2 2 2 4 2" xfId="6602"/>
    <cellStyle name="40% – paryškinimas 3 2 2 2 2 4 2 2" xfId="6603"/>
    <cellStyle name="40% – paryškinimas 3 2 2 2 2 4 3" xfId="6604"/>
    <cellStyle name="40% – paryškinimas 3 2 2 2 2 5" xfId="6605"/>
    <cellStyle name="40% – paryškinimas 3 2 2 2 2 5 2" xfId="6606"/>
    <cellStyle name="40% – paryškinimas 3 2 2 2 2 6" xfId="6607"/>
    <cellStyle name="40% – paryškinimas 3 2 2 2 3" xfId="6608"/>
    <cellStyle name="40% – paryškinimas 3 2 2 2 3 2" xfId="6609"/>
    <cellStyle name="40% – paryškinimas 3 2 2 2 3 2 2" xfId="6610"/>
    <cellStyle name="40% – paryškinimas 3 2 2 2 3 2 2 2" xfId="6611"/>
    <cellStyle name="40% – paryškinimas 3 2 2 2 3 2 2 2 2" xfId="6612"/>
    <cellStyle name="40% – paryškinimas 3 2 2 2 3 2 2 3" xfId="6613"/>
    <cellStyle name="40% – paryškinimas 3 2 2 2 3 2 3" xfId="6614"/>
    <cellStyle name="40% – paryškinimas 3 2 2 2 3 2 3 2" xfId="6615"/>
    <cellStyle name="40% – paryškinimas 3 2 2 2 3 2 4" xfId="6616"/>
    <cellStyle name="40% – paryškinimas 3 2 2 2 3 3" xfId="6617"/>
    <cellStyle name="40% – paryškinimas 3 2 2 2 3 3 2" xfId="6618"/>
    <cellStyle name="40% – paryškinimas 3 2 2 2 3 3 2 2" xfId="6619"/>
    <cellStyle name="40% – paryškinimas 3 2 2 2 3 3 3" xfId="6620"/>
    <cellStyle name="40% – paryškinimas 3 2 2 2 3 4" xfId="6621"/>
    <cellStyle name="40% – paryškinimas 3 2 2 2 3 4 2" xfId="6622"/>
    <cellStyle name="40% – paryškinimas 3 2 2 2 3 5" xfId="6623"/>
    <cellStyle name="40% – paryškinimas 3 2 2 2 4" xfId="6624"/>
    <cellStyle name="40% – paryškinimas 3 2 2 2 4 2" xfId="6625"/>
    <cellStyle name="40% – paryškinimas 3 2 2 2 4 2 2" xfId="6626"/>
    <cellStyle name="40% – paryškinimas 3 2 2 2 4 2 2 2" xfId="6627"/>
    <cellStyle name="40% – paryškinimas 3 2 2 2 4 2 3" xfId="6628"/>
    <cellStyle name="40% – paryškinimas 3 2 2 2 4 3" xfId="6629"/>
    <cellStyle name="40% – paryškinimas 3 2 2 2 4 3 2" xfId="6630"/>
    <cellStyle name="40% – paryškinimas 3 2 2 2 4 4" xfId="6631"/>
    <cellStyle name="40% – paryškinimas 3 2 2 2 5" xfId="6632"/>
    <cellStyle name="40% – paryškinimas 3 2 2 2 5 2" xfId="6633"/>
    <cellStyle name="40% – paryškinimas 3 2 2 2 5 2 2" xfId="6634"/>
    <cellStyle name="40% – paryškinimas 3 2 2 2 5 3" xfId="6635"/>
    <cellStyle name="40% – paryškinimas 3 2 2 2 6" xfId="6636"/>
    <cellStyle name="40% – paryškinimas 3 2 2 2 6 2" xfId="6637"/>
    <cellStyle name="40% – paryškinimas 3 2 2 2 7" xfId="6638"/>
    <cellStyle name="40% – paryškinimas 3 2 2 3" xfId="6639"/>
    <cellStyle name="40% – paryškinimas 3 2 2 3 2" xfId="6640"/>
    <cellStyle name="40% – paryškinimas 3 2 2 3 2 2" xfId="6641"/>
    <cellStyle name="40% – paryškinimas 3 2 2 3 2 2 2" xfId="6642"/>
    <cellStyle name="40% – paryškinimas 3 2 2 3 2 2 2 2" xfId="6643"/>
    <cellStyle name="40% – paryškinimas 3 2 2 3 2 2 2 2 2" xfId="6644"/>
    <cellStyle name="40% – paryškinimas 3 2 2 3 2 2 2 3" xfId="6645"/>
    <cellStyle name="40% – paryškinimas 3 2 2 3 2 2 3" xfId="6646"/>
    <cellStyle name="40% – paryškinimas 3 2 2 3 2 2 3 2" xfId="6647"/>
    <cellStyle name="40% – paryškinimas 3 2 2 3 2 2 4" xfId="6648"/>
    <cellStyle name="40% – paryškinimas 3 2 2 3 2 3" xfId="6649"/>
    <cellStyle name="40% – paryškinimas 3 2 2 3 2 3 2" xfId="6650"/>
    <cellStyle name="40% – paryškinimas 3 2 2 3 2 3 2 2" xfId="6651"/>
    <cellStyle name="40% – paryškinimas 3 2 2 3 2 3 3" xfId="6652"/>
    <cellStyle name="40% – paryškinimas 3 2 2 3 2 4" xfId="6653"/>
    <cellStyle name="40% – paryškinimas 3 2 2 3 2 4 2" xfId="6654"/>
    <cellStyle name="40% – paryškinimas 3 2 2 3 2 5" xfId="6655"/>
    <cellStyle name="40% – paryškinimas 3 2 2 3 3" xfId="6656"/>
    <cellStyle name="40% – paryškinimas 3 2 2 3 3 2" xfId="6657"/>
    <cellStyle name="40% – paryškinimas 3 2 2 3 3 2 2" xfId="6658"/>
    <cellStyle name="40% – paryškinimas 3 2 2 3 3 2 2 2" xfId="6659"/>
    <cellStyle name="40% – paryškinimas 3 2 2 3 3 2 3" xfId="6660"/>
    <cellStyle name="40% – paryškinimas 3 2 2 3 3 3" xfId="6661"/>
    <cellStyle name="40% – paryškinimas 3 2 2 3 3 3 2" xfId="6662"/>
    <cellStyle name="40% – paryškinimas 3 2 2 3 3 4" xfId="6663"/>
    <cellStyle name="40% – paryškinimas 3 2 2 3 4" xfId="6664"/>
    <cellStyle name="40% – paryškinimas 3 2 2 3 4 2" xfId="6665"/>
    <cellStyle name="40% – paryškinimas 3 2 2 3 4 2 2" xfId="6666"/>
    <cellStyle name="40% – paryškinimas 3 2 2 3 4 3" xfId="6667"/>
    <cellStyle name="40% – paryškinimas 3 2 2 3 5" xfId="6668"/>
    <cellStyle name="40% – paryškinimas 3 2 2 3 5 2" xfId="6669"/>
    <cellStyle name="40% – paryškinimas 3 2 2 3 6" xfId="6670"/>
    <cellStyle name="40% – paryškinimas 3 2 2 4" xfId="6671"/>
    <cellStyle name="40% – paryškinimas 3 2 2 4 2" xfId="6672"/>
    <cellStyle name="40% – paryškinimas 3 2 2 4 2 2" xfId="6673"/>
    <cellStyle name="40% – paryškinimas 3 2 2 4 2 2 2" xfId="6674"/>
    <cellStyle name="40% – paryškinimas 3 2 2 4 2 2 2 2" xfId="6675"/>
    <cellStyle name="40% – paryškinimas 3 2 2 4 2 2 3" xfId="6676"/>
    <cellStyle name="40% – paryškinimas 3 2 2 4 2 3" xfId="6677"/>
    <cellStyle name="40% – paryškinimas 3 2 2 4 2 3 2" xfId="6678"/>
    <cellStyle name="40% – paryškinimas 3 2 2 4 2 4" xfId="6679"/>
    <cellStyle name="40% – paryškinimas 3 2 2 4 3" xfId="6680"/>
    <cellStyle name="40% – paryškinimas 3 2 2 4 3 2" xfId="6681"/>
    <cellStyle name="40% – paryškinimas 3 2 2 4 3 2 2" xfId="6682"/>
    <cellStyle name="40% – paryškinimas 3 2 2 4 3 3" xfId="6683"/>
    <cellStyle name="40% – paryškinimas 3 2 2 4 4" xfId="6684"/>
    <cellStyle name="40% – paryškinimas 3 2 2 4 4 2" xfId="6685"/>
    <cellStyle name="40% – paryškinimas 3 2 2 4 5" xfId="6686"/>
    <cellStyle name="40% – paryškinimas 3 2 2 5" xfId="6687"/>
    <cellStyle name="40% – paryškinimas 3 2 2 5 2" xfId="6688"/>
    <cellStyle name="40% – paryškinimas 3 2 2 5 2 2" xfId="6689"/>
    <cellStyle name="40% – paryškinimas 3 2 2 5 2 2 2" xfId="6690"/>
    <cellStyle name="40% – paryškinimas 3 2 2 5 2 3" xfId="6691"/>
    <cellStyle name="40% – paryškinimas 3 2 2 5 3" xfId="6692"/>
    <cellStyle name="40% – paryškinimas 3 2 2 5 3 2" xfId="6693"/>
    <cellStyle name="40% – paryškinimas 3 2 2 5 4" xfId="6694"/>
    <cellStyle name="40% – paryškinimas 3 2 2 6" xfId="6695"/>
    <cellStyle name="40% – paryškinimas 3 2 2 6 2" xfId="6696"/>
    <cellStyle name="40% – paryškinimas 3 2 2 7" xfId="6697"/>
    <cellStyle name="40% – paryškinimas 3 2 2 7 2" xfId="6698"/>
    <cellStyle name="40% – paryškinimas 3 2 2 7 2 2" xfId="6699"/>
    <cellStyle name="40% – paryškinimas 3 2 2 7 3" xfId="6700"/>
    <cellStyle name="40% – paryškinimas 3 2 2 8" xfId="6701"/>
    <cellStyle name="40% – paryškinimas 3 2 2 8 2" xfId="6702"/>
    <cellStyle name="40% – paryškinimas 3 2 2 8 2 2" xfId="6703"/>
    <cellStyle name="40% – paryškinimas 3 2 2 8 3" xfId="6704"/>
    <cellStyle name="40% – paryškinimas 3 2 2 9" xfId="6705"/>
    <cellStyle name="40% – paryškinimas 3 2 2 9 2" xfId="6706"/>
    <cellStyle name="40% – paryškinimas 3 2 2 9 2 2" xfId="6707"/>
    <cellStyle name="40% – paryškinimas 3 2 2 9 3" xfId="6708"/>
    <cellStyle name="40% – paryškinimas 3 2 3" xfId="6709"/>
    <cellStyle name="40% – paryškinimas 3 2 3 2" xfId="6710"/>
    <cellStyle name="40% – paryškinimas 3 2 3 2 2" xfId="6711"/>
    <cellStyle name="40% – paryškinimas 3 2 3 2 2 2" xfId="6712"/>
    <cellStyle name="40% – paryškinimas 3 2 3 2 2 2 2" xfId="6713"/>
    <cellStyle name="40% – paryškinimas 3 2 3 2 2 2 2 2" xfId="6714"/>
    <cellStyle name="40% – paryškinimas 3 2 3 2 2 2 2 2 2" xfId="6715"/>
    <cellStyle name="40% – paryškinimas 3 2 3 2 2 2 2 3" xfId="6716"/>
    <cellStyle name="40% – paryškinimas 3 2 3 2 2 2 3" xfId="6717"/>
    <cellStyle name="40% – paryškinimas 3 2 3 2 2 2 3 2" xfId="6718"/>
    <cellStyle name="40% – paryškinimas 3 2 3 2 2 2 4" xfId="6719"/>
    <cellStyle name="40% – paryškinimas 3 2 3 2 2 3" xfId="6720"/>
    <cellStyle name="40% – paryškinimas 3 2 3 2 2 3 2" xfId="6721"/>
    <cellStyle name="40% – paryškinimas 3 2 3 2 2 3 2 2" xfId="6722"/>
    <cellStyle name="40% – paryškinimas 3 2 3 2 2 3 3" xfId="6723"/>
    <cellStyle name="40% – paryškinimas 3 2 3 2 2 4" xfId="6724"/>
    <cellStyle name="40% – paryškinimas 3 2 3 2 2 4 2" xfId="6725"/>
    <cellStyle name="40% – paryškinimas 3 2 3 2 2 5" xfId="6726"/>
    <cellStyle name="40% – paryškinimas 3 2 3 2 3" xfId="6727"/>
    <cellStyle name="40% – paryškinimas 3 2 3 2 3 2" xfId="6728"/>
    <cellStyle name="40% – paryškinimas 3 2 3 2 3 2 2" xfId="6729"/>
    <cellStyle name="40% – paryškinimas 3 2 3 2 3 2 2 2" xfId="6730"/>
    <cellStyle name="40% – paryškinimas 3 2 3 2 3 2 3" xfId="6731"/>
    <cellStyle name="40% – paryškinimas 3 2 3 2 3 3" xfId="6732"/>
    <cellStyle name="40% – paryškinimas 3 2 3 2 3 3 2" xfId="6733"/>
    <cellStyle name="40% – paryškinimas 3 2 3 2 3 4" xfId="6734"/>
    <cellStyle name="40% – paryškinimas 3 2 3 2 4" xfId="6735"/>
    <cellStyle name="40% – paryškinimas 3 2 3 2 4 2" xfId="6736"/>
    <cellStyle name="40% – paryškinimas 3 2 3 2 4 2 2" xfId="6737"/>
    <cellStyle name="40% – paryškinimas 3 2 3 2 4 3" xfId="6738"/>
    <cellStyle name="40% – paryškinimas 3 2 3 2 5" xfId="6739"/>
    <cellStyle name="40% – paryškinimas 3 2 3 2 5 2" xfId="6740"/>
    <cellStyle name="40% – paryškinimas 3 2 3 2 6" xfId="6741"/>
    <cellStyle name="40% – paryškinimas 3 2 3 3" xfId="6742"/>
    <cellStyle name="40% – paryškinimas 3 2 3 3 2" xfId="6743"/>
    <cellStyle name="40% – paryškinimas 3 2 3 3 2 2" xfId="6744"/>
    <cellStyle name="40% – paryškinimas 3 2 3 3 2 2 2" xfId="6745"/>
    <cellStyle name="40% – paryškinimas 3 2 3 3 2 2 2 2" xfId="6746"/>
    <cellStyle name="40% – paryškinimas 3 2 3 3 2 2 3" xfId="6747"/>
    <cellStyle name="40% – paryškinimas 3 2 3 3 2 3" xfId="6748"/>
    <cellStyle name="40% – paryškinimas 3 2 3 3 2 3 2" xfId="6749"/>
    <cellStyle name="40% – paryškinimas 3 2 3 3 2 4" xfId="6750"/>
    <cellStyle name="40% – paryškinimas 3 2 3 3 3" xfId="6751"/>
    <cellStyle name="40% – paryškinimas 3 2 3 3 3 2" xfId="6752"/>
    <cellStyle name="40% – paryškinimas 3 2 3 3 3 2 2" xfId="6753"/>
    <cellStyle name="40% – paryškinimas 3 2 3 3 3 3" xfId="6754"/>
    <cellStyle name="40% – paryškinimas 3 2 3 3 4" xfId="6755"/>
    <cellStyle name="40% – paryškinimas 3 2 3 3 4 2" xfId="6756"/>
    <cellStyle name="40% – paryškinimas 3 2 3 3 5" xfId="6757"/>
    <cellStyle name="40% – paryškinimas 3 2 3 4" xfId="6758"/>
    <cellStyle name="40% – paryškinimas 3 2 3 4 2" xfId="6759"/>
    <cellStyle name="40% – paryškinimas 3 2 3 4 2 2" xfId="6760"/>
    <cellStyle name="40% – paryškinimas 3 2 3 4 2 2 2" xfId="6761"/>
    <cellStyle name="40% – paryškinimas 3 2 3 4 2 3" xfId="6762"/>
    <cellStyle name="40% – paryškinimas 3 2 3 4 3" xfId="6763"/>
    <cellStyle name="40% – paryškinimas 3 2 3 4 3 2" xfId="6764"/>
    <cellStyle name="40% – paryškinimas 3 2 3 4 4" xfId="6765"/>
    <cellStyle name="40% – paryškinimas 3 2 3 5" xfId="6766"/>
    <cellStyle name="40% – paryškinimas 3 2 3 5 2" xfId="6767"/>
    <cellStyle name="40% – paryškinimas 3 2 3 5 2 2" xfId="6768"/>
    <cellStyle name="40% – paryškinimas 3 2 3 5 3" xfId="6769"/>
    <cellStyle name="40% – paryškinimas 3 2 3 6" xfId="6770"/>
    <cellStyle name="40% – paryškinimas 3 2 3 6 2" xfId="6771"/>
    <cellStyle name="40% – paryškinimas 3 2 3 7" xfId="6772"/>
    <cellStyle name="40% – paryškinimas 3 2 4" xfId="6773"/>
    <cellStyle name="40% – paryškinimas 3 2 4 2" xfId="6774"/>
    <cellStyle name="40% – paryškinimas 3 2 4 2 2" xfId="6775"/>
    <cellStyle name="40% – paryškinimas 3 2 4 2 2 2" xfId="6776"/>
    <cellStyle name="40% – paryškinimas 3 2 4 2 2 2 2" xfId="6777"/>
    <cellStyle name="40% – paryškinimas 3 2 4 2 2 2 2 2" xfId="6778"/>
    <cellStyle name="40% – paryškinimas 3 2 4 2 2 2 3" xfId="6779"/>
    <cellStyle name="40% – paryškinimas 3 2 4 2 2 3" xfId="6780"/>
    <cellStyle name="40% – paryškinimas 3 2 4 2 2 3 2" xfId="6781"/>
    <cellStyle name="40% – paryškinimas 3 2 4 2 2 4" xfId="6782"/>
    <cellStyle name="40% – paryškinimas 3 2 4 2 3" xfId="6783"/>
    <cellStyle name="40% – paryškinimas 3 2 4 2 3 2" xfId="6784"/>
    <cellStyle name="40% – paryškinimas 3 2 4 2 3 2 2" xfId="6785"/>
    <cellStyle name="40% – paryškinimas 3 2 4 2 3 3" xfId="6786"/>
    <cellStyle name="40% – paryškinimas 3 2 4 2 4" xfId="6787"/>
    <cellStyle name="40% – paryškinimas 3 2 4 2 4 2" xfId="6788"/>
    <cellStyle name="40% – paryškinimas 3 2 4 2 5" xfId="6789"/>
    <cellStyle name="40% – paryškinimas 3 2 4 3" xfId="6790"/>
    <cellStyle name="40% – paryškinimas 3 2 4 3 2" xfId="6791"/>
    <cellStyle name="40% – paryškinimas 3 2 4 3 2 2" xfId="6792"/>
    <cellStyle name="40% – paryškinimas 3 2 4 3 2 2 2" xfId="6793"/>
    <cellStyle name="40% – paryškinimas 3 2 4 3 2 3" xfId="6794"/>
    <cellStyle name="40% – paryškinimas 3 2 4 3 3" xfId="6795"/>
    <cellStyle name="40% – paryškinimas 3 2 4 3 3 2" xfId="6796"/>
    <cellStyle name="40% – paryškinimas 3 2 4 3 4" xfId="6797"/>
    <cellStyle name="40% – paryškinimas 3 2 4 4" xfId="6798"/>
    <cellStyle name="40% – paryškinimas 3 2 4 4 2" xfId="6799"/>
    <cellStyle name="40% – paryškinimas 3 2 4 4 2 2" xfId="6800"/>
    <cellStyle name="40% – paryškinimas 3 2 4 4 3" xfId="6801"/>
    <cellStyle name="40% – paryškinimas 3 2 4 5" xfId="6802"/>
    <cellStyle name="40% – paryškinimas 3 2 4 5 2" xfId="6803"/>
    <cellStyle name="40% – paryškinimas 3 2 4 6" xfId="6804"/>
    <cellStyle name="40% – paryškinimas 3 2 5" xfId="6805"/>
    <cellStyle name="40% – paryškinimas 3 2 5 2" xfId="6806"/>
    <cellStyle name="40% – paryškinimas 3 2 5 2 2" xfId="6807"/>
    <cellStyle name="40% – paryškinimas 3 2 5 2 2 2" xfId="6808"/>
    <cellStyle name="40% – paryškinimas 3 2 5 2 2 2 2" xfId="6809"/>
    <cellStyle name="40% – paryškinimas 3 2 5 2 2 2 2 2" xfId="6810"/>
    <cellStyle name="40% – paryškinimas 3 2 5 2 2 2 3" xfId="6811"/>
    <cellStyle name="40% – paryškinimas 3 2 5 2 2 3" xfId="6812"/>
    <cellStyle name="40% – paryškinimas 3 2 5 2 2 3 2" xfId="6813"/>
    <cellStyle name="40% – paryškinimas 3 2 5 2 2 4" xfId="6814"/>
    <cellStyle name="40% – paryškinimas 3 2 5 2 3" xfId="6815"/>
    <cellStyle name="40% – paryškinimas 3 2 5 2 3 2" xfId="6816"/>
    <cellStyle name="40% – paryškinimas 3 2 5 2 3 2 2" xfId="6817"/>
    <cellStyle name="40% – paryškinimas 3 2 5 2 3 3" xfId="6818"/>
    <cellStyle name="40% – paryškinimas 3 2 5 2 4" xfId="6819"/>
    <cellStyle name="40% – paryškinimas 3 2 5 2 4 2" xfId="6820"/>
    <cellStyle name="40% – paryškinimas 3 2 5 2 5" xfId="6821"/>
    <cellStyle name="40% – paryškinimas 3 2 5 3" xfId="6822"/>
    <cellStyle name="40% – paryškinimas 3 2 5 3 2" xfId="6823"/>
    <cellStyle name="40% – paryškinimas 3 2 5 3 2 2" xfId="6824"/>
    <cellStyle name="40% – paryškinimas 3 2 5 3 2 2 2" xfId="6825"/>
    <cellStyle name="40% – paryškinimas 3 2 5 3 2 3" xfId="6826"/>
    <cellStyle name="40% – paryškinimas 3 2 5 3 3" xfId="6827"/>
    <cellStyle name="40% – paryškinimas 3 2 5 3 3 2" xfId="6828"/>
    <cellStyle name="40% – paryškinimas 3 2 5 3 4" xfId="6829"/>
    <cellStyle name="40% – paryškinimas 3 2 5 4" xfId="6830"/>
    <cellStyle name="40% – paryškinimas 3 2 5 4 2" xfId="6831"/>
    <cellStyle name="40% – paryškinimas 3 2 5 4 2 2" xfId="6832"/>
    <cellStyle name="40% – paryškinimas 3 2 5 4 3" xfId="6833"/>
    <cellStyle name="40% – paryškinimas 3 2 5 5" xfId="6834"/>
    <cellStyle name="40% – paryškinimas 3 2 5 5 2" xfId="6835"/>
    <cellStyle name="40% – paryškinimas 3 2 5 6" xfId="6836"/>
    <cellStyle name="40% – paryškinimas 3 2 6" xfId="6837"/>
    <cellStyle name="40% – paryškinimas 3 2 6 2" xfId="6838"/>
    <cellStyle name="40% – paryškinimas 3 2 7" xfId="6839"/>
    <cellStyle name="40% – paryškinimas 3 2 7 2" xfId="6840"/>
    <cellStyle name="40% – paryškinimas 3 2 8" xfId="6841"/>
    <cellStyle name="40% – paryškinimas 3 2 8 2" xfId="6842"/>
    <cellStyle name="40% – paryškinimas 3 2 8 2 2" xfId="6843"/>
    <cellStyle name="40% – paryškinimas 3 2 8 3" xfId="6844"/>
    <cellStyle name="40% – paryškinimas 3 2 9" xfId="6845"/>
    <cellStyle name="40% – paryškinimas 3 2 9 2" xfId="6846"/>
    <cellStyle name="40% – paryškinimas 3 3" xfId="6847"/>
    <cellStyle name="40% – paryškinimas 3 3 2" xfId="6848"/>
    <cellStyle name="40% – paryškinimas 3 3 2 2" xfId="6849"/>
    <cellStyle name="40% – paryškinimas 3 3 2 2 2" xfId="6850"/>
    <cellStyle name="40% – paryškinimas 3 3 2 2 2 2" xfId="6851"/>
    <cellStyle name="40% – paryškinimas 3 3 2 2 2 2 2" xfId="6852"/>
    <cellStyle name="40% – paryškinimas 3 3 2 2 2 2 2 2" xfId="6853"/>
    <cellStyle name="40% – paryškinimas 3 3 2 2 2 2 2 2 2" xfId="6854"/>
    <cellStyle name="40% – paryškinimas 3 3 2 2 2 2 2 2 2 2" xfId="6855"/>
    <cellStyle name="40% – paryškinimas 3 3 2 2 2 2 2 2 3" xfId="6856"/>
    <cellStyle name="40% – paryškinimas 3 3 2 2 2 2 2 3" xfId="6857"/>
    <cellStyle name="40% – paryškinimas 3 3 2 2 2 2 2 3 2" xfId="6858"/>
    <cellStyle name="40% – paryškinimas 3 3 2 2 2 2 2 4" xfId="6859"/>
    <cellStyle name="40% – paryškinimas 3 3 2 2 2 2 3" xfId="6860"/>
    <cellStyle name="40% – paryškinimas 3 3 2 2 2 2 3 2" xfId="6861"/>
    <cellStyle name="40% – paryškinimas 3 3 2 2 2 2 3 2 2" xfId="6862"/>
    <cellStyle name="40% – paryškinimas 3 3 2 2 2 2 3 3" xfId="6863"/>
    <cellStyle name="40% – paryškinimas 3 3 2 2 2 2 4" xfId="6864"/>
    <cellStyle name="40% – paryškinimas 3 3 2 2 2 2 4 2" xfId="6865"/>
    <cellStyle name="40% – paryškinimas 3 3 2 2 2 2 5" xfId="6866"/>
    <cellStyle name="40% – paryškinimas 3 3 2 2 2 3" xfId="6867"/>
    <cellStyle name="40% – paryškinimas 3 3 2 2 2 3 2" xfId="6868"/>
    <cellStyle name="40% – paryškinimas 3 3 2 2 2 3 2 2" xfId="6869"/>
    <cellStyle name="40% – paryškinimas 3 3 2 2 2 3 2 2 2" xfId="6870"/>
    <cellStyle name="40% – paryškinimas 3 3 2 2 2 3 2 3" xfId="6871"/>
    <cellStyle name="40% – paryškinimas 3 3 2 2 2 3 3" xfId="6872"/>
    <cellStyle name="40% – paryškinimas 3 3 2 2 2 3 3 2" xfId="6873"/>
    <cellStyle name="40% – paryškinimas 3 3 2 2 2 3 4" xfId="6874"/>
    <cellStyle name="40% – paryškinimas 3 3 2 2 2 4" xfId="6875"/>
    <cellStyle name="40% – paryškinimas 3 3 2 2 2 4 2" xfId="6876"/>
    <cellStyle name="40% – paryškinimas 3 3 2 2 2 4 2 2" xfId="6877"/>
    <cellStyle name="40% – paryškinimas 3 3 2 2 2 4 3" xfId="6878"/>
    <cellStyle name="40% – paryškinimas 3 3 2 2 2 5" xfId="6879"/>
    <cellStyle name="40% – paryškinimas 3 3 2 2 2 5 2" xfId="6880"/>
    <cellStyle name="40% – paryškinimas 3 3 2 2 2 6" xfId="6881"/>
    <cellStyle name="40% – paryškinimas 3 3 2 2 3" xfId="6882"/>
    <cellStyle name="40% – paryškinimas 3 3 2 2 3 2" xfId="6883"/>
    <cellStyle name="40% – paryškinimas 3 3 2 2 3 2 2" xfId="6884"/>
    <cellStyle name="40% – paryškinimas 3 3 2 2 3 2 2 2" xfId="6885"/>
    <cellStyle name="40% – paryškinimas 3 3 2 2 3 2 2 2 2" xfId="6886"/>
    <cellStyle name="40% – paryškinimas 3 3 2 2 3 2 2 3" xfId="6887"/>
    <cellStyle name="40% – paryškinimas 3 3 2 2 3 2 3" xfId="6888"/>
    <cellStyle name="40% – paryškinimas 3 3 2 2 3 2 3 2" xfId="6889"/>
    <cellStyle name="40% – paryškinimas 3 3 2 2 3 2 4" xfId="6890"/>
    <cellStyle name="40% – paryškinimas 3 3 2 2 3 3" xfId="6891"/>
    <cellStyle name="40% – paryškinimas 3 3 2 2 3 3 2" xfId="6892"/>
    <cellStyle name="40% – paryškinimas 3 3 2 2 3 3 2 2" xfId="6893"/>
    <cellStyle name="40% – paryškinimas 3 3 2 2 3 3 3" xfId="6894"/>
    <cellStyle name="40% – paryškinimas 3 3 2 2 3 4" xfId="6895"/>
    <cellStyle name="40% – paryškinimas 3 3 2 2 3 4 2" xfId="6896"/>
    <cellStyle name="40% – paryškinimas 3 3 2 2 3 5" xfId="6897"/>
    <cellStyle name="40% – paryškinimas 3 3 2 2 4" xfId="6898"/>
    <cellStyle name="40% – paryškinimas 3 3 2 2 4 2" xfId="6899"/>
    <cellStyle name="40% – paryškinimas 3 3 2 2 4 2 2" xfId="6900"/>
    <cellStyle name="40% – paryškinimas 3 3 2 2 4 2 2 2" xfId="6901"/>
    <cellStyle name="40% – paryškinimas 3 3 2 2 4 2 3" xfId="6902"/>
    <cellStyle name="40% – paryškinimas 3 3 2 2 4 3" xfId="6903"/>
    <cellStyle name="40% – paryškinimas 3 3 2 2 4 3 2" xfId="6904"/>
    <cellStyle name="40% – paryškinimas 3 3 2 2 4 4" xfId="6905"/>
    <cellStyle name="40% – paryškinimas 3 3 2 2 5" xfId="6906"/>
    <cellStyle name="40% – paryškinimas 3 3 2 2 5 2" xfId="6907"/>
    <cellStyle name="40% – paryškinimas 3 3 2 2 5 2 2" xfId="6908"/>
    <cellStyle name="40% – paryškinimas 3 3 2 2 5 3" xfId="6909"/>
    <cellStyle name="40% – paryškinimas 3 3 2 2 6" xfId="6910"/>
    <cellStyle name="40% – paryškinimas 3 3 2 2 6 2" xfId="6911"/>
    <cellStyle name="40% – paryškinimas 3 3 2 2 7" xfId="6912"/>
    <cellStyle name="40% – paryškinimas 3 3 2 3" xfId="6913"/>
    <cellStyle name="40% – paryškinimas 3 3 2 3 2" xfId="6914"/>
    <cellStyle name="40% – paryškinimas 3 3 2 3 2 2" xfId="6915"/>
    <cellStyle name="40% – paryškinimas 3 3 2 3 2 2 2" xfId="6916"/>
    <cellStyle name="40% – paryškinimas 3 3 2 3 2 2 2 2" xfId="6917"/>
    <cellStyle name="40% – paryškinimas 3 3 2 3 2 2 2 2 2" xfId="6918"/>
    <cellStyle name="40% – paryškinimas 3 3 2 3 2 2 2 3" xfId="6919"/>
    <cellStyle name="40% – paryškinimas 3 3 2 3 2 2 3" xfId="6920"/>
    <cellStyle name="40% – paryškinimas 3 3 2 3 2 2 3 2" xfId="6921"/>
    <cellStyle name="40% – paryškinimas 3 3 2 3 2 2 4" xfId="6922"/>
    <cellStyle name="40% – paryškinimas 3 3 2 3 2 3" xfId="6923"/>
    <cellStyle name="40% – paryškinimas 3 3 2 3 2 3 2" xfId="6924"/>
    <cellStyle name="40% – paryškinimas 3 3 2 3 2 3 2 2" xfId="6925"/>
    <cellStyle name="40% – paryškinimas 3 3 2 3 2 3 3" xfId="6926"/>
    <cellStyle name="40% – paryškinimas 3 3 2 3 2 4" xfId="6927"/>
    <cellStyle name="40% – paryškinimas 3 3 2 3 2 4 2" xfId="6928"/>
    <cellStyle name="40% – paryškinimas 3 3 2 3 2 5" xfId="6929"/>
    <cellStyle name="40% – paryškinimas 3 3 2 3 3" xfId="6930"/>
    <cellStyle name="40% – paryškinimas 3 3 2 3 3 2" xfId="6931"/>
    <cellStyle name="40% – paryškinimas 3 3 2 3 3 2 2" xfId="6932"/>
    <cellStyle name="40% – paryškinimas 3 3 2 3 3 2 2 2" xfId="6933"/>
    <cellStyle name="40% – paryškinimas 3 3 2 3 3 2 3" xfId="6934"/>
    <cellStyle name="40% – paryškinimas 3 3 2 3 3 3" xfId="6935"/>
    <cellStyle name="40% – paryškinimas 3 3 2 3 3 3 2" xfId="6936"/>
    <cellStyle name="40% – paryškinimas 3 3 2 3 3 4" xfId="6937"/>
    <cellStyle name="40% – paryškinimas 3 3 2 3 4" xfId="6938"/>
    <cellStyle name="40% – paryškinimas 3 3 2 3 4 2" xfId="6939"/>
    <cellStyle name="40% – paryškinimas 3 3 2 3 4 2 2" xfId="6940"/>
    <cellStyle name="40% – paryškinimas 3 3 2 3 4 3" xfId="6941"/>
    <cellStyle name="40% – paryškinimas 3 3 2 3 5" xfId="6942"/>
    <cellStyle name="40% – paryškinimas 3 3 2 3 5 2" xfId="6943"/>
    <cellStyle name="40% – paryškinimas 3 3 2 3 6" xfId="6944"/>
    <cellStyle name="40% – paryškinimas 3 3 2 4" xfId="6945"/>
    <cellStyle name="40% – paryškinimas 3 3 2 4 2" xfId="6946"/>
    <cellStyle name="40% – paryškinimas 3 3 2 4 2 2" xfId="6947"/>
    <cellStyle name="40% – paryškinimas 3 3 2 4 2 2 2" xfId="6948"/>
    <cellStyle name="40% – paryškinimas 3 3 2 4 2 2 2 2" xfId="6949"/>
    <cellStyle name="40% – paryškinimas 3 3 2 4 2 2 3" xfId="6950"/>
    <cellStyle name="40% – paryškinimas 3 3 2 4 2 3" xfId="6951"/>
    <cellStyle name="40% – paryškinimas 3 3 2 4 2 3 2" xfId="6952"/>
    <cellStyle name="40% – paryškinimas 3 3 2 4 2 4" xfId="6953"/>
    <cellStyle name="40% – paryškinimas 3 3 2 4 3" xfId="6954"/>
    <cellStyle name="40% – paryškinimas 3 3 2 4 3 2" xfId="6955"/>
    <cellStyle name="40% – paryškinimas 3 3 2 4 3 2 2" xfId="6956"/>
    <cellStyle name="40% – paryškinimas 3 3 2 4 3 3" xfId="6957"/>
    <cellStyle name="40% – paryškinimas 3 3 2 4 4" xfId="6958"/>
    <cellStyle name="40% – paryškinimas 3 3 2 4 4 2" xfId="6959"/>
    <cellStyle name="40% – paryškinimas 3 3 2 4 5" xfId="6960"/>
    <cellStyle name="40% – paryškinimas 3 3 2 5" xfId="6961"/>
    <cellStyle name="40% – paryškinimas 3 3 2 5 2" xfId="6962"/>
    <cellStyle name="40% – paryškinimas 3 3 2 5 2 2" xfId="6963"/>
    <cellStyle name="40% – paryškinimas 3 3 2 5 2 2 2" xfId="6964"/>
    <cellStyle name="40% – paryškinimas 3 3 2 5 2 3" xfId="6965"/>
    <cellStyle name="40% – paryškinimas 3 3 2 5 3" xfId="6966"/>
    <cellStyle name="40% – paryškinimas 3 3 2 5 3 2" xfId="6967"/>
    <cellStyle name="40% – paryškinimas 3 3 2 5 4" xfId="6968"/>
    <cellStyle name="40% – paryškinimas 3 3 2 6" xfId="6969"/>
    <cellStyle name="40% – paryškinimas 3 3 2 6 2" xfId="6970"/>
    <cellStyle name="40% – paryškinimas 3 3 2 6 2 2" xfId="6971"/>
    <cellStyle name="40% – paryškinimas 3 3 2 6 3" xfId="6972"/>
    <cellStyle name="40% – paryškinimas 3 3 2 7" xfId="6973"/>
    <cellStyle name="40% – paryškinimas 3 3 2 7 2" xfId="6974"/>
    <cellStyle name="40% – paryškinimas 3 3 2 8" xfId="6975"/>
    <cellStyle name="40% – paryškinimas 3 3 3" xfId="6976"/>
    <cellStyle name="40% – paryškinimas 3 3 3 2" xfId="6977"/>
    <cellStyle name="40% – paryškinimas 3 3 3 2 2" xfId="6978"/>
    <cellStyle name="40% – paryškinimas 3 3 3 2 2 2" xfId="6979"/>
    <cellStyle name="40% – paryškinimas 3 3 3 2 2 2 2" xfId="6980"/>
    <cellStyle name="40% – paryškinimas 3 3 3 2 2 2 2 2" xfId="6981"/>
    <cellStyle name="40% – paryškinimas 3 3 3 2 2 2 2 2 2" xfId="6982"/>
    <cellStyle name="40% – paryškinimas 3 3 3 2 2 2 2 3" xfId="6983"/>
    <cellStyle name="40% – paryškinimas 3 3 3 2 2 2 3" xfId="6984"/>
    <cellStyle name="40% – paryškinimas 3 3 3 2 2 2 3 2" xfId="6985"/>
    <cellStyle name="40% – paryškinimas 3 3 3 2 2 2 4" xfId="6986"/>
    <cellStyle name="40% – paryškinimas 3 3 3 2 2 3" xfId="6987"/>
    <cellStyle name="40% – paryškinimas 3 3 3 2 2 3 2" xfId="6988"/>
    <cellStyle name="40% – paryškinimas 3 3 3 2 2 3 2 2" xfId="6989"/>
    <cellStyle name="40% – paryškinimas 3 3 3 2 2 3 3" xfId="6990"/>
    <cellStyle name="40% – paryškinimas 3 3 3 2 2 4" xfId="6991"/>
    <cellStyle name="40% – paryškinimas 3 3 3 2 2 4 2" xfId="6992"/>
    <cellStyle name="40% – paryškinimas 3 3 3 2 2 5" xfId="6993"/>
    <cellStyle name="40% – paryškinimas 3 3 3 2 3" xfId="6994"/>
    <cellStyle name="40% – paryškinimas 3 3 3 2 3 2" xfId="6995"/>
    <cellStyle name="40% – paryškinimas 3 3 3 2 3 2 2" xfId="6996"/>
    <cellStyle name="40% – paryškinimas 3 3 3 2 3 2 2 2" xfId="6997"/>
    <cellStyle name="40% – paryškinimas 3 3 3 2 3 2 3" xfId="6998"/>
    <cellStyle name="40% – paryškinimas 3 3 3 2 3 3" xfId="6999"/>
    <cellStyle name="40% – paryškinimas 3 3 3 2 3 3 2" xfId="7000"/>
    <cellStyle name="40% – paryškinimas 3 3 3 2 3 4" xfId="7001"/>
    <cellStyle name="40% – paryškinimas 3 3 3 2 4" xfId="7002"/>
    <cellStyle name="40% – paryškinimas 3 3 3 2 4 2" xfId="7003"/>
    <cellStyle name="40% – paryškinimas 3 3 3 2 4 2 2" xfId="7004"/>
    <cellStyle name="40% – paryškinimas 3 3 3 2 4 3" xfId="7005"/>
    <cellStyle name="40% – paryškinimas 3 3 3 2 5" xfId="7006"/>
    <cellStyle name="40% – paryškinimas 3 3 3 2 5 2" xfId="7007"/>
    <cellStyle name="40% – paryškinimas 3 3 3 2 6" xfId="7008"/>
    <cellStyle name="40% – paryškinimas 3 3 3 3" xfId="7009"/>
    <cellStyle name="40% – paryškinimas 3 3 3 3 2" xfId="7010"/>
    <cellStyle name="40% – paryškinimas 3 3 3 3 2 2" xfId="7011"/>
    <cellStyle name="40% – paryškinimas 3 3 3 3 2 2 2" xfId="7012"/>
    <cellStyle name="40% – paryškinimas 3 3 3 3 2 2 2 2" xfId="7013"/>
    <cellStyle name="40% – paryškinimas 3 3 3 3 2 2 3" xfId="7014"/>
    <cellStyle name="40% – paryškinimas 3 3 3 3 2 3" xfId="7015"/>
    <cellStyle name="40% – paryškinimas 3 3 3 3 2 3 2" xfId="7016"/>
    <cellStyle name="40% – paryškinimas 3 3 3 3 2 4" xfId="7017"/>
    <cellStyle name="40% – paryškinimas 3 3 3 3 3" xfId="7018"/>
    <cellStyle name="40% – paryškinimas 3 3 3 3 3 2" xfId="7019"/>
    <cellStyle name="40% – paryškinimas 3 3 3 3 3 2 2" xfId="7020"/>
    <cellStyle name="40% – paryškinimas 3 3 3 3 3 3" xfId="7021"/>
    <cellStyle name="40% – paryškinimas 3 3 3 3 4" xfId="7022"/>
    <cellStyle name="40% – paryškinimas 3 3 3 3 4 2" xfId="7023"/>
    <cellStyle name="40% – paryškinimas 3 3 3 3 5" xfId="7024"/>
    <cellStyle name="40% – paryškinimas 3 3 3 4" xfId="7025"/>
    <cellStyle name="40% – paryškinimas 3 3 3 4 2" xfId="7026"/>
    <cellStyle name="40% – paryškinimas 3 3 3 4 2 2" xfId="7027"/>
    <cellStyle name="40% – paryškinimas 3 3 3 4 2 2 2" xfId="7028"/>
    <cellStyle name="40% – paryškinimas 3 3 3 4 2 3" xfId="7029"/>
    <cellStyle name="40% – paryškinimas 3 3 3 4 3" xfId="7030"/>
    <cellStyle name="40% – paryškinimas 3 3 3 4 3 2" xfId="7031"/>
    <cellStyle name="40% – paryškinimas 3 3 3 4 4" xfId="7032"/>
    <cellStyle name="40% – paryškinimas 3 3 3 5" xfId="7033"/>
    <cellStyle name="40% – paryškinimas 3 3 3 5 2" xfId="7034"/>
    <cellStyle name="40% – paryškinimas 3 3 3 5 2 2" xfId="7035"/>
    <cellStyle name="40% – paryškinimas 3 3 3 5 3" xfId="7036"/>
    <cellStyle name="40% – paryškinimas 3 3 3 6" xfId="7037"/>
    <cellStyle name="40% – paryškinimas 3 3 3 6 2" xfId="7038"/>
    <cellStyle name="40% – paryškinimas 3 3 3 7" xfId="7039"/>
    <cellStyle name="40% – paryškinimas 3 3 4" xfId="7040"/>
    <cellStyle name="40% – paryškinimas 3 3 4 2" xfId="7041"/>
    <cellStyle name="40% – paryškinimas 3 3 4 2 2" xfId="7042"/>
    <cellStyle name="40% – paryškinimas 3 3 4 2 2 2" xfId="7043"/>
    <cellStyle name="40% – paryškinimas 3 3 4 2 2 2 2" xfId="7044"/>
    <cellStyle name="40% – paryškinimas 3 3 4 2 2 2 2 2" xfId="7045"/>
    <cellStyle name="40% – paryškinimas 3 3 4 2 2 2 3" xfId="7046"/>
    <cellStyle name="40% – paryškinimas 3 3 4 2 2 3" xfId="7047"/>
    <cellStyle name="40% – paryškinimas 3 3 4 2 2 3 2" xfId="7048"/>
    <cellStyle name="40% – paryškinimas 3 3 4 2 2 4" xfId="7049"/>
    <cellStyle name="40% – paryškinimas 3 3 4 2 3" xfId="7050"/>
    <cellStyle name="40% – paryškinimas 3 3 4 2 3 2" xfId="7051"/>
    <cellStyle name="40% – paryškinimas 3 3 4 2 3 2 2" xfId="7052"/>
    <cellStyle name="40% – paryškinimas 3 3 4 2 3 3" xfId="7053"/>
    <cellStyle name="40% – paryškinimas 3 3 4 2 4" xfId="7054"/>
    <cellStyle name="40% – paryškinimas 3 3 4 2 4 2" xfId="7055"/>
    <cellStyle name="40% – paryškinimas 3 3 4 2 5" xfId="7056"/>
    <cellStyle name="40% – paryškinimas 3 3 4 3" xfId="7057"/>
    <cellStyle name="40% – paryškinimas 3 3 4 3 2" xfId="7058"/>
    <cellStyle name="40% – paryškinimas 3 3 4 3 2 2" xfId="7059"/>
    <cellStyle name="40% – paryškinimas 3 3 4 3 2 2 2" xfId="7060"/>
    <cellStyle name="40% – paryškinimas 3 3 4 3 2 3" xfId="7061"/>
    <cellStyle name="40% – paryškinimas 3 3 4 3 3" xfId="7062"/>
    <cellStyle name="40% – paryškinimas 3 3 4 3 3 2" xfId="7063"/>
    <cellStyle name="40% – paryškinimas 3 3 4 3 4" xfId="7064"/>
    <cellStyle name="40% – paryškinimas 3 3 4 4" xfId="7065"/>
    <cellStyle name="40% – paryškinimas 3 3 4 4 2" xfId="7066"/>
    <cellStyle name="40% – paryškinimas 3 3 4 4 2 2" xfId="7067"/>
    <cellStyle name="40% – paryškinimas 3 3 4 4 3" xfId="7068"/>
    <cellStyle name="40% – paryškinimas 3 3 4 5" xfId="7069"/>
    <cellStyle name="40% – paryškinimas 3 3 4 5 2" xfId="7070"/>
    <cellStyle name="40% – paryškinimas 3 3 4 6" xfId="7071"/>
    <cellStyle name="40% – paryškinimas 3 3 5" xfId="7072"/>
    <cellStyle name="40% – paryškinimas 3 3 5 2" xfId="7073"/>
    <cellStyle name="40% – paryškinimas 3 3 5 2 2" xfId="7074"/>
    <cellStyle name="40% – paryškinimas 3 3 5 2 2 2" xfId="7075"/>
    <cellStyle name="40% – paryškinimas 3 3 5 2 2 2 2" xfId="7076"/>
    <cellStyle name="40% – paryškinimas 3 3 5 2 2 3" xfId="7077"/>
    <cellStyle name="40% – paryškinimas 3 3 5 2 3" xfId="7078"/>
    <cellStyle name="40% – paryškinimas 3 3 5 2 3 2" xfId="7079"/>
    <cellStyle name="40% – paryškinimas 3 3 5 2 4" xfId="7080"/>
    <cellStyle name="40% – paryškinimas 3 3 5 3" xfId="7081"/>
    <cellStyle name="40% – paryškinimas 3 3 5 3 2" xfId="7082"/>
    <cellStyle name="40% – paryškinimas 3 3 5 3 2 2" xfId="7083"/>
    <cellStyle name="40% – paryškinimas 3 3 5 3 3" xfId="7084"/>
    <cellStyle name="40% – paryškinimas 3 3 5 4" xfId="7085"/>
    <cellStyle name="40% – paryškinimas 3 3 5 4 2" xfId="7086"/>
    <cellStyle name="40% – paryškinimas 3 3 5 5" xfId="7087"/>
    <cellStyle name="40% – paryškinimas 3 3 6" xfId="7088"/>
    <cellStyle name="40% – paryškinimas 3 3 6 2" xfId="7089"/>
    <cellStyle name="40% – paryškinimas 3 3 6 2 2" xfId="7090"/>
    <cellStyle name="40% – paryškinimas 3 3 6 2 2 2" xfId="7091"/>
    <cellStyle name="40% – paryškinimas 3 3 6 2 3" xfId="7092"/>
    <cellStyle name="40% – paryškinimas 3 3 6 3" xfId="7093"/>
    <cellStyle name="40% – paryškinimas 3 3 6 3 2" xfId="7094"/>
    <cellStyle name="40% – paryškinimas 3 3 6 4" xfId="7095"/>
    <cellStyle name="40% – paryškinimas 3 3 7" xfId="7096"/>
    <cellStyle name="40% – paryškinimas 3 3 7 2" xfId="7097"/>
    <cellStyle name="40% – paryškinimas 3 3 7 2 2" xfId="7098"/>
    <cellStyle name="40% – paryškinimas 3 3 7 3" xfId="7099"/>
    <cellStyle name="40% – paryškinimas 3 3 8" xfId="7100"/>
    <cellStyle name="40% – paryškinimas 3 3 8 2" xfId="7101"/>
    <cellStyle name="40% – paryškinimas 3 3 9" xfId="7102"/>
    <cellStyle name="40% – paryškinimas 3 4" xfId="7103"/>
    <cellStyle name="40% – paryškinimas 3 4 2" xfId="7104"/>
    <cellStyle name="40% – paryškinimas 3 4 2 2" xfId="7105"/>
    <cellStyle name="40% – paryškinimas 3 4 2 2 2" xfId="7106"/>
    <cellStyle name="40% – paryškinimas 3 4 2 2 2 2" xfId="7107"/>
    <cellStyle name="40% – paryškinimas 3 4 2 2 2 2 2" xfId="7108"/>
    <cellStyle name="40% – paryškinimas 3 4 2 2 2 2 2 2" xfId="7109"/>
    <cellStyle name="40% – paryškinimas 3 4 2 2 2 2 2 2 2" xfId="7110"/>
    <cellStyle name="40% – paryškinimas 3 4 2 2 2 2 2 2 2 2" xfId="7111"/>
    <cellStyle name="40% – paryškinimas 3 4 2 2 2 2 2 2 3" xfId="7112"/>
    <cellStyle name="40% – paryškinimas 3 4 2 2 2 2 2 3" xfId="7113"/>
    <cellStyle name="40% – paryškinimas 3 4 2 2 2 2 2 3 2" xfId="7114"/>
    <cellStyle name="40% – paryškinimas 3 4 2 2 2 2 2 4" xfId="7115"/>
    <cellStyle name="40% – paryškinimas 3 4 2 2 2 2 3" xfId="7116"/>
    <cellStyle name="40% – paryškinimas 3 4 2 2 2 2 3 2" xfId="7117"/>
    <cellStyle name="40% – paryškinimas 3 4 2 2 2 2 3 2 2" xfId="7118"/>
    <cellStyle name="40% – paryškinimas 3 4 2 2 2 2 3 3" xfId="7119"/>
    <cellStyle name="40% – paryškinimas 3 4 2 2 2 2 4" xfId="7120"/>
    <cellStyle name="40% – paryškinimas 3 4 2 2 2 2 4 2" xfId="7121"/>
    <cellStyle name="40% – paryškinimas 3 4 2 2 2 2 5" xfId="7122"/>
    <cellStyle name="40% – paryškinimas 3 4 2 2 2 3" xfId="7123"/>
    <cellStyle name="40% – paryškinimas 3 4 2 2 2 3 2" xfId="7124"/>
    <cellStyle name="40% – paryškinimas 3 4 2 2 2 3 2 2" xfId="7125"/>
    <cellStyle name="40% – paryškinimas 3 4 2 2 2 3 2 2 2" xfId="7126"/>
    <cellStyle name="40% – paryškinimas 3 4 2 2 2 3 2 3" xfId="7127"/>
    <cellStyle name="40% – paryškinimas 3 4 2 2 2 3 3" xfId="7128"/>
    <cellStyle name="40% – paryškinimas 3 4 2 2 2 3 3 2" xfId="7129"/>
    <cellStyle name="40% – paryškinimas 3 4 2 2 2 3 4" xfId="7130"/>
    <cellStyle name="40% – paryškinimas 3 4 2 2 2 4" xfId="7131"/>
    <cellStyle name="40% – paryškinimas 3 4 2 2 2 4 2" xfId="7132"/>
    <cellStyle name="40% – paryškinimas 3 4 2 2 2 4 2 2" xfId="7133"/>
    <cellStyle name="40% – paryškinimas 3 4 2 2 2 4 3" xfId="7134"/>
    <cellStyle name="40% – paryškinimas 3 4 2 2 2 5" xfId="7135"/>
    <cellStyle name="40% – paryškinimas 3 4 2 2 2 5 2" xfId="7136"/>
    <cellStyle name="40% – paryškinimas 3 4 2 2 2 6" xfId="7137"/>
    <cellStyle name="40% – paryškinimas 3 4 2 2 3" xfId="7138"/>
    <cellStyle name="40% – paryškinimas 3 4 2 2 3 2" xfId="7139"/>
    <cellStyle name="40% – paryškinimas 3 4 2 2 3 2 2" xfId="7140"/>
    <cellStyle name="40% – paryškinimas 3 4 2 2 3 2 2 2" xfId="7141"/>
    <cellStyle name="40% – paryškinimas 3 4 2 2 3 2 2 2 2" xfId="7142"/>
    <cellStyle name="40% – paryškinimas 3 4 2 2 3 2 2 3" xfId="7143"/>
    <cellStyle name="40% – paryškinimas 3 4 2 2 3 2 3" xfId="7144"/>
    <cellStyle name="40% – paryškinimas 3 4 2 2 3 2 3 2" xfId="7145"/>
    <cellStyle name="40% – paryškinimas 3 4 2 2 3 2 4" xfId="7146"/>
    <cellStyle name="40% – paryškinimas 3 4 2 2 3 3" xfId="7147"/>
    <cellStyle name="40% – paryškinimas 3 4 2 2 3 3 2" xfId="7148"/>
    <cellStyle name="40% – paryškinimas 3 4 2 2 3 3 2 2" xfId="7149"/>
    <cellStyle name="40% – paryškinimas 3 4 2 2 3 3 3" xfId="7150"/>
    <cellStyle name="40% – paryškinimas 3 4 2 2 3 4" xfId="7151"/>
    <cellStyle name="40% – paryškinimas 3 4 2 2 3 4 2" xfId="7152"/>
    <cellStyle name="40% – paryškinimas 3 4 2 2 3 5" xfId="7153"/>
    <cellStyle name="40% – paryškinimas 3 4 2 2 4" xfId="7154"/>
    <cellStyle name="40% – paryškinimas 3 4 2 2 4 2" xfId="7155"/>
    <cellStyle name="40% – paryškinimas 3 4 2 2 4 2 2" xfId="7156"/>
    <cellStyle name="40% – paryškinimas 3 4 2 2 4 2 2 2" xfId="7157"/>
    <cellStyle name="40% – paryškinimas 3 4 2 2 4 2 3" xfId="7158"/>
    <cellStyle name="40% – paryškinimas 3 4 2 2 4 3" xfId="7159"/>
    <cellStyle name="40% – paryškinimas 3 4 2 2 4 3 2" xfId="7160"/>
    <cellStyle name="40% – paryškinimas 3 4 2 2 4 4" xfId="7161"/>
    <cellStyle name="40% – paryškinimas 3 4 2 2 5" xfId="7162"/>
    <cellStyle name="40% – paryškinimas 3 4 2 2 5 2" xfId="7163"/>
    <cellStyle name="40% – paryškinimas 3 4 2 2 5 2 2" xfId="7164"/>
    <cellStyle name="40% – paryškinimas 3 4 2 2 5 3" xfId="7165"/>
    <cellStyle name="40% – paryškinimas 3 4 2 2 6" xfId="7166"/>
    <cellStyle name="40% – paryškinimas 3 4 2 2 6 2" xfId="7167"/>
    <cellStyle name="40% – paryškinimas 3 4 2 2 7" xfId="7168"/>
    <cellStyle name="40% – paryškinimas 3 4 2 3" xfId="7169"/>
    <cellStyle name="40% – paryškinimas 3 4 2 3 2" xfId="7170"/>
    <cellStyle name="40% – paryškinimas 3 4 2 3 2 2" xfId="7171"/>
    <cellStyle name="40% – paryškinimas 3 4 2 3 2 2 2" xfId="7172"/>
    <cellStyle name="40% – paryškinimas 3 4 2 3 2 2 2 2" xfId="7173"/>
    <cellStyle name="40% – paryškinimas 3 4 2 3 2 2 2 2 2" xfId="7174"/>
    <cellStyle name="40% – paryškinimas 3 4 2 3 2 2 2 3" xfId="7175"/>
    <cellStyle name="40% – paryškinimas 3 4 2 3 2 2 3" xfId="7176"/>
    <cellStyle name="40% – paryškinimas 3 4 2 3 2 2 3 2" xfId="7177"/>
    <cellStyle name="40% – paryškinimas 3 4 2 3 2 2 4" xfId="7178"/>
    <cellStyle name="40% – paryškinimas 3 4 2 3 2 3" xfId="7179"/>
    <cellStyle name="40% – paryškinimas 3 4 2 3 2 3 2" xfId="7180"/>
    <cellStyle name="40% – paryškinimas 3 4 2 3 2 3 2 2" xfId="7181"/>
    <cellStyle name="40% – paryškinimas 3 4 2 3 2 3 3" xfId="7182"/>
    <cellStyle name="40% – paryškinimas 3 4 2 3 2 4" xfId="7183"/>
    <cellStyle name="40% – paryškinimas 3 4 2 3 2 4 2" xfId="7184"/>
    <cellStyle name="40% – paryškinimas 3 4 2 3 2 5" xfId="7185"/>
    <cellStyle name="40% – paryškinimas 3 4 2 3 3" xfId="7186"/>
    <cellStyle name="40% – paryškinimas 3 4 2 3 3 2" xfId="7187"/>
    <cellStyle name="40% – paryškinimas 3 4 2 3 3 2 2" xfId="7188"/>
    <cellStyle name="40% – paryškinimas 3 4 2 3 3 2 2 2" xfId="7189"/>
    <cellStyle name="40% – paryškinimas 3 4 2 3 3 2 3" xfId="7190"/>
    <cellStyle name="40% – paryškinimas 3 4 2 3 3 3" xfId="7191"/>
    <cellStyle name="40% – paryškinimas 3 4 2 3 3 3 2" xfId="7192"/>
    <cellStyle name="40% – paryškinimas 3 4 2 3 3 4" xfId="7193"/>
    <cellStyle name="40% – paryškinimas 3 4 2 3 4" xfId="7194"/>
    <cellStyle name="40% – paryškinimas 3 4 2 3 4 2" xfId="7195"/>
    <cellStyle name="40% – paryškinimas 3 4 2 3 4 2 2" xfId="7196"/>
    <cellStyle name="40% – paryškinimas 3 4 2 3 4 3" xfId="7197"/>
    <cellStyle name="40% – paryškinimas 3 4 2 3 5" xfId="7198"/>
    <cellStyle name="40% – paryškinimas 3 4 2 3 5 2" xfId="7199"/>
    <cellStyle name="40% – paryškinimas 3 4 2 3 6" xfId="7200"/>
    <cellStyle name="40% – paryškinimas 3 4 2 4" xfId="7201"/>
    <cellStyle name="40% – paryškinimas 3 4 2 4 2" xfId="7202"/>
    <cellStyle name="40% – paryškinimas 3 4 2 4 2 2" xfId="7203"/>
    <cellStyle name="40% – paryškinimas 3 4 2 4 2 2 2" xfId="7204"/>
    <cellStyle name="40% – paryškinimas 3 4 2 4 2 2 2 2" xfId="7205"/>
    <cellStyle name="40% – paryškinimas 3 4 2 4 2 2 3" xfId="7206"/>
    <cellStyle name="40% – paryškinimas 3 4 2 4 2 3" xfId="7207"/>
    <cellStyle name="40% – paryškinimas 3 4 2 4 2 3 2" xfId="7208"/>
    <cellStyle name="40% – paryškinimas 3 4 2 4 2 4" xfId="7209"/>
    <cellStyle name="40% – paryškinimas 3 4 2 4 3" xfId="7210"/>
    <cellStyle name="40% – paryškinimas 3 4 2 4 3 2" xfId="7211"/>
    <cellStyle name="40% – paryškinimas 3 4 2 4 3 2 2" xfId="7212"/>
    <cellStyle name="40% – paryškinimas 3 4 2 4 3 3" xfId="7213"/>
    <cellStyle name="40% – paryškinimas 3 4 2 4 4" xfId="7214"/>
    <cellStyle name="40% – paryškinimas 3 4 2 4 4 2" xfId="7215"/>
    <cellStyle name="40% – paryškinimas 3 4 2 4 5" xfId="7216"/>
    <cellStyle name="40% – paryškinimas 3 4 2 5" xfId="7217"/>
    <cellStyle name="40% – paryškinimas 3 4 2 5 2" xfId="7218"/>
    <cellStyle name="40% – paryškinimas 3 4 2 5 2 2" xfId="7219"/>
    <cellStyle name="40% – paryškinimas 3 4 2 5 2 2 2" xfId="7220"/>
    <cellStyle name="40% – paryškinimas 3 4 2 5 2 3" xfId="7221"/>
    <cellStyle name="40% – paryškinimas 3 4 2 5 3" xfId="7222"/>
    <cellStyle name="40% – paryškinimas 3 4 2 5 3 2" xfId="7223"/>
    <cellStyle name="40% – paryškinimas 3 4 2 5 4" xfId="7224"/>
    <cellStyle name="40% – paryškinimas 3 4 2 6" xfId="7225"/>
    <cellStyle name="40% – paryškinimas 3 4 2 6 2" xfId="7226"/>
    <cellStyle name="40% – paryškinimas 3 4 2 6 2 2" xfId="7227"/>
    <cellStyle name="40% – paryškinimas 3 4 2 6 3" xfId="7228"/>
    <cellStyle name="40% – paryškinimas 3 4 2 7" xfId="7229"/>
    <cellStyle name="40% – paryškinimas 3 4 2 7 2" xfId="7230"/>
    <cellStyle name="40% – paryškinimas 3 4 2 8" xfId="7231"/>
    <cellStyle name="40% – paryškinimas 3 4 3" xfId="7232"/>
    <cellStyle name="40% – paryškinimas 3 4 3 2" xfId="7233"/>
    <cellStyle name="40% – paryškinimas 3 4 3 2 2" xfId="7234"/>
    <cellStyle name="40% – paryškinimas 3 4 3 2 2 2" xfId="7235"/>
    <cellStyle name="40% – paryškinimas 3 4 3 2 2 2 2" xfId="7236"/>
    <cellStyle name="40% – paryškinimas 3 4 3 2 2 2 2 2" xfId="7237"/>
    <cellStyle name="40% – paryškinimas 3 4 3 2 2 2 2 2 2" xfId="7238"/>
    <cellStyle name="40% – paryškinimas 3 4 3 2 2 2 2 3" xfId="7239"/>
    <cellStyle name="40% – paryškinimas 3 4 3 2 2 2 3" xfId="7240"/>
    <cellStyle name="40% – paryškinimas 3 4 3 2 2 2 3 2" xfId="7241"/>
    <cellStyle name="40% – paryškinimas 3 4 3 2 2 2 4" xfId="7242"/>
    <cellStyle name="40% – paryškinimas 3 4 3 2 2 3" xfId="7243"/>
    <cellStyle name="40% – paryškinimas 3 4 3 2 2 3 2" xfId="7244"/>
    <cellStyle name="40% – paryškinimas 3 4 3 2 2 3 2 2" xfId="7245"/>
    <cellStyle name="40% – paryškinimas 3 4 3 2 2 3 3" xfId="7246"/>
    <cellStyle name="40% – paryškinimas 3 4 3 2 2 4" xfId="7247"/>
    <cellStyle name="40% – paryškinimas 3 4 3 2 2 4 2" xfId="7248"/>
    <cellStyle name="40% – paryškinimas 3 4 3 2 2 5" xfId="7249"/>
    <cellStyle name="40% – paryškinimas 3 4 3 2 3" xfId="7250"/>
    <cellStyle name="40% – paryškinimas 3 4 3 2 3 2" xfId="7251"/>
    <cellStyle name="40% – paryškinimas 3 4 3 2 3 2 2" xfId="7252"/>
    <cellStyle name="40% – paryškinimas 3 4 3 2 3 2 2 2" xfId="7253"/>
    <cellStyle name="40% – paryškinimas 3 4 3 2 3 2 3" xfId="7254"/>
    <cellStyle name="40% – paryškinimas 3 4 3 2 3 3" xfId="7255"/>
    <cellStyle name="40% – paryškinimas 3 4 3 2 3 3 2" xfId="7256"/>
    <cellStyle name="40% – paryškinimas 3 4 3 2 3 4" xfId="7257"/>
    <cellStyle name="40% – paryškinimas 3 4 3 2 4" xfId="7258"/>
    <cellStyle name="40% – paryškinimas 3 4 3 2 4 2" xfId="7259"/>
    <cellStyle name="40% – paryškinimas 3 4 3 2 4 2 2" xfId="7260"/>
    <cellStyle name="40% – paryškinimas 3 4 3 2 4 3" xfId="7261"/>
    <cellStyle name="40% – paryškinimas 3 4 3 2 5" xfId="7262"/>
    <cellStyle name="40% – paryškinimas 3 4 3 2 5 2" xfId="7263"/>
    <cellStyle name="40% – paryškinimas 3 4 3 2 6" xfId="7264"/>
    <cellStyle name="40% – paryškinimas 3 4 3 3" xfId="7265"/>
    <cellStyle name="40% – paryškinimas 3 4 3 3 2" xfId="7266"/>
    <cellStyle name="40% – paryškinimas 3 4 3 3 2 2" xfId="7267"/>
    <cellStyle name="40% – paryškinimas 3 4 3 3 2 2 2" xfId="7268"/>
    <cellStyle name="40% – paryškinimas 3 4 3 3 2 2 2 2" xfId="7269"/>
    <cellStyle name="40% – paryškinimas 3 4 3 3 2 2 3" xfId="7270"/>
    <cellStyle name="40% – paryškinimas 3 4 3 3 2 3" xfId="7271"/>
    <cellStyle name="40% – paryškinimas 3 4 3 3 2 3 2" xfId="7272"/>
    <cellStyle name="40% – paryškinimas 3 4 3 3 2 4" xfId="7273"/>
    <cellStyle name="40% – paryškinimas 3 4 3 3 3" xfId="7274"/>
    <cellStyle name="40% – paryškinimas 3 4 3 3 3 2" xfId="7275"/>
    <cellStyle name="40% – paryškinimas 3 4 3 3 3 2 2" xfId="7276"/>
    <cellStyle name="40% – paryškinimas 3 4 3 3 3 3" xfId="7277"/>
    <cellStyle name="40% – paryškinimas 3 4 3 3 4" xfId="7278"/>
    <cellStyle name="40% – paryškinimas 3 4 3 3 4 2" xfId="7279"/>
    <cellStyle name="40% – paryškinimas 3 4 3 3 5" xfId="7280"/>
    <cellStyle name="40% – paryškinimas 3 4 3 4" xfId="7281"/>
    <cellStyle name="40% – paryškinimas 3 4 3 4 2" xfId="7282"/>
    <cellStyle name="40% – paryškinimas 3 4 3 4 2 2" xfId="7283"/>
    <cellStyle name="40% – paryškinimas 3 4 3 4 2 2 2" xfId="7284"/>
    <cellStyle name="40% – paryškinimas 3 4 3 4 2 3" xfId="7285"/>
    <cellStyle name="40% – paryškinimas 3 4 3 4 3" xfId="7286"/>
    <cellStyle name="40% – paryškinimas 3 4 3 4 3 2" xfId="7287"/>
    <cellStyle name="40% – paryškinimas 3 4 3 4 4" xfId="7288"/>
    <cellStyle name="40% – paryškinimas 3 4 3 5" xfId="7289"/>
    <cellStyle name="40% – paryškinimas 3 4 3 5 2" xfId="7290"/>
    <cellStyle name="40% – paryškinimas 3 4 3 5 2 2" xfId="7291"/>
    <cellStyle name="40% – paryškinimas 3 4 3 5 3" xfId="7292"/>
    <cellStyle name="40% – paryškinimas 3 4 3 6" xfId="7293"/>
    <cellStyle name="40% – paryškinimas 3 4 3 6 2" xfId="7294"/>
    <cellStyle name="40% – paryškinimas 3 4 3 7" xfId="7295"/>
    <cellStyle name="40% – paryškinimas 3 4 4" xfId="7296"/>
    <cellStyle name="40% – paryškinimas 3 4 4 2" xfId="7297"/>
    <cellStyle name="40% – paryškinimas 3 4 4 2 2" xfId="7298"/>
    <cellStyle name="40% – paryškinimas 3 4 4 2 2 2" xfId="7299"/>
    <cellStyle name="40% – paryškinimas 3 4 4 2 2 2 2" xfId="7300"/>
    <cellStyle name="40% – paryškinimas 3 4 4 2 2 2 2 2" xfId="7301"/>
    <cellStyle name="40% – paryškinimas 3 4 4 2 2 2 3" xfId="7302"/>
    <cellStyle name="40% – paryškinimas 3 4 4 2 2 3" xfId="7303"/>
    <cellStyle name="40% – paryškinimas 3 4 4 2 2 3 2" xfId="7304"/>
    <cellStyle name="40% – paryškinimas 3 4 4 2 2 4" xfId="7305"/>
    <cellStyle name="40% – paryškinimas 3 4 4 2 3" xfId="7306"/>
    <cellStyle name="40% – paryškinimas 3 4 4 2 3 2" xfId="7307"/>
    <cellStyle name="40% – paryškinimas 3 4 4 2 3 2 2" xfId="7308"/>
    <cellStyle name="40% – paryškinimas 3 4 4 2 3 3" xfId="7309"/>
    <cellStyle name="40% – paryškinimas 3 4 4 2 4" xfId="7310"/>
    <cellStyle name="40% – paryškinimas 3 4 4 2 4 2" xfId="7311"/>
    <cellStyle name="40% – paryškinimas 3 4 4 2 5" xfId="7312"/>
    <cellStyle name="40% – paryškinimas 3 4 4 3" xfId="7313"/>
    <cellStyle name="40% – paryškinimas 3 4 4 3 2" xfId="7314"/>
    <cellStyle name="40% – paryškinimas 3 4 4 3 2 2" xfId="7315"/>
    <cellStyle name="40% – paryškinimas 3 4 4 3 2 2 2" xfId="7316"/>
    <cellStyle name="40% – paryškinimas 3 4 4 3 2 3" xfId="7317"/>
    <cellStyle name="40% – paryškinimas 3 4 4 3 3" xfId="7318"/>
    <cellStyle name="40% – paryškinimas 3 4 4 3 3 2" xfId="7319"/>
    <cellStyle name="40% – paryškinimas 3 4 4 3 4" xfId="7320"/>
    <cellStyle name="40% – paryškinimas 3 4 4 4" xfId="7321"/>
    <cellStyle name="40% – paryškinimas 3 4 4 4 2" xfId="7322"/>
    <cellStyle name="40% – paryškinimas 3 4 4 4 2 2" xfId="7323"/>
    <cellStyle name="40% – paryškinimas 3 4 4 4 3" xfId="7324"/>
    <cellStyle name="40% – paryškinimas 3 4 4 5" xfId="7325"/>
    <cellStyle name="40% – paryškinimas 3 4 4 5 2" xfId="7326"/>
    <cellStyle name="40% – paryškinimas 3 4 4 6" xfId="7327"/>
    <cellStyle name="40% – paryškinimas 3 4 5" xfId="7328"/>
    <cellStyle name="40% – paryškinimas 3 4 5 2" xfId="7329"/>
    <cellStyle name="40% – paryškinimas 3 4 5 2 2" xfId="7330"/>
    <cellStyle name="40% – paryškinimas 3 4 5 2 2 2" xfId="7331"/>
    <cellStyle name="40% – paryškinimas 3 4 5 2 2 2 2" xfId="7332"/>
    <cellStyle name="40% – paryškinimas 3 4 5 2 2 3" xfId="7333"/>
    <cellStyle name="40% – paryškinimas 3 4 5 2 3" xfId="7334"/>
    <cellStyle name="40% – paryškinimas 3 4 5 2 3 2" xfId="7335"/>
    <cellStyle name="40% – paryškinimas 3 4 5 2 4" xfId="7336"/>
    <cellStyle name="40% – paryškinimas 3 4 5 3" xfId="7337"/>
    <cellStyle name="40% – paryškinimas 3 4 5 3 2" xfId="7338"/>
    <cellStyle name="40% – paryškinimas 3 4 5 3 2 2" xfId="7339"/>
    <cellStyle name="40% – paryškinimas 3 4 5 3 3" xfId="7340"/>
    <cellStyle name="40% – paryškinimas 3 4 5 4" xfId="7341"/>
    <cellStyle name="40% – paryškinimas 3 4 5 4 2" xfId="7342"/>
    <cellStyle name="40% – paryškinimas 3 4 5 5" xfId="7343"/>
    <cellStyle name="40% – paryškinimas 3 4 6" xfId="7344"/>
    <cellStyle name="40% – paryškinimas 3 4 6 2" xfId="7345"/>
    <cellStyle name="40% – paryškinimas 3 4 6 2 2" xfId="7346"/>
    <cellStyle name="40% – paryškinimas 3 4 6 2 2 2" xfId="7347"/>
    <cellStyle name="40% – paryškinimas 3 4 6 2 3" xfId="7348"/>
    <cellStyle name="40% – paryškinimas 3 4 6 3" xfId="7349"/>
    <cellStyle name="40% – paryškinimas 3 4 6 3 2" xfId="7350"/>
    <cellStyle name="40% – paryškinimas 3 4 6 4" xfId="7351"/>
    <cellStyle name="40% – paryškinimas 3 4 7" xfId="7352"/>
    <cellStyle name="40% – paryškinimas 3 4 7 2" xfId="7353"/>
    <cellStyle name="40% – paryškinimas 3 4 7 2 2" xfId="7354"/>
    <cellStyle name="40% – paryškinimas 3 4 7 3" xfId="7355"/>
    <cellStyle name="40% – paryškinimas 3 4 8" xfId="7356"/>
    <cellStyle name="40% – paryškinimas 3 4 8 2" xfId="7357"/>
    <cellStyle name="40% – paryškinimas 3 4 9" xfId="7358"/>
    <cellStyle name="40% – paryškinimas 3 5" xfId="7359"/>
    <cellStyle name="40% – paryškinimas 3 5 2" xfId="7360"/>
    <cellStyle name="40% – paryškinimas 3 5 2 2" xfId="7361"/>
    <cellStyle name="40% – paryškinimas 3 5 2 2 2" xfId="7362"/>
    <cellStyle name="40% – paryškinimas 3 5 2 2 2 2" xfId="7363"/>
    <cellStyle name="40% – paryškinimas 3 5 2 2 2 2 2" xfId="7364"/>
    <cellStyle name="40% – paryškinimas 3 5 2 2 2 2 2 2" xfId="7365"/>
    <cellStyle name="40% – paryškinimas 3 5 2 2 2 2 2 2 2" xfId="7366"/>
    <cellStyle name="40% – paryškinimas 3 5 2 2 2 2 2 3" xfId="7367"/>
    <cellStyle name="40% – paryškinimas 3 5 2 2 2 2 3" xfId="7368"/>
    <cellStyle name="40% – paryškinimas 3 5 2 2 2 2 3 2" xfId="7369"/>
    <cellStyle name="40% – paryškinimas 3 5 2 2 2 2 4" xfId="7370"/>
    <cellStyle name="40% – paryškinimas 3 5 2 2 2 3" xfId="7371"/>
    <cellStyle name="40% – paryškinimas 3 5 2 2 2 3 2" xfId="7372"/>
    <cellStyle name="40% – paryškinimas 3 5 2 2 2 3 2 2" xfId="7373"/>
    <cellStyle name="40% – paryškinimas 3 5 2 2 2 3 3" xfId="7374"/>
    <cellStyle name="40% – paryškinimas 3 5 2 2 2 4" xfId="7375"/>
    <cellStyle name="40% – paryškinimas 3 5 2 2 2 4 2" xfId="7376"/>
    <cellStyle name="40% – paryškinimas 3 5 2 2 2 5" xfId="7377"/>
    <cellStyle name="40% – paryškinimas 3 5 2 2 3" xfId="7378"/>
    <cellStyle name="40% – paryškinimas 3 5 2 2 3 2" xfId="7379"/>
    <cellStyle name="40% – paryškinimas 3 5 2 2 3 2 2" xfId="7380"/>
    <cellStyle name="40% – paryškinimas 3 5 2 2 3 2 2 2" xfId="7381"/>
    <cellStyle name="40% – paryškinimas 3 5 2 2 3 2 3" xfId="7382"/>
    <cellStyle name="40% – paryškinimas 3 5 2 2 3 3" xfId="7383"/>
    <cellStyle name="40% – paryškinimas 3 5 2 2 3 3 2" xfId="7384"/>
    <cellStyle name="40% – paryškinimas 3 5 2 2 3 4" xfId="7385"/>
    <cellStyle name="40% – paryškinimas 3 5 2 2 4" xfId="7386"/>
    <cellStyle name="40% – paryškinimas 3 5 2 2 4 2" xfId="7387"/>
    <cellStyle name="40% – paryškinimas 3 5 2 2 4 2 2" xfId="7388"/>
    <cellStyle name="40% – paryškinimas 3 5 2 2 4 3" xfId="7389"/>
    <cellStyle name="40% – paryškinimas 3 5 2 2 5" xfId="7390"/>
    <cellStyle name="40% – paryškinimas 3 5 2 2 5 2" xfId="7391"/>
    <cellStyle name="40% – paryškinimas 3 5 2 2 6" xfId="7392"/>
    <cellStyle name="40% – paryškinimas 3 5 2 3" xfId="7393"/>
    <cellStyle name="40% – paryškinimas 3 5 2 3 2" xfId="7394"/>
    <cellStyle name="40% – paryškinimas 3 5 2 3 2 2" xfId="7395"/>
    <cellStyle name="40% – paryškinimas 3 5 2 3 2 2 2" xfId="7396"/>
    <cellStyle name="40% – paryškinimas 3 5 2 3 2 2 2 2" xfId="7397"/>
    <cellStyle name="40% – paryškinimas 3 5 2 3 2 2 3" xfId="7398"/>
    <cellStyle name="40% – paryškinimas 3 5 2 3 2 3" xfId="7399"/>
    <cellStyle name="40% – paryškinimas 3 5 2 3 2 3 2" xfId="7400"/>
    <cellStyle name="40% – paryškinimas 3 5 2 3 2 4" xfId="7401"/>
    <cellStyle name="40% – paryškinimas 3 5 2 3 3" xfId="7402"/>
    <cellStyle name="40% – paryškinimas 3 5 2 3 3 2" xfId="7403"/>
    <cellStyle name="40% – paryškinimas 3 5 2 3 3 2 2" xfId="7404"/>
    <cellStyle name="40% – paryškinimas 3 5 2 3 3 3" xfId="7405"/>
    <cellStyle name="40% – paryškinimas 3 5 2 3 4" xfId="7406"/>
    <cellStyle name="40% – paryškinimas 3 5 2 3 4 2" xfId="7407"/>
    <cellStyle name="40% – paryškinimas 3 5 2 3 5" xfId="7408"/>
    <cellStyle name="40% – paryškinimas 3 5 2 4" xfId="7409"/>
    <cellStyle name="40% – paryškinimas 3 5 2 4 2" xfId="7410"/>
    <cellStyle name="40% – paryškinimas 3 5 2 4 2 2" xfId="7411"/>
    <cellStyle name="40% – paryškinimas 3 5 2 4 2 2 2" xfId="7412"/>
    <cellStyle name="40% – paryškinimas 3 5 2 4 2 3" xfId="7413"/>
    <cellStyle name="40% – paryškinimas 3 5 2 4 3" xfId="7414"/>
    <cellStyle name="40% – paryškinimas 3 5 2 4 3 2" xfId="7415"/>
    <cellStyle name="40% – paryškinimas 3 5 2 4 4" xfId="7416"/>
    <cellStyle name="40% – paryškinimas 3 5 2 5" xfId="7417"/>
    <cellStyle name="40% – paryškinimas 3 5 2 5 2" xfId="7418"/>
    <cellStyle name="40% – paryškinimas 3 5 2 5 2 2" xfId="7419"/>
    <cellStyle name="40% – paryškinimas 3 5 2 5 3" xfId="7420"/>
    <cellStyle name="40% – paryškinimas 3 5 2 6" xfId="7421"/>
    <cellStyle name="40% – paryškinimas 3 5 2 6 2" xfId="7422"/>
    <cellStyle name="40% – paryškinimas 3 5 2 7" xfId="7423"/>
    <cellStyle name="40% – paryškinimas 3 5 3" xfId="7424"/>
    <cellStyle name="40% – paryškinimas 3 5 3 2" xfId="7425"/>
    <cellStyle name="40% – paryškinimas 3 5 3 2 2" xfId="7426"/>
    <cellStyle name="40% – paryškinimas 3 5 3 2 2 2" xfId="7427"/>
    <cellStyle name="40% – paryškinimas 3 5 3 2 2 2 2" xfId="7428"/>
    <cellStyle name="40% – paryškinimas 3 5 3 2 2 2 2 2" xfId="7429"/>
    <cellStyle name="40% – paryškinimas 3 5 3 2 2 2 3" xfId="7430"/>
    <cellStyle name="40% – paryškinimas 3 5 3 2 2 3" xfId="7431"/>
    <cellStyle name="40% – paryškinimas 3 5 3 2 2 3 2" xfId="7432"/>
    <cellStyle name="40% – paryškinimas 3 5 3 2 2 4" xfId="7433"/>
    <cellStyle name="40% – paryškinimas 3 5 3 2 3" xfId="7434"/>
    <cellStyle name="40% – paryškinimas 3 5 3 2 3 2" xfId="7435"/>
    <cellStyle name="40% – paryškinimas 3 5 3 2 3 2 2" xfId="7436"/>
    <cellStyle name="40% – paryškinimas 3 5 3 2 3 3" xfId="7437"/>
    <cellStyle name="40% – paryškinimas 3 5 3 2 4" xfId="7438"/>
    <cellStyle name="40% – paryškinimas 3 5 3 2 4 2" xfId="7439"/>
    <cellStyle name="40% – paryškinimas 3 5 3 2 5" xfId="7440"/>
    <cellStyle name="40% – paryškinimas 3 5 3 3" xfId="7441"/>
    <cellStyle name="40% – paryškinimas 3 5 3 3 2" xfId="7442"/>
    <cellStyle name="40% – paryškinimas 3 5 3 3 2 2" xfId="7443"/>
    <cellStyle name="40% – paryškinimas 3 5 3 3 2 2 2" xfId="7444"/>
    <cellStyle name="40% – paryškinimas 3 5 3 3 2 3" xfId="7445"/>
    <cellStyle name="40% – paryškinimas 3 5 3 3 3" xfId="7446"/>
    <cellStyle name="40% – paryškinimas 3 5 3 3 3 2" xfId="7447"/>
    <cellStyle name="40% – paryškinimas 3 5 3 3 4" xfId="7448"/>
    <cellStyle name="40% – paryškinimas 3 5 3 4" xfId="7449"/>
    <cellStyle name="40% – paryškinimas 3 5 3 4 2" xfId="7450"/>
    <cellStyle name="40% – paryškinimas 3 5 3 4 2 2" xfId="7451"/>
    <cellStyle name="40% – paryškinimas 3 5 3 4 3" xfId="7452"/>
    <cellStyle name="40% – paryškinimas 3 5 3 5" xfId="7453"/>
    <cellStyle name="40% – paryškinimas 3 5 3 5 2" xfId="7454"/>
    <cellStyle name="40% – paryškinimas 3 5 3 6" xfId="7455"/>
    <cellStyle name="40% – paryškinimas 3 5 4" xfId="7456"/>
    <cellStyle name="40% – paryškinimas 3 5 4 2" xfId="7457"/>
    <cellStyle name="40% – paryškinimas 3 5 4 2 2" xfId="7458"/>
    <cellStyle name="40% – paryškinimas 3 5 4 2 2 2" xfId="7459"/>
    <cellStyle name="40% – paryškinimas 3 5 4 2 2 2 2" xfId="7460"/>
    <cellStyle name="40% – paryškinimas 3 5 4 2 2 3" xfId="7461"/>
    <cellStyle name="40% – paryškinimas 3 5 4 2 3" xfId="7462"/>
    <cellStyle name="40% – paryškinimas 3 5 4 2 3 2" xfId="7463"/>
    <cellStyle name="40% – paryškinimas 3 5 4 2 4" xfId="7464"/>
    <cellStyle name="40% – paryškinimas 3 5 4 3" xfId="7465"/>
    <cellStyle name="40% – paryškinimas 3 5 4 3 2" xfId="7466"/>
    <cellStyle name="40% – paryškinimas 3 5 4 3 2 2" xfId="7467"/>
    <cellStyle name="40% – paryškinimas 3 5 4 3 3" xfId="7468"/>
    <cellStyle name="40% – paryškinimas 3 5 4 4" xfId="7469"/>
    <cellStyle name="40% – paryškinimas 3 5 4 4 2" xfId="7470"/>
    <cellStyle name="40% – paryškinimas 3 5 4 5" xfId="7471"/>
    <cellStyle name="40% – paryškinimas 3 5 5" xfId="7472"/>
    <cellStyle name="40% – paryškinimas 3 5 5 2" xfId="7473"/>
    <cellStyle name="40% – paryškinimas 3 5 5 2 2" xfId="7474"/>
    <cellStyle name="40% – paryškinimas 3 5 5 2 2 2" xfId="7475"/>
    <cellStyle name="40% – paryškinimas 3 5 5 2 3" xfId="7476"/>
    <cellStyle name="40% – paryškinimas 3 5 5 3" xfId="7477"/>
    <cellStyle name="40% – paryškinimas 3 5 5 3 2" xfId="7478"/>
    <cellStyle name="40% – paryškinimas 3 5 5 4" xfId="7479"/>
    <cellStyle name="40% – paryškinimas 3 5 6" xfId="7480"/>
    <cellStyle name="40% – paryškinimas 3 5 6 2" xfId="7481"/>
    <cellStyle name="40% – paryškinimas 3 5 6 2 2" xfId="7482"/>
    <cellStyle name="40% – paryškinimas 3 5 6 3" xfId="7483"/>
    <cellStyle name="40% – paryškinimas 3 5 7" xfId="7484"/>
    <cellStyle name="40% – paryškinimas 3 5 7 2" xfId="7485"/>
    <cellStyle name="40% – paryškinimas 3 5 8" xfId="7486"/>
    <cellStyle name="40% – paryškinimas 3 6" xfId="7487"/>
    <cellStyle name="40% – paryškinimas 3 6 2" xfId="7488"/>
    <cellStyle name="40% – paryškinimas 3 6 2 2" xfId="7489"/>
    <cellStyle name="40% – paryškinimas 3 6 2 2 2" xfId="7490"/>
    <cellStyle name="40% – paryškinimas 3 6 2 2 2 2" xfId="7491"/>
    <cellStyle name="40% – paryškinimas 3 6 2 2 2 2 2" xfId="7492"/>
    <cellStyle name="40% – paryškinimas 3 6 2 2 2 2 2 2" xfId="7493"/>
    <cellStyle name="40% – paryškinimas 3 6 2 2 2 2 3" xfId="7494"/>
    <cellStyle name="40% – paryškinimas 3 6 2 2 2 3" xfId="7495"/>
    <cellStyle name="40% – paryškinimas 3 6 2 2 2 3 2" xfId="7496"/>
    <cellStyle name="40% – paryškinimas 3 6 2 2 2 4" xfId="7497"/>
    <cellStyle name="40% – paryškinimas 3 6 2 2 3" xfId="7498"/>
    <cellStyle name="40% – paryškinimas 3 6 2 2 3 2" xfId="7499"/>
    <cellStyle name="40% – paryškinimas 3 6 2 2 3 2 2" xfId="7500"/>
    <cellStyle name="40% – paryškinimas 3 6 2 2 3 3" xfId="7501"/>
    <cellStyle name="40% – paryškinimas 3 6 2 2 4" xfId="7502"/>
    <cellStyle name="40% – paryškinimas 3 6 2 2 4 2" xfId="7503"/>
    <cellStyle name="40% – paryškinimas 3 6 2 2 5" xfId="7504"/>
    <cellStyle name="40% – paryškinimas 3 6 2 3" xfId="7505"/>
    <cellStyle name="40% – paryškinimas 3 6 2 3 2" xfId="7506"/>
    <cellStyle name="40% – paryškinimas 3 6 2 3 2 2" xfId="7507"/>
    <cellStyle name="40% – paryškinimas 3 6 2 3 2 2 2" xfId="7508"/>
    <cellStyle name="40% – paryškinimas 3 6 2 3 2 3" xfId="7509"/>
    <cellStyle name="40% – paryškinimas 3 6 2 3 3" xfId="7510"/>
    <cellStyle name="40% – paryškinimas 3 6 2 3 3 2" xfId="7511"/>
    <cellStyle name="40% – paryškinimas 3 6 2 3 4" xfId="7512"/>
    <cellStyle name="40% – paryškinimas 3 6 2 4" xfId="7513"/>
    <cellStyle name="40% – paryškinimas 3 6 2 4 2" xfId="7514"/>
    <cellStyle name="40% – paryškinimas 3 6 2 4 2 2" xfId="7515"/>
    <cellStyle name="40% – paryškinimas 3 6 2 4 3" xfId="7516"/>
    <cellStyle name="40% – paryškinimas 3 6 2 5" xfId="7517"/>
    <cellStyle name="40% – paryškinimas 3 6 2 5 2" xfId="7518"/>
    <cellStyle name="40% – paryškinimas 3 6 2 6" xfId="7519"/>
    <cellStyle name="40% – paryškinimas 3 6 3" xfId="7520"/>
    <cellStyle name="40% – paryškinimas 3 6 3 2" xfId="7521"/>
    <cellStyle name="40% – paryškinimas 3 6 3 2 2" xfId="7522"/>
    <cellStyle name="40% – paryškinimas 3 6 3 2 2 2" xfId="7523"/>
    <cellStyle name="40% – paryškinimas 3 6 3 2 2 2 2" xfId="7524"/>
    <cellStyle name="40% – paryškinimas 3 6 3 2 2 3" xfId="7525"/>
    <cellStyle name="40% – paryškinimas 3 6 3 2 3" xfId="7526"/>
    <cellStyle name="40% – paryškinimas 3 6 3 2 3 2" xfId="7527"/>
    <cellStyle name="40% – paryškinimas 3 6 3 2 4" xfId="7528"/>
    <cellStyle name="40% – paryškinimas 3 6 3 3" xfId="7529"/>
    <cellStyle name="40% – paryškinimas 3 6 3 3 2" xfId="7530"/>
    <cellStyle name="40% – paryškinimas 3 6 3 3 2 2" xfId="7531"/>
    <cellStyle name="40% – paryškinimas 3 6 3 3 3" xfId="7532"/>
    <cellStyle name="40% – paryškinimas 3 6 3 4" xfId="7533"/>
    <cellStyle name="40% – paryškinimas 3 6 3 4 2" xfId="7534"/>
    <cellStyle name="40% – paryškinimas 3 6 3 5" xfId="7535"/>
    <cellStyle name="40% – paryškinimas 3 6 4" xfId="7536"/>
    <cellStyle name="40% – paryškinimas 3 6 4 2" xfId="7537"/>
    <cellStyle name="40% – paryškinimas 3 6 4 2 2" xfId="7538"/>
    <cellStyle name="40% – paryškinimas 3 6 4 2 2 2" xfId="7539"/>
    <cellStyle name="40% – paryškinimas 3 6 4 2 3" xfId="7540"/>
    <cellStyle name="40% – paryškinimas 3 6 4 3" xfId="7541"/>
    <cellStyle name="40% – paryškinimas 3 6 4 3 2" xfId="7542"/>
    <cellStyle name="40% – paryškinimas 3 6 4 4" xfId="7543"/>
    <cellStyle name="40% – paryškinimas 3 6 5" xfId="7544"/>
    <cellStyle name="40% – paryškinimas 3 6 5 2" xfId="7545"/>
    <cellStyle name="40% – paryškinimas 3 6 5 2 2" xfId="7546"/>
    <cellStyle name="40% – paryškinimas 3 6 5 3" xfId="7547"/>
    <cellStyle name="40% – paryškinimas 3 6 6" xfId="7548"/>
    <cellStyle name="40% – paryškinimas 3 6 6 2" xfId="7549"/>
    <cellStyle name="40% – paryškinimas 3 6 7" xfId="7550"/>
    <cellStyle name="40% – paryškinimas 4 2" xfId="7551"/>
    <cellStyle name="40% – paryškinimas 4 2 10" xfId="7552"/>
    <cellStyle name="40% – paryškinimas 4 2 2" xfId="7553"/>
    <cellStyle name="40% – paryškinimas 4 2 2 10" xfId="7554"/>
    <cellStyle name="40% – paryškinimas 4 2 2 2" xfId="7555"/>
    <cellStyle name="40% – paryškinimas 4 2 2 2 2" xfId="7556"/>
    <cellStyle name="40% – paryškinimas 4 2 2 2 2 2" xfId="7557"/>
    <cellStyle name="40% – paryškinimas 4 2 2 2 2 2 2" xfId="7558"/>
    <cellStyle name="40% – paryškinimas 4 2 2 2 2 2 2 2" xfId="7559"/>
    <cellStyle name="40% – paryškinimas 4 2 2 2 2 2 2 2 2" xfId="7560"/>
    <cellStyle name="40% – paryškinimas 4 2 2 2 2 2 2 2 2 2" xfId="7561"/>
    <cellStyle name="40% – paryškinimas 4 2 2 2 2 2 2 2 3" xfId="7562"/>
    <cellStyle name="40% – paryškinimas 4 2 2 2 2 2 2 3" xfId="7563"/>
    <cellStyle name="40% – paryškinimas 4 2 2 2 2 2 2 3 2" xfId="7564"/>
    <cellStyle name="40% – paryškinimas 4 2 2 2 2 2 2 4" xfId="7565"/>
    <cellStyle name="40% – paryškinimas 4 2 2 2 2 2 3" xfId="7566"/>
    <cellStyle name="40% – paryškinimas 4 2 2 2 2 2 3 2" xfId="7567"/>
    <cellStyle name="40% – paryškinimas 4 2 2 2 2 2 3 2 2" xfId="7568"/>
    <cellStyle name="40% – paryškinimas 4 2 2 2 2 2 3 3" xfId="7569"/>
    <cellStyle name="40% – paryškinimas 4 2 2 2 2 2 4" xfId="7570"/>
    <cellStyle name="40% – paryškinimas 4 2 2 2 2 2 4 2" xfId="7571"/>
    <cellStyle name="40% – paryškinimas 4 2 2 2 2 2 5" xfId="7572"/>
    <cellStyle name="40% – paryškinimas 4 2 2 2 2 3" xfId="7573"/>
    <cellStyle name="40% – paryškinimas 4 2 2 2 2 3 2" xfId="7574"/>
    <cellStyle name="40% – paryškinimas 4 2 2 2 2 3 2 2" xfId="7575"/>
    <cellStyle name="40% – paryškinimas 4 2 2 2 2 3 2 2 2" xfId="7576"/>
    <cellStyle name="40% – paryškinimas 4 2 2 2 2 3 2 3" xfId="7577"/>
    <cellStyle name="40% – paryškinimas 4 2 2 2 2 3 3" xfId="7578"/>
    <cellStyle name="40% – paryškinimas 4 2 2 2 2 3 3 2" xfId="7579"/>
    <cellStyle name="40% – paryškinimas 4 2 2 2 2 3 4" xfId="7580"/>
    <cellStyle name="40% – paryškinimas 4 2 2 2 2 4" xfId="7581"/>
    <cellStyle name="40% – paryškinimas 4 2 2 2 2 4 2" xfId="7582"/>
    <cellStyle name="40% – paryškinimas 4 2 2 2 2 4 2 2" xfId="7583"/>
    <cellStyle name="40% – paryškinimas 4 2 2 2 2 4 3" xfId="7584"/>
    <cellStyle name="40% – paryškinimas 4 2 2 2 2 5" xfId="7585"/>
    <cellStyle name="40% – paryškinimas 4 2 2 2 2 5 2" xfId="7586"/>
    <cellStyle name="40% – paryškinimas 4 2 2 2 2 6" xfId="7587"/>
    <cellStyle name="40% – paryškinimas 4 2 2 2 3" xfId="7588"/>
    <cellStyle name="40% – paryškinimas 4 2 2 2 3 2" xfId="7589"/>
    <cellStyle name="40% – paryškinimas 4 2 2 2 3 2 2" xfId="7590"/>
    <cellStyle name="40% – paryškinimas 4 2 2 2 3 2 2 2" xfId="7591"/>
    <cellStyle name="40% – paryškinimas 4 2 2 2 3 2 2 2 2" xfId="7592"/>
    <cellStyle name="40% – paryškinimas 4 2 2 2 3 2 2 3" xfId="7593"/>
    <cellStyle name="40% – paryškinimas 4 2 2 2 3 2 3" xfId="7594"/>
    <cellStyle name="40% – paryškinimas 4 2 2 2 3 2 3 2" xfId="7595"/>
    <cellStyle name="40% – paryškinimas 4 2 2 2 3 2 4" xfId="7596"/>
    <cellStyle name="40% – paryškinimas 4 2 2 2 3 3" xfId="7597"/>
    <cellStyle name="40% – paryškinimas 4 2 2 2 3 3 2" xfId="7598"/>
    <cellStyle name="40% – paryškinimas 4 2 2 2 3 3 2 2" xfId="7599"/>
    <cellStyle name="40% – paryškinimas 4 2 2 2 3 3 3" xfId="7600"/>
    <cellStyle name="40% – paryškinimas 4 2 2 2 3 4" xfId="7601"/>
    <cellStyle name="40% – paryškinimas 4 2 2 2 3 4 2" xfId="7602"/>
    <cellStyle name="40% – paryškinimas 4 2 2 2 3 5" xfId="7603"/>
    <cellStyle name="40% – paryškinimas 4 2 2 2 4" xfId="7604"/>
    <cellStyle name="40% – paryškinimas 4 2 2 2 4 2" xfId="7605"/>
    <cellStyle name="40% – paryškinimas 4 2 2 2 4 2 2" xfId="7606"/>
    <cellStyle name="40% – paryškinimas 4 2 2 2 4 2 2 2" xfId="7607"/>
    <cellStyle name="40% – paryškinimas 4 2 2 2 4 2 3" xfId="7608"/>
    <cellStyle name="40% – paryškinimas 4 2 2 2 4 3" xfId="7609"/>
    <cellStyle name="40% – paryškinimas 4 2 2 2 4 3 2" xfId="7610"/>
    <cellStyle name="40% – paryškinimas 4 2 2 2 4 4" xfId="7611"/>
    <cellStyle name="40% – paryškinimas 4 2 2 2 5" xfId="7612"/>
    <cellStyle name="40% – paryškinimas 4 2 2 2 5 2" xfId="7613"/>
    <cellStyle name="40% – paryškinimas 4 2 2 2 5 2 2" xfId="7614"/>
    <cellStyle name="40% – paryškinimas 4 2 2 2 5 3" xfId="7615"/>
    <cellStyle name="40% – paryškinimas 4 2 2 2 6" xfId="7616"/>
    <cellStyle name="40% – paryškinimas 4 2 2 2 6 2" xfId="7617"/>
    <cellStyle name="40% – paryškinimas 4 2 2 2 7" xfId="7618"/>
    <cellStyle name="40% – paryškinimas 4 2 2 3" xfId="7619"/>
    <cellStyle name="40% – paryškinimas 4 2 2 3 2" xfId="7620"/>
    <cellStyle name="40% – paryškinimas 4 2 2 3 2 2" xfId="7621"/>
    <cellStyle name="40% – paryškinimas 4 2 2 3 2 2 2" xfId="7622"/>
    <cellStyle name="40% – paryškinimas 4 2 2 3 2 2 2 2" xfId="7623"/>
    <cellStyle name="40% – paryškinimas 4 2 2 3 2 2 2 2 2" xfId="7624"/>
    <cellStyle name="40% – paryškinimas 4 2 2 3 2 2 2 3" xfId="7625"/>
    <cellStyle name="40% – paryškinimas 4 2 2 3 2 2 3" xfId="7626"/>
    <cellStyle name="40% – paryškinimas 4 2 2 3 2 2 3 2" xfId="7627"/>
    <cellStyle name="40% – paryškinimas 4 2 2 3 2 2 4" xfId="7628"/>
    <cellStyle name="40% – paryškinimas 4 2 2 3 2 3" xfId="7629"/>
    <cellStyle name="40% – paryškinimas 4 2 2 3 2 3 2" xfId="7630"/>
    <cellStyle name="40% – paryškinimas 4 2 2 3 2 3 2 2" xfId="7631"/>
    <cellStyle name="40% – paryškinimas 4 2 2 3 2 3 3" xfId="7632"/>
    <cellStyle name="40% – paryškinimas 4 2 2 3 2 4" xfId="7633"/>
    <cellStyle name="40% – paryškinimas 4 2 2 3 2 4 2" xfId="7634"/>
    <cellStyle name="40% – paryškinimas 4 2 2 3 2 5" xfId="7635"/>
    <cellStyle name="40% – paryškinimas 4 2 2 3 3" xfId="7636"/>
    <cellStyle name="40% – paryškinimas 4 2 2 3 3 2" xfId="7637"/>
    <cellStyle name="40% – paryškinimas 4 2 2 3 3 2 2" xfId="7638"/>
    <cellStyle name="40% – paryškinimas 4 2 2 3 3 2 2 2" xfId="7639"/>
    <cellStyle name="40% – paryškinimas 4 2 2 3 3 2 3" xfId="7640"/>
    <cellStyle name="40% – paryškinimas 4 2 2 3 3 3" xfId="7641"/>
    <cellStyle name="40% – paryškinimas 4 2 2 3 3 3 2" xfId="7642"/>
    <cellStyle name="40% – paryškinimas 4 2 2 3 3 4" xfId="7643"/>
    <cellStyle name="40% – paryškinimas 4 2 2 3 4" xfId="7644"/>
    <cellStyle name="40% – paryškinimas 4 2 2 3 4 2" xfId="7645"/>
    <cellStyle name="40% – paryškinimas 4 2 2 3 4 2 2" xfId="7646"/>
    <cellStyle name="40% – paryškinimas 4 2 2 3 4 3" xfId="7647"/>
    <cellStyle name="40% – paryškinimas 4 2 2 3 5" xfId="7648"/>
    <cellStyle name="40% – paryškinimas 4 2 2 3 5 2" xfId="7649"/>
    <cellStyle name="40% – paryškinimas 4 2 2 3 6" xfId="7650"/>
    <cellStyle name="40% – paryškinimas 4 2 2 4" xfId="7651"/>
    <cellStyle name="40% – paryškinimas 4 2 2 4 2" xfId="7652"/>
    <cellStyle name="40% – paryškinimas 4 2 2 4 2 2" xfId="7653"/>
    <cellStyle name="40% – paryškinimas 4 2 2 4 2 2 2" xfId="7654"/>
    <cellStyle name="40% – paryškinimas 4 2 2 4 2 2 2 2" xfId="7655"/>
    <cellStyle name="40% – paryškinimas 4 2 2 4 2 2 3" xfId="7656"/>
    <cellStyle name="40% – paryškinimas 4 2 2 4 2 3" xfId="7657"/>
    <cellStyle name="40% – paryškinimas 4 2 2 4 2 3 2" xfId="7658"/>
    <cellStyle name="40% – paryškinimas 4 2 2 4 2 4" xfId="7659"/>
    <cellStyle name="40% – paryškinimas 4 2 2 4 3" xfId="7660"/>
    <cellStyle name="40% – paryškinimas 4 2 2 4 3 2" xfId="7661"/>
    <cellStyle name="40% – paryškinimas 4 2 2 4 3 2 2" xfId="7662"/>
    <cellStyle name="40% – paryškinimas 4 2 2 4 3 3" xfId="7663"/>
    <cellStyle name="40% – paryškinimas 4 2 2 4 4" xfId="7664"/>
    <cellStyle name="40% – paryškinimas 4 2 2 4 4 2" xfId="7665"/>
    <cellStyle name="40% – paryškinimas 4 2 2 4 5" xfId="7666"/>
    <cellStyle name="40% – paryškinimas 4 2 2 5" xfId="7667"/>
    <cellStyle name="40% – paryškinimas 4 2 2 5 2" xfId="7668"/>
    <cellStyle name="40% – paryškinimas 4 2 2 5 2 2" xfId="7669"/>
    <cellStyle name="40% – paryškinimas 4 2 2 5 2 2 2" xfId="7670"/>
    <cellStyle name="40% – paryškinimas 4 2 2 5 2 3" xfId="7671"/>
    <cellStyle name="40% – paryškinimas 4 2 2 5 3" xfId="7672"/>
    <cellStyle name="40% – paryškinimas 4 2 2 5 3 2" xfId="7673"/>
    <cellStyle name="40% – paryškinimas 4 2 2 5 4" xfId="7674"/>
    <cellStyle name="40% – paryškinimas 4 2 2 6" xfId="7675"/>
    <cellStyle name="40% – paryškinimas 4 2 2 6 2" xfId="7676"/>
    <cellStyle name="40% – paryškinimas 4 2 2 7" xfId="7677"/>
    <cellStyle name="40% – paryškinimas 4 2 2 7 2" xfId="7678"/>
    <cellStyle name="40% – paryškinimas 4 2 2 7 2 2" xfId="7679"/>
    <cellStyle name="40% – paryškinimas 4 2 2 7 3" xfId="7680"/>
    <cellStyle name="40% – paryškinimas 4 2 2 8" xfId="7681"/>
    <cellStyle name="40% – paryškinimas 4 2 2 8 2" xfId="7682"/>
    <cellStyle name="40% – paryškinimas 4 2 2 8 2 2" xfId="7683"/>
    <cellStyle name="40% – paryškinimas 4 2 2 8 3" xfId="7684"/>
    <cellStyle name="40% – paryškinimas 4 2 2 9" xfId="7685"/>
    <cellStyle name="40% – paryškinimas 4 2 2 9 2" xfId="7686"/>
    <cellStyle name="40% – paryškinimas 4 2 2 9 2 2" xfId="7687"/>
    <cellStyle name="40% – paryškinimas 4 2 2 9 3" xfId="7688"/>
    <cellStyle name="40% – paryškinimas 4 2 3" xfId="7689"/>
    <cellStyle name="40% – paryškinimas 4 2 3 2" xfId="7690"/>
    <cellStyle name="40% – paryškinimas 4 2 3 2 2" xfId="7691"/>
    <cellStyle name="40% – paryškinimas 4 2 3 2 2 2" xfId="7692"/>
    <cellStyle name="40% – paryškinimas 4 2 3 2 2 2 2" xfId="7693"/>
    <cellStyle name="40% – paryškinimas 4 2 3 2 2 2 2 2" xfId="7694"/>
    <cellStyle name="40% – paryškinimas 4 2 3 2 2 2 2 2 2" xfId="7695"/>
    <cellStyle name="40% – paryškinimas 4 2 3 2 2 2 2 3" xfId="7696"/>
    <cellStyle name="40% – paryškinimas 4 2 3 2 2 2 3" xfId="7697"/>
    <cellStyle name="40% – paryškinimas 4 2 3 2 2 2 3 2" xfId="7698"/>
    <cellStyle name="40% – paryškinimas 4 2 3 2 2 2 4" xfId="7699"/>
    <cellStyle name="40% – paryškinimas 4 2 3 2 2 3" xfId="7700"/>
    <cellStyle name="40% – paryškinimas 4 2 3 2 2 3 2" xfId="7701"/>
    <cellStyle name="40% – paryškinimas 4 2 3 2 2 3 2 2" xfId="7702"/>
    <cellStyle name="40% – paryškinimas 4 2 3 2 2 3 3" xfId="7703"/>
    <cellStyle name="40% – paryškinimas 4 2 3 2 2 4" xfId="7704"/>
    <cellStyle name="40% – paryškinimas 4 2 3 2 2 4 2" xfId="7705"/>
    <cellStyle name="40% – paryškinimas 4 2 3 2 2 5" xfId="7706"/>
    <cellStyle name="40% – paryškinimas 4 2 3 2 3" xfId="7707"/>
    <cellStyle name="40% – paryškinimas 4 2 3 2 3 2" xfId="7708"/>
    <cellStyle name="40% – paryškinimas 4 2 3 2 3 2 2" xfId="7709"/>
    <cellStyle name="40% – paryškinimas 4 2 3 2 3 2 2 2" xfId="7710"/>
    <cellStyle name="40% – paryškinimas 4 2 3 2 3 2 3" xfId="7711"/>
    <cellStyle name="40% – paryškinimas 4 2 3 2 3 3" xfId="7712"/>
    <cellStyle name="40% – paryškinimas 4 2 3 2 3 3 2" xfId="7713"/>
    <cellStyle name="40% – paryškinimas 4 2 3 2 3 4" xfId="7714"/>
    <cellStyle name="40% – paryškinimas 4 2 3 2 4" xfId="7715"/>
    <cellStyle name="40% – paryškinimas 4 2 3 2 4 2" xfId="7716"/>
    <cellStyle name="40% – paryškinimas 4 2 3 2 4 2 2" xfId="7717"/>
    <cellStyle name="40% – paryškinimas 4 2 3 2 4 3" xfId="7718"/>
    <cellStyle name="40% – paryškinimas 4 2 3 2 5" xfId="7719"/>
    <cellStyle name="40% – paryškinimas 4 2 3 2 5 2" xfId="7720"/>
    <cellStyle name="40% – paryškinimas 4 2 3 2 6" xfId="7721"/>
    <cellStyle name="40% – paryškinimas 4 2 3 3" xfId="7722"/>
    <cellStyle name="40% – paryškinimas 4 2 3 3 2" xfId="7723"/>
    <cellStyle name="40% – paryškinimas 4 2 3 3 2 2" xfId="7724"/>
    <cellStyle name="40% – paryškinimas 4 2 3 3 2 2 2" xfId="7725"/>
    <cellStyle name="40% – paryškinimas 4 2 3 3 2 2 2 2" xfId="7726"/>
    <cellStyle name="40% – paryškinimas 4 2 3 3 2 2 3" xfId="7727"/>
    <cellStyle name="40% – paryškinimas 4 2 3 3 2 3" xfId="7728"/>
    <cellStyle name="40% – paryškinimas 4 2 3 3 2 3 2" xfId="7729"/>
    <cellStyle name="40% – paryškinimas 4 2 3 3 2 4" xfId="7730"/>
    <cellStyle name="40% – paryškinimas 4 2 3 3 3" xfId="7731"/>
    <cellStyle name="40% – paryškinimas 4 2 3 3 3 2" xfId="7732"/>
    <cellStyle name="40% – paryškinimas 4 2 3 3 3 2 2" xfId="7733"/>
    <cellStyle name="40% – paryškinimas 4 2 3 3 3 3" xfId="7734"/>
    <cellStyle name="40% – paryškinimas 4 2 3 3 4" xfId="7735"/>
    <cellStyle name="40% – paryškinimas 4 2 3 3 4 2" xfId="7736"/>
    <cellStyle name="40% – paryškinimas 4 2 3 3 5" xfId="7737"/>
    <cellStyle name="40% – paryškinimas 4 2 3 4" xfId="7738"/>
    <cellStyle name="40% – paryškinimas 4 2 3 4 2" xfId="7739"/>
    <cellStyle name="40% – paryškinimas 4 2 3 4 2 2" xfId="7740"/>
    <cellStyle name="40% – paryškinimas 4 2 3 4 2 2 2" xfId="7741"/>
    <cellStyle name="40% – paryškinimas 4 2 3 4 2 3" xfId="7742"/>
    <cellStyle name="40% – paryškinimas 4 2 3 4 3" xfId="7743"/>
    <cellStyle name="40% – paryškinimas 4 2 3 4 3 2" xfId="7744"/>
    <cellStyle name="40% – paryškinimas 4 2 3 4 4" xfId="7745"/>
    <cellStyle name="40% – paryškinimas 4 2 3 5" xfId="7746"/>
    <cellStyle name="40% – paryškinimas 4 2 3 5 2" xfId="7747"/>
    <cellStyle name="40% – paryškinimas 4 2 3 5 2 2" xfId="7748"/>
    <cellStyle name="40% – paryškinimas 4 2 3 5 3" xfId="7749"/>
    <cellStyle name="40% – paryškinimas 4 2 3 6" xfId="7750"/>
    <cellStyle name="40% – paryškinimas 4 2 3 6 2" xfId="7751"/>
    <cellStyle name="40% – paryškinimas 4 2 3 7" xfId="7752"/>
    <cellStyle name="40% – paryškinimas 4 2 4" xfId="7753"/>
    <cellStyle name="40% – paryškinimas 4 2 4 2" xfId="7754"/>
    <cellStyle name="40% – paryškinimas 4 2 4 2 2" xfId="7755"/>
    <cellStyle name="40% – paryškinimas 4 2 4 2 2 2" xfId="7756"/>
    <cellStyle name="40% – paryškinimas 4 2 4 2 2 2 2" xfId="7757"/>
    <cellStyle name="40% – paryškinimas 4 2 4 2 2 2 2 2" xfId="7758"/>
    <cellStyle name="40% – paryškinimas 4 2 4 2 2 2 3" xfId="7759"/>
    <cellStyle name="40% – paryškinimas 4 2 4 2 2 3" xfId="7760"/>
    <cellStyle name="40% – paryškinimas 4 2 4 2 2 3 2" xfId="7761"/>
    <cellStyle name="40% – paryškinimas 4 2 4 2 2 4" xfId="7762"/>
    <cellStyle name="40% – paryškinimas 4 2 4 2 3" xfId="7763"/>
    <cellStyle name="40% – paryškinimas 4 2 4 2 3 2" xfId="7764"/>
    <cellStyle name="40% – paryškinimas 4 2 4 2 3 2 2" xfId="7765"/>
    <cellStyle name="40% – paryškinimas 4 2 4 2 3 3" xfId="7766"/>
    <cellStyle name="40% – paryškinimas 4 2 4 2 4" xfId="7767"/>
    <cellStyle name="40% – paryškinimas 4 2 4 2 4 2" xfId="7768"/>
    <cellStyle name="40% – paryškinimas 4 2 4 2 5" xfId="7769"/>
    <cellStyle name="40% – paryškinimas 4 2 4 3" xfId="7770"/>
    <cellStyle name="40% – paryškinimas 4 2 4 3 2" xfId="7771"/>
    <cellStyle name="40% – paryškinimas 4 2 4 3 2 2" xfId="7772"/>
    <cellStyle name="40% – paryškinimas 4 2 4 3 2 2 2" xfId="7773"/>
    <cellStyle name="40% – paryškinimas 4 2 4 3 2 3" xfId="7774"/>
    <cellStyle name="40% – paryškinimas 4 2 4 3 3" xfId="7775"/>
    <cellStyle name="40% – paryškinimas 4 2 4 3 3 2" xfId="7776"/>
    <cellStyle name="40% – paryškinimas 4 2 4 3 4" xfId="7777"/>
    <cellStyle name="40% – paryškinimas 4 2 4 4" xfId="7778"/>
    <cellStyle name="40% – paryškinimas 4 2 4 4 2" xfId="7779"/>
    <cellStyle name="40% – paryškinimas 4 2 4 4 2 2" xfId="7780"/>
    <cellStyle name="40% – paryškinimas 4 2 4 4 3" xfId="7781"/>
    <cellStyle name="40% – paryškinimas 4 2 4 5" xfId="7782"/>
    <cellStyle name="40% – paryškinimas 4 2 4 5 2" xfId="7783"/>
    <cellStyle name="40% – paryškinimas 4 2 4 6" xfId="7784"/>
    <cellStyle name="40% – paryškinimas 4 2 5" xfId="7785"/>
    <cellStyle name="40% – paryškinimas 4 2 5 2" xfId="7786"/>
    <cellStyle name="40% – paryškinimas 4 2 5 2 2" xfId="7787"/>
    <cellStyle name="40% – paryškinimas 4 2 5 2 2 2" xfId="7788"/>
    <cellStyle name="40% – paryškinimas 4 2 5 2 2 2 2" xfId="7789"/>
    <cellStyle name="40% – paryškinimas 4 2 5 2 2 2 2 2" xfId="7790"/>
    <cellStyle name="40% – paryškinimas 4 2 5 2 2 2 3" xfId="7791"/>
    <cellStyle name="40% – paryškinimas 4 2 5 2 2 3" xfId="7792"/>
    <cellStyle name="40% – paryškinimas 4 2 5 2 2 3 2" xfId="7793"/>
    <cellStyle name="40% – paryškinimas 4 2 5 2 2 4" xfId="7794"/>
    <cellStyle name="40% – paryškinimas 4 2 5 2 3" xfId="7795"/>
    <cellStyle name="40% – paryškinimas 4 2 5 2 3 2" xfId="7796"/>
    <cellStyle name="40% – paryškinimas 4 2 5 2 3 2 2" xfId="7797"/>
    <cellStyle name="40% – paryškinimas 4 2 5 2 3 3" xfId="7798"/>
    <cellStyle name="40% – paryškinimas 4 2 5 2 4" xfId="7799"/>
    <cellStyle name="40% – paryškinimas 4 2 5 2 4 2" xfId="7800"/>
    <cellStyle name="40% – paryškinimas 4 2 5 2 5" xfId="7801"/>
    <cellStyle name="40% – paryškinimas 4 2 5 3" xfId="7802"/>
    <cellStyle name="40% – paryškinimas 4 2 5 3 2" xfId="7803"/>
    <cellStyle name="40% – paryškinimas 4 2 5 3 2 2" xfId="7804"/>
    <cellStyle name="40% – paryškinimas 4 2 5 3 2 2 2" xfId="7805"/>
    <cellStyle name="40% – paryškinimas 4 2 5 3 2 3" xfId="7806"/>
    <cellStyle name="40% – paryškinimas 4 2 5 3 3" xfId="7807"/>
    <cellStyle name="40% – paryškinimas 4 2 5 3 3 2" xfId="7808"/>
    <cellStyle name="40% – paryškinimas 4 2 5 3 4" xfId="7809"/>
    <cellStyle name="40% – paryškinimas 4 2 5 4" xfId="7810"/>
    <cellStyle name="40% – paryškinimas 4 2 5 4 2" xfId="7811"/>
    <cellStyle name="40% – paryškinimas 4 2 5 4 2 2" xfId="7812"/>
    <cellStyle name="40% – paryškinimas 4 2 5 4 3" xfId="7813"/>
    <cellStyle name="40% – paryškinimas 4 2 5 5" xfId="7814"/>
    <cellStyle name="40% – paryškinimas 4 2 5 5 2" xfId="7815"/>
    <cellStyle name="40% – paryškinimas 4 2 5 6" xfId="7816"/>
    <cellStyle name="40% – paryškinimas 4 2 6" xfId="7817"/>
    <cellStyle name="40% – paryškinimas 4 2 6 2" xfId="7818"/>
    <cellStyle name="40% – paryškinimas 4 2 7" xfId="7819"/>
    <cellStyle name="40% – paryškinimas 4 2 7 2" xfId="7820"/>
    <cellStyle name="40% – paryškinimas 4 2 8" xfId="7821"/>
    <cellStyle name="40% – paryškinimas 4 2 8 2" xfId="7822"/>
    <cellStyle name="40% – paryškinimas 4 2 8 2 2" xfId="7823"/>
    <cellStyle name="40% – paryškinimas 4 2 8 3" xfId="7824"/>
    <cellStyle name="40% – paryškinimas 4 2 9" xfId="7825"/>
    <cellStyle name="40% – paryškinimas 4 2 9 2" xfId="7826"/>
    <cellStyle name="40% – paryškinimas 4 3" xfId="7827"/>
    <cellStyle name="40% – paryškinimas 4 3 2" xfId="7828"/>
    <cellStyle name="40% – paryškinimas 4 3 2 2" xfId="7829"/>
    <cellStyle name="40% – paryškinimas 4 3 2 2 2" xfId="7830"/>
    <cellStyle name="40% – paryškinimas 4 3 2 2 2 2" xfId="7831"/>
    <cellStyle name="40% – paryškinimas 4 3 2 2 2 2 2" xfId="7832"/>
    <cellStyle name="40% – paryškinimas 4 3 2 2 2 2 2 2" xfId="7833"/>
    <cellStyle name="40% – paryškinimas 4 3 2 2 2 2 2 2 2" xfId="7834"/>
    <cellStyle name="40% – paryškinimas 4 3 2 2 2 2 2 2 2 2" xfId="7835"/>
    <cellStyle name="40% – paryškinimas 4 3 2 2 2 2 2 2 3" xfId="7836"/>
    <cellStyle name="40% – paryškinimas 4 3 2 2 2 2 2 3" xfId="7837"/>
    <cellStyle name="40% – paryškinimas 4 3 2 2 2 2 2 3 2" xfId="7838"/>
    <cellStyle name="40% – paryškinimas 4 3 2 2 2 2 2 4" xfId="7839"/>
    <cellStyle name="40% – paryškinimas 4 3 2 2 2 2 3" xfId="7840"/>
    <cellStyle name="40% – paryškinimas 4 3 2 2 2 2 3 2" xfId="7841"/>
    <cellStyle name="40% – paryškinimas 4 3 2 2 2 2 3 2 2" xfId="7842"/>
    <cellStyle name="40% – paryškinimas 4 3 2 2 2 2 3 3" xfId="7843"/>
    <cellStyle name="40% – paryškinimas 4 3 2 2 2 2 4" xfId="7844"/>
    <cellStyle name="40% – paryškinimas 4 3 2 2 2 2 4 2" xfId="7845"/>
    <cellStyle name="40% – paryškinimas 4 3 2 2 2 2 5" xfId="7846"/>
    <cellStyle name="40% – paryškinimas 4 3 2 2 2 3" xfId="7847"/>
    <cellStyle name="40% – paryškinimas 4 3 2 2 2 3 2" xfId="7848"/>
    <cellStyle name="40% – paryškinimas 4 3 2 2 2 3 2 2" xfId="7849"/>
    <cellStyle name="40% – paryškinimas 4 3 2 2 2 3 2 2 2" xfId="7850"/>
    <cellStyle name="40% – paryškinimas 4 3 2 2 2 3 2 3" xfId="7851"/>
    <cellStyle name="40% – paryškinimas 4 3 2 2 2 3 3" xfId="7852"/>
    <cellStyle name="40% – paryškinimas 4 3 2 2 2 3 3 2" xfId="7853"/>
    <cellStyle name="40% – paryškinimas 4 3 2 2 2 3 4" xfId="7854"/>
    <cellStyle name="40% – paryškinimas 4 3 2 2 2 4" xfId="7855"/>
    <cellStyle name="40% – paryškinimas 4 3 2 2 2 4 2" xfId="7856"/>
    <cellStyle name="40% – paryškinimas 4 3 2 2 2 4 2 2" xfId="7857"/>
    <cellStyle name="40% – paryškinimas 4 3 2 2 2 4 3" xfId="7858"/>
    <cellStyle name="40% – paryškinimas 4 3 2 2 2 5" xfId="7859"/>
    <cellStyle name="40% – paryškinimas 4 3 2 2 2 5 2" xfId="7860"/>
    <cellStyle name="40% – paryškinimas 4 3 2 2 2 6" xfId="7861"/>
    <cellStyle name="40% – paryškinimas 4 3 2 2 3" xfId="7862"/>
    <cellStyle name="40% – paryškinimas 4 3 2 2 3 2" xfId="7863"/>
    <cellStyle name="40% – paryškinimas 4 3 2 2 3 2 2" xfId="7864"/>
    <cellStyle name="40% – paryškinimas 4 3 2 2 3 2 2 2" xfId="7865"/>
    <cellStyle name="40% – paryškinimas 4 3 2 2 3 2 2 2 2" xfId="7866"/>
    <cellStyle name="40% – paryškinimas 4 3 2 2 3 2 2 3" xfId="7867"/>
    <cellStyle name="40% – paryškinimas 4 3 2 2 3 2 3" xfId="7868"/>
    <cellStyle name="40% – paryškinimas 4 3 2 2 3 2 3 2" xfId="7869"/>
    <cellStyle name="40% – paryškinimas 4 3 2 2 3 2 4" xfId="7870"/>
    <cellStyle name="40% – paryškinimas 4 3 2 2 3 3" xfId="7871"/>
    <cellStyle name="40% – paryškinimas 4 3 2 2 3 3 2" xfId="7872"/>
    <cellStyle name="40% – paryškinimas 4 3 2 2 3 3 2 2" xfId="7873"/>
    <cellStyle name="40% – paryškinimas 4 3 2 2 3 3 3" xfId="7874"/>
    <cellStyle name="40% – paryškinimas 4 3 2 2 3 4" xfId="7875"/>
    <cellStyle name="40% – paryškinimas 4 3 2 2 3 4 2" xfId="7876"/>
    <cellStyle name="40% – paryškinimas 4 3 2 2 3 5" xfId="7877"/>
    <cellStyle name="40% – paryškinimas 4 3 2 2 4" xfId="7878"/>
    <cellStyle name="40% – paryškinimas 4 3 2 2 4 2" xfId="7879"/>
    <cellStyle name="40% – paryškinimas 4 3 2 2 4 2 2" xfId="7880"/>
    <cellStyle name="40% – paryškinimas 4 3 2 2 4 2 2 2" xfId="7881"/>
    <cellStyle name="40% – paryškinimas 4 3 2 2 4 2 3" xfId="7882"/>
    <cellStyle name="40% – paryškinimas 4 3 2 2 4 3" xfId="7883"/>
    <cellStyle name="40% – paryškinimas 4 3 2 2 4 3 2" xfId="7884"/>
    <cellStyle name="40% – paryškinimas 4 3 2 2 4 4" xfId="7885"/>
    <cellStyle name="40% – paryškinimas 4 3 2 2 5" xfId="7886"/>
    <cellStyle name="40% – paryškinimas 4 3 2 2 5 2" xfId="7887"/>
    <cellStyle name="40% – paryškinimas 4 3 2 2 5 2 2" xfId="7888"/>
    <cellStyle name="40% – paryškinimas 4 3 2 2 5 3" xfId="7889"/>
    <cellStyle name="40% – paryškinimas 4 3 2 2 6" xfId="7890"/>
    <cellStyle name="40% – paryškinimas 4 3 2 2 6 2" xfId="7891"/>
    <cellStyle name="40% – paryškinimas 4 3 2 2 7" xfId="7892"/>
    <cellStyle name="40% – paryškinimas 4 3 2 3" xfId="7893"/>
    <cellStyle name="40% – paryškinimas 4 3 2 3 2" xfId="7894"/>
    <cellStyle name="40% – paryškinimas 4 3 2 3 2 2" xfId="7895"/>
    <cellStyle name="40% – paryškinimas 4 3 2 3 2 2 2" xfId="7896"/>
    <cellStyle name="40% – paryškinimas 4 3 2 3 2 2 2 2" xfId="7897"/>
    <cellStyle name="40% – paryškinimas 4 3 2 3 2 2 2 2 2" xfId="7898"/>
    <cellStyle name="40% – paryškinimas 4 3 2 3 2 2 2 3" xfId="7899"/>
    <cellStyle name="40% – paryškinimas 4 3 2 3 2 2 3" xfId="7900"/>
    <cellStyle name="40% – paryškinimas 4 3 2 3 2 2 3 2" xfId="7901"/>
    <cellStyle name="40% – paryškinimas 4 3 2 3 2 2 4" xfId="7902"/>
    <cellStyle name="40% – paryškinimas 4 3 2 3 2 3" xfId="7903"/>
    <cellStyle name="40% – paryškinimas 4 3 2 3 2 3 2" xfId="7904"/>
    <cellStyle name="40% – paryškinimas 4 3 2 3 2 3 2 2" xfId="7905"/>
    <cellStyle name="40% – paryškinimas 4 3 2 3 2 3 3" xfId="7906"/>
    <cellStyle name="40% – paryškinimas 4 3 2 3 2 4" xfId="7907"/>
    <cellStyle name="40% – paryškinimas 4 3 2 3 2 4 2" xfId="7908"/>
    <cellStyle name="40% – paryškinimas 4 3 2 3 2 5" xfId="7909"/>
    <cellStyle name="40% – paryškinimas 4 3 2 3 3" xfId="7910"/>
    <cellStyle name="40% – paryškinimas 4 3 2 3 3 2" xfId="7911"/>
    <cellStyle name="40% – paryškinimas 4 3 2 3 3 2 2" xfId="7912"/>
    <cellStyle name="40% – paryškinimas 4 3 2 3 3 2 2 2" xfId="7913"/>
    <cellStyle name="40% – paryškinimas 4 3 2 3 3 2 3" xfId="7914"/>
    <cellStyle name="40% – paryškinimas 4 3 2 3 3 3" xfId="7915"/>
    <cellStyle name="40% – paryškinimas 4 3 2 3 3 3 2" xfId="7916"/>
    <cellStyle name="40% – paryškinimas 4 3 2 3 3 4" xfId="7917"/>
    <cellStyle name="40% – paryškinimas 4 3 2 3 4" xfId="7918"/>
    <cellStyle name="40% – paryškinimas 4 3 2 3 4 2" xfId="7919"/>
    <cellStyle name="40% – paryškinimas 4 3 2 3 4 2 2" xfId="7920"/>
    <cellStyle name="40% – paryškinimas 4 3 2 3 4 3" xfId="7921"/>
    <cellStyle name="40% – paryškinimas 4 3 2 3 5" xfId="7922"/>
    <cellStyle name="40% – paryškinimas 4 3 2 3 5 2" xfId="7923"/>
    <cellStyle name="40% – paryškinimas 4 3 2 3 6" xfId="7924"/>
    <cellStyle name="40% – paryškinimas 4 3 2 4" xfId="7925"/>
    <cellStyle name="40% – paryškinimas 4 3 2 4 2" xfId="7926"/>
    <cellStyle name="40% – paryškinimas 4 3 2 4 2 2" xfId="7927"/>
    <cellStyle name="40% – paryškinimas 4 3 2 4 2 2 2" xfId="7928"/>
    <cellStyle name="40% – paryškinimas 4 3 2 4 2 2 2 2" xfId="7929"/>
    <cellStyle name="40% – paryškinimas 4 3 2 4 2 2 3" xfId="7930"/>
    <cellStyle name="40% – paryškinimas 4 3 2 4 2 3" xfId="7931"/>
    <cellStyle name="40% – paryškinimas 4 3 2 4 2 3 2" xfId="7932"/>
    <cellStyle name="40% – paryškinimas 4 3 2 4 2 4" xfId="7933"/>
    <cellStyle name="40% – paryškinimas 4 3 2 4 3" xfId="7934"/>
    <cellStyle name="40% – paryškinimas 4 3 2 4 3 2" xfId="7935"/>
    <cellStyle name="40% – paryškinimas 4 3 2 4 3 2 2" xfId="7936"/>
    <cellStyle name="40% – paryškinimas 4 3 2 4 3 3" xfId="7937"/>
    <cellStyle name="40% – paryškinimas 4 3 2 4 4" xfId="7938"/>
    <cellStyle name="40% – paryškinimas 4 3 2 4 4 2" xfId="7939"/>
    <cellStyle name="40% – paryškinimas 4 3 2 4 5" xfId="7940"/>
    <cellStyle name="40% – paryškinimas 4 3 2 5" xfId="7941"/>
    <cellStyle name="40% – paryškinimas 4 3 2 5 2" xfId="7942"/>
    <cellStyle name="40% – paryškinimas 4 3 2 5 2 2" xfId="7943"/>
    <cellStyle name="40% – paryškinimas 4 3 2 5 2 2 2" xfId="7944"/>
    <cellStyle name="40% – paryškinimas 4 3 2 5 2 3" xfId="7945"/>
    <cellStyle name="40% – paryškinimas 4 3 2 5 3" xfId="7946"/>
    <cellStyle name="40% – paryškinimas 4 3 2 5 3 2" xfId="7947"/>
    <cellStyle name="40% – paryškinimas 4 3 2 5 4" xfId="7948"/>
    <cellStyle name="40% – paryškinimas 4 3 2 6" xfId="7949"/>
    <cellStyle name="40% – paryškinimas 4 3 2 6 2" xfId="7950"/>
    <cellStyle name="40% – paryškinimas 4 3 2 6 2 2" xfId="7951"/>
    <cellStyle name="40% – paryškinimas 4 3 2 6 3" xfId="7952"/>
    <cellStyle name="40% – paryškinimas 4 3 2 7" xfId="7953"/>
    <cellStyle name="40% – paryškinimas 4 3 2 7 2" xfId="7954"/>
    <cellStyle name="40% – paryškinimas 4 3 2 8" xfId="7955"/>
    <cellStyle name="40% – paryškinimas 4 3 3" xfId="7956"/>
    <cellStyle name="40% – paryškinimas 4 3 3 2" xfId="7957"/>
    <cellStyle name="40% – paryškinimas 4 3 3 2 2" xfId="7958"/>
    <cellStyle name="40% – paryškinimas 4 3 3 2 2 2" xfId="7959"/>
    <cellStyle name="40% – paryškinimas 4 3 3 2 2 2 2" xfId="7960"/>
    <cellStyle name="40% – paryškinimas 4 3 3 2 2 2 2 2" xfId="7961"/>
    <cellStyle name="40% – paryškinimas 4 3 3 2 2 2 2 2 2" xfId="7962"/>
    <cellStyle name="40% – paryškinimas 4 3 3 2 2 2 2 3" xfId="7963"/>
    <cellStyle name="40% – paryškinimas 4 3 3 2 2 2 3" xfId="7964"/>
    <cellStyle name="40% – paryškinimas 4 3 3 2 2 2 3 2" xfId="7965"/>
    <cellStyle name="40% – paryškinimas 4 3 3 2 2 2 4" xfId="7966"/>
    <cellStyle name="40% – paryškinimas 4 3 3 2 2 3" xfId="7967"/>
    <cellStyle name="40% – paryškinimas 4 3 3 2 2 3 2" xfId="7968"/>
    <cellStyle name="40% – paryškinimas 4 3 3 2 2 3 2 2" xfId="7969"/>
    <cellStyle name="40% – paryškinimas 4 3 3 2 2 3 3" xfId="7970"/>
    <cellStyle name="40% – paryškinimas 4 3 3 2 2 4" xfId="7971"/>
    <cellStyle name="40% – paryškinimas 4 3 3 2 2 4 2" xfId="7972"/>
    <cellStyle name="40% – paryškinimas 4 3 3 2 2 5" xfId="7973"/>
    <cellStyle name="40% – paryškinimas 4 3 3 2 3" xfId="7974"/>
    <cellStyle name="40% – paryškinimas 4 3 3 2 3 2" xfId="7975"/>
    <cellStyle name="40% – paryškinimas 4 3 3 2 3 2 2" xfId="7976"/>
    <cellStyle name="40% – paryškinimas 4 3 3 2 3 2 2 2" xfId="7977"/>
    <cellStyle name="40% – paryškinimas 4 3 3 2 3 2 3" xfId="7978"/>
    <cellStyle name="40% – paryškinimas 4 3 3 2 3 3" xfId="7979"/>
    <cellStyle name="40% – paryškinimas 4 3 3 2 3 3 2" xfId="7980"/>
    <cellStyle name="40% – paryškinimas 4 3 3 2 3 4" xfId="7981"/>
    <cellStyle name="40% – paryškinimas 4 3 3 2 4" xfId="7982"/>
    <cellStyle name="40% – paryškinimas 4 3 3 2 4 2" xfId="7983"/>
    <cellStyle name="40% – paryškinimas 4 3 3 2 4 2 2" xfId="7984"/>
    <cellStyle name="40% – paryškinimas 4 3 3 2 4 3" xfId="7985"/>
    <cellStyle name="40% – paryškinimas 4 3 3 2 5" xfId="7986"/>
    <cellStyle name="40% – paryškinimas 4 3 3 2 5 2" xfId="7987"/>
    <cellStyle name="40% – paryškinimas 4 3 3 2 6" xfId="7988"/>
    <cellStyle name="40% – paryškinimas 4 3 3 3" xfId="7989"/>
    <cellStyle name="40% – paryškinimas 4 3 3 3 2" xfId="7990"/>
    <cellStyle name="40% – paryškinimas 4 3 3 3 2 2" xfId="7991"/>
    <cellStyle name="40% – paryškinimas 4 3 3 3 2 2 2" xfId="7992"/>
    <cellStyle name="40% – paryškinimas 4 3 3 3 2 2 2 2" xfId="7993"/>
    <cellStyle name="40% – paryškinimas 4 3 3 3 2 2 3" xfId="7994"/>
    <cellStyle name="40% – paryškinimas 4 3 3 3 2 3" xfId="7995"/>
    <cellStyle name="40% – paryškinimas 4 3 3 3 2 3 2" xfId="7996"/>
    <cellStyle name="40% – paryškinimas 4 3 3 3 2 4" xfId="7997"/>
    <cellStyle name="40% – paryškinimas 4 3 3 3 3" xfId="7998"/>
    <cellStyle name="40% – paryškinimas 4 3 3 3 3 2" xfId="7999"/>
    <cellStyle name="40% – paryškinimas 4 3 3 3 3 2 2" xfId="8000"/>
    <cellStyle name="40% – paryškinimas 4 3 3 3 3 3" xfId="8001"/>
    <cellStyle name="40% – paryškinimas 4 3 3 3 4" xfId="8002"/>
    <cellStyle name="40% – paryškinimas 4 3 3 3 4 2" xfId="8003"/>
    <cellStyle name="40% – paryškinimas 4 3 3 3 5" xfId="8004"/>
    <cellStyle name="40% – paryškinimas 4 3 3 4" xfId="8005"/>
    <cellStyle name="40% – paryškinimas 4 3 3 4 2" xfId="8006"/>
    <cellStyle name="40% – paryškinimas 4 3 3 4 2 2" xfId="8007"/>
    <cellStyle name="40% – paryškinimas 4 3 3 4 2 2 2" xfId="8008"/>
    <cellStyle name="40% – paryškinimas 4 3 3 4 2 3" xfId="8009"/>
    <cellStyle name="40% – paryškinimas 4 3 3 4 3" xfId="8010"/>
    <cellStyle name="40% – paryškinimas 4 3 3 4 3 2" xfId="8011"/>
    <cellStyle name="40% – paryškinimas 4 3 3 4 4" xfId="8012"/>
    <cellStyle name="40% – paryškinimas 4 3 3 5" xfId="8013"/>
    <cellStyle name="40% – paryškinimas 4 3 3 5 2" xfId="8014"/>
    <cellStyle name="40% – paryškinimas 4 3 3 5 2 2" xfId="8015"/>
    <cellStyle name="40% – paryškinimas 4 3 3 5 3" xfId="8016"/>
    <cellStyle name="40% – paryškinimas 4 3 3 6" xfId="8017"/>
    <cellStyle name="40% – paryškinimas 4 3 3 6 2" xfId="8018"/>
    <cellStyle name="40% – paryškinimas 4 3 3 7" xfId="8019"/>
    <cellStyle name="40% – paryškinimas 4 3 4" xfId="8020"/>
    <cellStyle name="40% – paryškinimas 4 3 4 2" xfId="8021"/>
    <cellStyle name="40% – paryškinimas 4 3 4 2 2" xfId="8022"/>
    <cellStyle name="40% – paryškinimas 4 3 4 2 2 2" xfId="8023"/>
    <cellStyle name="40% – paryškinimas 4 3 4 2 2 2 2" xfId="8024"/>
    <cellStyle name="40% – paryškinimas 4 3 4 2 2 2 2 2" xfId="8025"/>
    <cellStyle name="40% – paryškinimas 4 3 4 2 2 2 3" xfId="8026"/>
    <cellStyle name="40% – paryškinimas 4 3 4 2 2 3" xfId="8027"/>
    <cellStyle name="40% – paryškinimas 4 3 4 2 2 3 2" xfId="8028"/>
    <cellStyle name="40% – paryškinimas 4 3 4 2 2 4" xfId="8029"/>
    <cellStyle name="40% – paryškinimas 4 3 4 2 3" xfId="8030"/>
    <cellStyle name="40% – paryškinimas 4 3 4 2 3 2" xfId="8031"/>
    <cellStyle name="40% – paryškinimas 4 3 4 2 3 2 2" xfId="8032"/>
    <cellStyle name="40% – paryškinimas 4 3 4 2 3 3" xfId="8033"/>
    <cellStyle name="40% – paryškinimas 4 3 4 2 4" xfId="8034"/>
    <cellStyle name="40% – paryškinimas 4 3 4 2 4 2" xfId="8035"/>
    <cellStyle name="40% – paryškinimas 4 3 4 2 5" xfId="8036"/>
    <cellStyle name="40% – paryškinimas 4 3 4 3" xfId="8037"/>
    <cellStyle name="40% – paryškinimas 4 3 4 3 2" xfId="8038"/>
    <cellStyle name="40% – paryškinimas 4 3 4 3 2 2" xfId="8039"/>
    <cellStyle name="40% – paryškinimas 4 3 4 3 2 2 2" xfId="8040"/>
    <cellStyle name="40% – paryškinimas 4 3 4 3 2 3" xfId="8041"/>
    <cellStyle name="40% – paryškinimas 4 3 4 3 3" xfId="8042"/>
    <cellStyle name="40% – paryškinimas 4 3 4 3 3 2" xfId="8043"/>
    <cellStyle name="40% – paryškinimas 4 3 4 3 4" xfId="8044"/>
    <cellStyle name="40% – paryškinimas 4 3 4 4" xfId="8045"/>
    <cellStyle name="40% – paryškinimas 4 3 4 4 2" xfId="8046"/>
    <cellStyle name="40% – paryškinimas 4 3 4 4 2 2" xfId="8047"/>
    <cellStyle name="40% – paryškinimas 4 3 4 4 3" xfId="8048"/>
    <cellStyle name="40% – paryškinimas 4 3 4 5" xfId="8049"/>
    <cellStyle name="40% – paryškinimas 4 3 4 5 2" xfId="8050"/>
    <cellStyle name="40% – paryškinimas 4 3 4 6" xfId="8051"/>
    <cellStyle name="40% – paryškinimas 4 3 5" xfId="8052"/>
    <cellStyle name="40% – paryškinimas 4 3 5 2" xfId="8053"/>
    <cellStyle name="40% – paryškinimas 4 3 5 2 2" xfId="8054"/>
    <cellStyle name="40% – paryškinimas 4 3 5 2 2 2" xfId="8055"/>
    <cellStyle name="40% – paryškinimas 4 3 5 2 2 2 2" xfId="8056"/>
    <cellStyle name="40% – paryškinimas 4 3 5 2 2 3" xfId="8057"/>
    <cellStyle name="40% – paryškinimas 4 3 5 2 3" xfId="8058"/>
    <cellStyle name="40% – paryškinimas 4 3 5 2 3 2" xfId="8059"/>
    <cellStyle name="40% – paryškinimas 4 3 5 2 4" xfId="8060"/>
    <cellStyle name="40% – paryškinimas 4 3 5 3" xfId="8061"/>
    <cellStyle name="40% – paryškinimas 4 3 5 3 2" xfId="8062"/>
    <cellStyle name="40% – paryškinimas 4 3 5 3 2 2" xfId="8063"/>
    <cellStyle name="40% – paryškinimas 4 3 5 3 3" xfId="8064"/>
    <cellStyle name="40% – paryškinimas 4 3 5 4" xfId="8065"/>
    <cellStyle name="40% – paryškinimas 4 3 5 4 2" xfId="8066"/>
    <cellStyle name="40% – paryškinimas 4 3 5 5" xfId="8067"/>
    <cellStyle name="40% – paryškinimas 4 3 6" xfId="8068"/>
    <cellStyle name="40% – paryškinimas 4 3 6 2" xfId="8069"/>
    <cellStyle name="40% – paryškinimas 4 3 6 2 2" xfId="8070"/>
    <cellStyle name="40% – paryškinimas 4 3 6 2 2 2" xfId="8071"/>
    <cellStyle name="40% – paryškinimas 4 3 6 2 3" xfId="8072"/>
    <cellStyle name="40% – paryškinimas 4 3 6 3" xfId="8073"/>
    <cellStyle name="40% – paryškinimas 4 3 6 3 2" xfId="8074"/>
    <cellStyle name="40% – paryškinimas 4 3 6 4" xfId="8075"/>
    <cellStyle name="40% – paryškinimas 4 3 7" xfId="8076"/>
    <cellStyle name="40% – paryškinimas 4 3 7 2" xfId="8077"/>
    <cellStyle name="40% – paryškinimas 4 3 7 2 2" xfId="8078"/>
    <cellStyle name="40% – paryškinimas 4 3 7 3" xfId="8079"/>
    <cellStyle name="40% – paryškinimas 4 3 8" xfId="8080"/>
    <cellStyle name="40% – paryškinimas 4 3 8 2" xfId="8081"/>
    <cellStyle name="40% – paryškinimas 4 3 9" xfId="8082"/>
    <cellStyle name="40% – paryškinimas 4 4" xfId="8083"/>
    <cellStyle name="40% – paryškinimas 4 4 2" xfId="8084"/>
    <cellStyle name="40% – paryškinimas 4 4 2 2" xfId="8085"/>
    <cellStyle name="40% – paryškinimas 4 4 2 2 2" xfId="8086"/>
    <cellStyle name="40% – paryškinimas 4 4 2 2 2 2" xfId="8087"/>
    <cellStyle name="40% – paryškinimas 4 4 2 2 2 2 2" xfId="8088"/>
    <cellStyle name="40% – paryškinimas 4 4 2 2 2 2 2 2" xfId="8089"/>
    <cellStyle name="40% – paryškinimas 4 4 2 2 2 2 2 2 2" xfId="8090"/>
    <cellStyle name="40% – paryškinimas 4 4 2 2 2 2 2 2 2 2" xfId="8091"/>
    <cellStyle name="40% – paryškinimas 4 4 2 2 2 2 2 2 3" xfId="8092"/>
    <cellStyle name="40% – paryškinimas 4 4 2 2 2 2 2 3" xfId="8093"/>
    <cellStyle name="40% – paryškinimas 4 4 2 2 2 2 2 3 2" xfId="8094"/>
    <cellStyle name="40% – paryškinimas 4 4 2 2 2 2 2 4" xfId="8095"/>
    <cellStyle name="40% – paryškinimas 4 4 2 2 2 2 3" xfId="8096"/>
    <cellStyle name="40% – paryškinimas 4 4 2 2 2 2 3 2" xfId="8097"/>
    <cellStyle name="40% – paryškinimas 4 4 2 2 2 2 3 2 2" xfId="8098"/>
    <cellStyle name="40% – paryškinimas 4 4 2 2 2 2 3 3" xfId="8099"/>
    <cellStyle name="40% – paryškinimas 4 4 2 2 2 2 4" xfId="8100"/>
    <cellStyle name="40% – paryškinimas 4 4 2 2 2 2 4 2" xfId="8101"/>
    <cellStyle name="40% – paryškinimas 4 4 2 2 2 2 5" xfId="8102"/>
    <cellStyle name="40% – paryškinimas 4 4 2 2 2 3" xfId="8103"/>
    <cellStyle name="40% – paryškinimas 4 4 2 2 2 3 2" xfId="8104"/>
    <cellStyle name="40% – paryškinimas 4 4 2 2 2 3 2 2" xfId="8105"/>
    <cellStyle name="40% – paryškinimas 4 4 2 2 2 3 2 2 2" xfId="8106"/>
    <cellStyle name="40% – paryškinimas 4 4 2 2 2 3 2 3" xfId="8107"/>
    <cellStyle name="40% – paryškinimas 4 4 2 2 2 3 3" xfId="8108"/>
    <cellStyle name="40% – paryškinimas 4 4 2 2 2 3 3 2" xfId="8109"/>
    <cellStyle name="40% – paryškinimas 4 4 2 2 2 3 4" xfId="8110"/>
    <cellStyle name="40% – paryškinimas 4 4 2 2 2 4" xfId="8111"/>
    <cellStyle name="40% – paryškinimas 4 4 2 2 2 4 2" xfId="8112"/>
    <cellStyle name="40% – paryškinimas 4 4 2 2 2 4 2 2" xfId="8113"/>
    <cellStyle name="40% – paryškinimas 4 4 2 2 2 4 3" xfId="8114"/>
    <cellStyle name="40% – paryškinimas 4 4 2 2 2 5" xfId="8115"/>
    <cellStyle name="40% – paryškinimas 4 4 2 2 2 5 2" xfId="8116"/>
    <cellStyle name="40% – paryškinimas 4 4 2 2 2 6" xfId="8117"/>
    <cellStyle name="40% – paryškinimas 4 4 2 2 3" xfId="8118"/>
    <cellStyle name="40% – paryškinimas 4 4 2 2 3 2" xfId="8119"/>
    <cellStyle name="40% – paryškinimas 4 4 2 2 3 2 2" xfId="8120"/>
    <cellStyle name="40% – paryškinimas 4 4 2 2 3 2 2 2" xfId="8121"/>
    <cellStyle name="40% – paryškinimas 4 4 2 2 3 2 2 2 2" xfId="8122"/>
    <cellStyle name="40% – paryškinimas 4 4 2 2 3 2 2 3" xfId="8123"/>
    <cellStyle name="40% – paryškinimas 4 4 2 2 3 2 3" xfId="8124"/>
    <cellStyle name="40% – paryškinimas 4 4 2 2 3 2 3 2" xfId="8125"/>
    <cellStyle name="40% – paryškinimas 4 4 2 2 3 2 4" xfId="8126"/>
    <cellStyle name="40% – paryškinimas 4 4 2 2 3 3" xfId="8127"/>
    <cellStyle name="40% – paryškinimas 4 4 2 2 3 3 2" xfId="8128"/>
    <cellStyle name="40% – paryškinimas 4 4 2 2 3 3 2 2" xfId="8129"/>
    <cellStyle name="40% – paryškinimas 4 4 2 2 3 3 3" xfId="8130"/>
    <cellStyle name="40% – paryškinimas 4 4 2 2 3 4" xfId="8131"/>
    <cellStyle name="40% – paryškinimas 4 4 2 2 3 4 2" xfId="8132"/>
    <cellStyle name="40% – paryškinimas 4 4 2 2 3 5" xfId="8133"/>
    <cellStyle name="40% – paryškinimas 4 4 2 2 4" xfId="8134"/>
    <cellStyle name="40% – paryškinimas 4 4 2 2 4 2" xfId="8135"/>
    <cellStyle name="40% – paryškinimas 4 4 2 2 4 2 2" xfId="8136"/>
    <cellStyle name="40% – paryškinimas 4 4 2 2 4 2 2 2" xfId="8137"/>
    <cellStyle name="40% – paryškinimas 4 4 2 2 4 2 3" xfId="8138"/>
    <cellStyle name="40% – paryškinimas 4 4 2 2 4 3" xfId="8139"/>
    <cellStyle name="40% – paryškinimas 4 4 2 2 4 3 2" xfId="8140"/>
    <cellStyle name="40% – paryškinimas 4 4 2 2 4 4" xfId="8141"/>
    <cellStyle name="40% – paryškinimas 4 4 2 2 5" xfId="8142"/>
    <cellStyle name="40% – paryškinimas 4 4 2 2 5 2" xfId="8143"/>
    <cellStyle name="40% – paryškinimas 4 4 2 2 5 2 2" xfId="8144"/>
    <cellStyle name="40% – paryškinimas 4 4 2 2 5 3" xfId="8145"/>
    <cellStyle name="40% – paryškinimas 4 4 2 2 6" xfId="8146"/>
    <cellStyle name="40% – paryškinimas 4 4 2 2 6 2" xfId="8147"/>
    <cellStyle name="40% – paryškinimas 4 4 2 2 7" xfId="8148"/>
    <cellStyle name="40% – paryškinimas 4 4 2 3" xfId="8149"/>
    <cellStyle name="40% – paryškinimas 4 4 2 3 2" xfId="8150"/>
    <cellStyle name="40% – paryškinimas 4 4 2 3 2 2" xfId="8151"/>
    <cellStyle name="40% – paryškinimas 4 4 2 3 2 2 2" xfId="8152"/>
    <cellStyle name="40% – paryškinimas 4 4 2 3 2 2 2 2" xfId="8153"/>
    <cellStyle name="40% – paryškinimas 4 4 2 3 2 2 2 2 2" xfId="8154"/>
    <cellStyle name="40% – paryškinimas 4 4 2 3 2 2 2 3" xfId="8155"/>
    <cellStyle name="40% – paryškinimas 4 4 2 3 2 2 3" xfId="8156"/>
    <cellStyle name="40% – paryškinimas 4 4 2 3 2 2 3 2" xfId="8157"/>
    <cellStyle name="40% – paryškinimas 4 4 2 3 2 2 4" xfId="8158"/>
    <cellStyle name="40% – paryškinimas 4 4 2 3 2 3" xfId="8159"/>
    <cellStyle name="40% – paryškinimas 4 4 2 3 2 3 2" xfId="8160"/>
    <cellStyle name="40% – paryškinimas 4 4 2 3 2 3 2 2" xfId="8161"/>
    <cellStyle name="40% – paryškinimas 4 4 2 3 2 3 3" xfId="8162"/>
    <cellStyle name="40% – paryškinimas 4 4 2 3 2 4" xfId="8163"/>
    <cellStyle name="40% – paryškinimas 4 4 2 3 2 4 2" xfId="8164"/>
    <cellStyle name="40% – paryškinimas 4 4 2 3 2 5" xfId="8165"/>
    <cellStyle name="40% – paryškinimas 4 4 2 3 3" xfId="8166"/>
    <cellStyle name="40% – paryškinimas 4 4 2 3 3 2" xfId="8167"/>
    <cellStyle name="40% – paryškinimas 4 4 2 3 3 2 2" xfId="8168"/>
    <cellStyle name="40% – paryškinimas 4 4 2 3 3 2 2 2" xfId="8169"/>
    <cellStyle name="40% – paryškinimas 4 4 2 3 3 2 3" xfId="8170"/>
    <cellStyle name="40% – paryškinimas 4 4 2 3 3 3" xfId="8171"/>
    <cellStyle name="40% – paryškinimas 4 4 2 3 3 3 2" xfId="8172"/>
    <cellStyle name="40% – paryškinimas 4 4 2 3 3 4" xfId="8173"/>
    <cellStyle name="40% – paryškinimas 4 4 2 3 4" xfId="8174"/>
    <cellStyle name="40% – paryškinimas 4 4 2 3 4 2" xfId="8175"/>
    <cellStyle name="40% – paryškinimas 4 4 2 3 4 2 2" xfId="8176"/>
    <cellStyle name="40% – paryškinimas 4 4 2 3 4 3" xfId="8177"/>
    <cellStyle name="40% – paryškinimas 4 4 2 3 5" xfId="8178"/>
    <cellStyle name="40% – paryškinimas 4 4 2 3 5 2" xfId="8179"/>
    <cellStyle name="40% – paryškinimas 4 4 2 3 6" xfId="8180"/>
    <cellStyle name="40% – paryškinimas 4 4 2 4" xfId="8181"/>
    <cellStyle name="40% – paryškinimas 4 4 2 4 2" xfId="8182"/>
    <cellStyle name="40% – paryškinimas 4 4 2 4 2 2" xfId="8183"/>
    <cellStyle name="40% – paryškinimas 4 4 2 4 2 2 2" xfId="8184"/>
    <cellStyle name="40% – paryškinimas 4 4 2 4 2 2 2 2" xfId="8185"/>
    <cellStyle name="40% – paryškinimas 4 4 2 4 2 2 3" xfId="8186"/>
    <cellStyle name="40% – paryškinimas 4 4 2 4 2 3" xfId="8187"/>
    <cellStyle name="40% – paryškinimas 4 4 2 4 2 3 2" xfId="8188"/>
    <cellStyle name="40% – paryškinimas 4 4 2 4 2 4" xfId="8189"/>
    <cellStyle name="40% – paryškinimas 4 4 2 4 3" xfId="8190"/>
    <cellStyle name="40% – paryškinimas 4 4 2 4 3 2" xfId="8191"/>
    <cellStyle name="40% – paryškinimas 4 4 2 4 3 2 2" xfId="8192"/>
    <cellStyle name="40% – paryškinimas 4 4 2 4 3 3" xfId="8193"/>
    <cellStyle name="40% – paryškinimas 4 4 2 4 4" xfId="8194"/>
    <cellStyle name="40% – paryškinimas 4 4 2 4 4 2" xfId="8195"/>
    <cellStyle name="40% – paryškinimas 4 4 2 4 5" xfId="8196"/>
    <cellStyle name="40% – paryškinimas 4 4 2 5" xfId="8197"/>
    <cellStyle name="40% – paryškinimas 4 4 2 5 2" xfId="8198"/>
    <cellStyle name="40% – paryškinimas 4 4 2 5 2 2" xfId="8199"/>
    <cellStyle name="40% – paryškinimas 4 4 2 5 2 2 2" xfId="8200"/>
    <cellStyle name="40% – paryškinimas 4 4 2 5 2 3" xfId="8201"/>
    <cellStyle name="40% – paryškinimas 4 4 2 5 3" xfId="8202"/>
    <cellStyle name="40% – paryškinimas 4 4 2 5 3 2" xfId="8203"/>
    <cellStyle name="40% – paryškinimas 4 4 2 5 4" xfId="8204"/>
    <cellStyle name="40% – paryškinimas 4 4 2 6" xfId="8205"/>
    <cellStyle name="40% – paryškinimas 4 4 2 6 2" xfId="8206"/>
    <cellStyle name="40% – paryškinimas 4 4 2 6 2 2" xfId="8207"/>
    <cellStyle name="40% – paryškinimas 4 4 2 6 3" xfId="8208"/>
    <cellStyle name="40% – paryškinimas 4 4 2 7" xfId="8209"/>
    <cellStyle name="40% – paryškinimas 4 4 2 7 2" xfId="8210"/>
    <cellStyle name="40% – paryškinimas 4 4 2 8" xfId="8211"/>
    <cellStyle name="40% – paryškinimas 4 4 3" xfId="8212"/>
    <cellStyle name="40% – paryškinimas 4 4 3 2" xfId="8213"/>
    <cellStyle name="40% – paryškinimas 4 4 3 2 2" xfId="8214"/>
    <cellStyle name="40% – paryškinimas 4 4 3 2 2 2" xfId="8215"/>
    <cellStyle name="40% – paryškinimas 4 4 3 2 2 2 2" xfId="8216"/>
    <cellStyle name="40% – paryškinimas 4 4 3 2 2 2 2 2" xfId="8217"/>
    <cellStyle name="40% – paryškinimas 4 4 3 2 2 2 2 2 2" xfId="8218"/>
    <cellStyle name="40% – paryškinimas 4 4 3 2 2 2 2 3" xfId="8219"/>
    <cellStyle name="40% – paryškinimas 4 4 3 2 2 2 3" xfId="8220"/>
    <cellStyle name="40% – paryškinimas 4 4 3 2 2 2 3 2" xfId="8221"/>
    <cellStyle name="40% – paryškinimas 4 4 3 2 2 2 4" xfId="8222"/>
    <cellStyle name="40% – paryškinimas 4 4 3 2 2 3" xfId="8223"/>
    <cellStyle name="40% – paryškinimas 4 4 3 2 2 3 2" xfId="8224"/>
    <cellStyle name="40% – paryškinimas 4 4 3 2 2 3 2 2" xfId="8225"/>
    <cellStyle name="40% – paryškinimas 4 4 3 2 2 3 3" xfId="8226"/>
    <cellStyle name="40% – paryškinimas 4 4 3 2 2 4" xfId="8227"/>
    <cellStyle name="40% – paryškinimas 4 4 3 2 2 4 2" xfId="8228"/>
    <cellStyle name="40% – paryškinimas 4 4 3 2 2 5" xfId="8229"/>
    <cellStyle name="40% – paryškinimas 4 4 3 2 3" xfId="8230"/>
    <cellStyle name="40% – paryškinimas 4 4 3 2 3 2" xfId="8231"/>
    <cellStyle name="40% – paryškinimas 4 4 3 2 3 2 2" xfId="8232"/>
    <cellStyle name="40% – paryškinimas 4 4 3 2 3 2 2 2" xfId="8233"/>
    <cellStyle name="40% – paryškinimas 4 4 3 2 3 2 3" xfId="8234"/>
    <cellStyle name="40% – paryškinimas 4 4 3 2 3 3" xfId="8235"/>
    <cellStyle name="40% – paryškinimas 4 4 3 2 3 3 2" xfId="8236"/>
    <cellStyle name="40% – paryškinimas 4 4 3 2 3 4" xfId="8237"/>
    <cellStyle name="40% – paryškinimas 4 4 3 2 4" xfId="8238"/>
    <cellStyle name="40% – paryškinimas 4 4 3 2 4 2" xfId="8239"/>
    <cellStyle name="40% – paryškinimas 4 4 3 2 4 2 2" xfId="8240"/>
    <cellStyle name="40% – paryškinimas 4 4 3 2 4 3" xfId="8241"/>
    <cellStyle name="40% – paryškinimas 4 4 3 2 5" xfId="8242"/>
    <cellStyle name="40% – paryškinimas 4 4 3 2 5 2" xfId="8243"/>
    <cellStyle name="40% – paryškinimas 4 4 3 2 6" xfId="8244"/>
    <cellStyle name="40% – paryškinimas 4 4 3 3" xfId="8245"/>
    <cellStyle name="40% – paryškinimas 4 4 3 3 2" xfId="8246"/>
    <cellStyle name="40% – paryškinimas 4 4 3 3 2 2" xfId="8247"/>
    <cellStyle name="40% – paryškinimas 4 4 3 3 2 2 2" xfId="8248"/>
    <cellStyle name="40% – paryškinimas 4 4 3 3 2 2 2 2" xfId="8249"/>
    <cellStyle name="40% – paryškinimas 4 4 3 3 2 2 3" xfId="8250"/>
    <cellStyle name="40% – paryškinimas 4 4 3 3 2 3" xfId="8251"/>
    <cellStyle name="40% – paryškinimas 4 4 3 3 2 3 2" xfId="8252"/>
    <cellStyle name="40% – paryškinimas 4 4 3 3 2 4" xfId="8253"/>
    <cellStyle name="40% – paryškinimas 4 4 3 3 3" xfId="8254"/>
    <cellStyle name="40% – paryškinimas 4 4 3 3 3 2" xfId="8255"/>
    <cellStyle name="40% – paryškinimas 4 4 3 3 3 2 2" xfId="8256"/>
    <cellStyle name="40% – paryškinimas 4 4 3 3 3 3" xfId="8257"/>
    <cellStyle name="40% – paryškinimas 4 4 3 3 4" xfId="8258"/>
    <cellStyle name="40% – paryškinimas 4 4 3 3 4 2" xfId="8259"/>
    <cellStyle name="40% – paryškinimas 4 4 3 3 5" xfId="8260"/>
    <cellStyle name="40% – paryškinimas 4 4 3 4" xfId="8261"/>
    <cellStyle name="40% – paryškinimas 4 4 3 4 2" xfId="8262"/>
    <cellStyle name="40% – paryškinimas 4 4 3 4 2 2" xfId="8263"/>
    <cellStyle name="40% – paryškinimas 4 4 3 4 2 2 2" xfId="8264"/>
    <cellStyle name="40% – paryškinimas 4 4 3 4 2 3" xfId="8265"/>
    <cellStyle name="40% – paryškinimas 4 4 3 4 3" xfId="8266"/>
    <cellStyle name="40% – paryškinimas 4 4 3 4 3 2" xfId="8267"/>
    <cellStyle name="40% – paryškinimas 4 4 3 4 4" xfId="8268"/>
    <cellStyle name="40% – paryškinimas 4 4 3 5" xfId="8269"/>
    <cellStyle name="40% – paryškinimas 4 4 3 5 2" xfId="8270"/>
    <cellStyle name="40% – paryškinimas 4 4 3 5 2 2" xfId="8271"/>
    <cellStyle name="40% – paryškinimas 4 4 3 5 3" xfId="8272"/>
    <cellStyle name="40% – paryškinimas 4 4 3 6" xfId="8273"/>
    <cellStyle name="40% – paryškinimas 4 4 3 6 2" xfId="8274"/>
    <cellStyle name="40% – paryškinimas 4 4 3 7" xfId="8275"/>
    <cellStyle name="40% – paryškinimas 4 4 4" xfId="8276"/>
    <cellStyle name="40% – paryškinimas 4 4 4 2" xfId="8277"/>
    <cellStyle name="40% – paryškinimas 4 4 4 2 2" xfId="8278"/>
    <cellStyle name="40% – paryškinimas 4 4 4 2 2 2" xfId="8279"/>
    <cellStyle name="40% – paryškinimas 4 4 4 2 2 2 2" xfId="8280"/>
    <cellStyle name="40% – paryškinimas 4 4 4 2 2 2 2 2" xfId="8281"/>
    <cellStyle name="40% – paryškinimas 4 4 4 2 2 2 3" xfId="8282"/>
    <cellStyle name="40% – paryškinimas 4 4 4 2 2 3" xfId="8283"/>
    <cellStyle name="40% – paryškinimas 4 4 4 2 2 3 2" xfId="8284"/>
    <cellStyle name="40% – paryškinimas 4 4 4 2 2 4" xfId="8285"/>
    <cellStyle name="40% – paryškinimas 4 4 4 2 3" xfId="8286"/>
    <cellStyle name="40% – paryškinimas 4 4 4 2 3 2" xfId="8287"/>
    <cellStyle name="40% – paryškinimas 4 4 4 2 3 2 2" xfId="8288"/>
    <cellStyle name="40% – paryškinimas 4 4 4 2 3 3" xfId="8289"/>
    <cellStyle name="40% – paryškinimas 4 4 4 2 4" xfId="8290"/>
    <cellStyle name="40% – paryškinimas 4 4 4 2 4 2" xfId="8291"/>
    <cellStyle name="40% – paryškinimas 4 4 4 2 5" xfId="8292"/>
    <cellStyle name="40% – paryškinimas 4 4 4 3" xfId="8293"/>
    <cellStyle name="40% – paryškinimas 4 4 4 3 2" xfId="8294"/>
    <cellStyle name="40% – paryškinimas 4 4 4 3 2 2" xfId="8295"/>
    <cellStyle name="40% – paryškinimas 4 4 4 3 2 2 2" xfId="8296"/>
    <cellStyle name="40% – paryškinimas 4 4 4 3 2 3" xfId="8297"/>
    <cellStyle name="40% – paryškinimas 4 4 4 3 3" xfId="8298"/>
    <cellStyle name="40% – paryškinimas 4 4 4 3 3 2" xfId="8299"/>
    <cellStyle name="40% – paryškinimas 4 4 4 3 4" xfId="8300"/>
    <cellStyle name="40% – paryškinimas 4 4 4 4" xfId="8301"/>
    <cellStyle name="40% – paryškinimas 4 4 4 4 2" xfId="8302"/>
    <cellStyle name="40% – paryškinimas 4 4 4 4 2 2" xfId="8303"/>
    <cellStyle name="40% – paryškinimas 4 4 4 4 3" xfId="8304"/>
    <cellStyle name="40% – paryškinimas 4 4 4 5" xfId="8305"/>
    <cellStyle name="40% – paryškinimas 4 4 4 5 2" xfId="8306"/>
    <cellStyle name="40% – paryškinimas 4 4 4 6" xfId="8307"/>
    <cellStyle name="40% – paryškinimas 4 4 5" xfId="8308"/>
    <cellStyle name="40% – paryškinimas 4 4 5 2" xfId="8309"/>
    <cellStyle name="40% – paryškinimas 4 4 5 2 2" xfId="8310"/>
    <cellStyle name="40% – paryškinimas 4 4 5 2 2 2" xfId="8311"/>
    <cellStyle name="40% – paryškinimas 4 4 5 2 2 2 2" xfId="8312"/>
    <cellStyle name="40% – paryškinimas 4 4 5 2 2 3" xfId="8313"/>
    <cellStyle name="40% – paryškinimas 4 4 5 2 3" xfId="8314"/>
    <cellStyle name="40% – paryškinimas 4 4 5 2 3 2" xfId="8315"/>
    <cellStyle name="40% – paryškinimas 4 4 5 2 4" xfId="8316"/>
    <cellStyle name="40% – paryškinimas 4 4 5 3" xfId="8317"/>
    <cellStyle name="40% – paryškinimas 4 4 5 3 2" xfId="8318"/>
    <cellStyle name="40% – paryškinimas 4 4 5 3 2 2" xfId="8319"/>
    <cellStyle name="40% – paryškinimas 4 4 5 3 3" xfId="8320"/>
    <cellStyle name="40% – paryškinimas 4 4 5 4" xfId="8321"/>
    <cellStyle name="40% – paryškinimas 4 4 5 4 2" xfId="8322"/>
    <cellStyle name="40% – paryškinimas 4 4 5 5" xfId="8323"/>
    <cellStyle name="40% – paryškinimas 4 4 6" xfId="8324"/>
    <cellStyle name="40% – paryškinimas 4 4 6 2" xfId="8325"/>
    <cellStyle name="40% – paryškinimas 4 4 6 2 2" xfId="8326"/>
    <cellStyle name="40% – paryškinimas 4 4 6 2 2 2" xfId="8327"/>
    <cellStyle name="40% – paryškinimas 4 4 6 2 3" xfId="8328"/>
    <cellStyle name="40% – paryškinimas 4 4 6 3" xfId="8329"/>
    <cellStyle name="40% – paryškinimas 4 4 6 3 2" xfId="8330"/>
    <cellStyle name="40% – paryškinimas 4 4 6 4" xfId="8331"/>
    <cellStyle name="40% – paryškinimas 4 4 7" xfId="8332"/>
    <cellStyle name="40% – paryškinimas 4 4 7 2" xfId="8333"/>
    <cellStyle name="40% – paryškinimas 4 4 7 2 2" xfId="8334"/>
    <cellStyle name="40% – paryškinimas 4 4 7 3" xfId="8335"/>
    <cellStyle name="40% – paryškinimas 4 4 8" xfId="8336"/>
    <cellStyle name="40% – paryškinimas 4 4 8 2" xfId="8337"/>
    <cellStyle name="40% – paryškinimas 4 4 9" xfId="8338"/>
    <cellStyle name="40% – paryškinimas 4 5" xfId="8339"/>
    <cellStyle name="40% – paryškinimas 4 5 2" xfId="8340"/>
    <cellStyle name="40% – paryškinimas 4 5 2 2" xfId="8341"/>
    <cellStyle name="40% – paryškinimas 4 5 2 2 2" xfId="8342"/>
    <cellStyle name="40% – paryškinimas 4 5 2 2 2 2" xfId="8343"/>
    <cellStyle name="40% – paryškinimas 4 5 2 2 2 2 2" xfId="8344"/>
    <cellStyle name="40% – paryškinimas 4 5 2 2 2 2 2 2" xfId="8345"/>
    <cellStyle name="40% – paryškinimas 4 5 2 2 2 2 2 2 2" xfId="8346"/>
    <cellStyle name="40% – paryškinimas 4 5 2 2 2 2 2 3" xfId="8347"/>
    <cellStyle name="40% – paryškinimas 4 5 2 2 2 2 3" xfId="8348"/>
    <cellStyle name="40% – paryškinimas 4 5 2 2 2 2 3 2" xfId="8349"/>
    <cellStyle name="40% – paryškinimas 4 5 2 2 2 2 4" xfId="8350"/>
    <cellStyle name="40% – paryškinimas 4 5 2 2 2 3" xfId="8351"/>
    <cellStyle name="40% – paryškinimas 4 5 2 2 2 3 2" xfId="8352"/>
    <cellStyle name="40% – paryškinimas 4 5 2 2 2 3 2 2" xfId="8353"/>
    <cellStyle name="40% – paryškinimas 4 5 2 2 2 3 3" xfId="8354"/>
    <cellStyle name="40% – paryškinimas 4 5 2 2 2 4" xfId="8355"/>
    <cellStyle name="40% – paryškinimas 4 5 2 2 2 4 2" xfId="8356"/>
    <cellStyle name="40% – paryškinimas 4 5 2 2 2 5" xfId="8357"/>
    <cellStyle name="40% – paryškinimas 4 5 2 2 3" xfId="8358"/>
    <cellStyle name="40% – paryškinimas 4 5 2 2 3 2" xfId="8359"/>
    <cellStyle name="40% – paryškinimas 4 5 2 2 3 2 2" xfId="8360"/>
    <cellStyle name="40% – paryškinimas 4 5 2 2 3 2 2 2" xfId="8361"/>
    <cellStyle name="40% – paryškinimas 4 5 2 2 3 2 3" xfId="8362"/>
    <cellStyle name="40% – paryškinimas 4 5 2 2 3 3" xfId="8363"/>
    <cellStyle name="40% – paryškinimas 4 5 2 2 3 3 2" xfId="8364"/>
    <cellStyle name="40% – paryškinimas 4 5 2 2 3 4" xfId="8365"/>
    <cellStyle name="40% – paryškinimas 4 5 2 2 4" xfId="8366"/>
    <cellStyle name="40% – paryškinimas 4 5 2 2 4 2" xfId="8367"/>
    <cellStyle name="40% – paryškinimas 4 5 2 2 4 2 2" xfId="8368"/>
    <cellStyle name="40% – paryškinimas 4 5 2 2 4 3" xfId="8369"/>
    <cellStyle name="40% – paryškinimas 4 5 2 2 5" xfId="8370"/>
    <cellStyle name="40% – paryškinimas 4 5 2 2 5 2" xfId="8371"/>
    <cellStyle name="40% – paryškinimas 4 5 2 2 6" xfId="8372"/>
    <cellStyle name="40% – paryškinimas 4 5 2 3" xfId="8373"/>
    <cellStyle name="40% – paryškinimas 4 5 2 3 2" xfId="8374"/>
    <cellStyle name="40% – paryškinimas 4 5 2 3 2 2" xfId="8375"/>
    <cellStyle name="40% – paryškinimas 4 5 2 3 2 2 2" xfId="8376"/>
    <cellStyle name="40% – paryškinimas 4 5 2 3 2 2 2 2" xfId="8377"/>
    <cellStyle name="40% – paryškinimas 4 5 2 3 2 2 3" xfId="8378"/>
    <cellStyle name="40% – paryškinimas 4 5 2 3 2 3" xfId="8379"/>
    <cellStyle name="40% – paryškinimas 4 5 2 3 2 3 2" xfId="8380"/>
    <cellStyle name="40% – paryškinimas 4 5 2 3 2 4" xfId="8381"/>
    <cellStyle name="40% – paryškinimas 4 5 2 3 3" xfId="8382"/>
    <cellStyle name="40% – paryškinimas 4 5 2 3 3 2" xfId="8383"/>
    <cellStyle name="40% – paryškinimas 4 5 2 3 3 2 2" xfId="8384"/>
    <cellStyle name="40% – paryškinimas 4 5 2 3 3 3" xfId="8385"/>
    <cellStyle name="40% – paryškinimas 4 5 2 3 4" xfId="8386"/>
    <cellStyle name="40% – paryškinimas 4 5 2 3 4 2" xfId="8387"/>
    <cellStyle name="40% – paryškinimas 4 5 2 3 5" xfId="8388"/>
    <cellStyle name="40% – paryškinimas 4 5 2 4" xfId="8389"/>
    <cellStyle name="40% – paryškinimas 4 5 2 4 2" xfId="8390"/>
    <cellStyle name="40% – paryškinimas 4 5 2 4 2 2" xfId="8391"/>
    <cellStyle name="40% – paryškinimas 4 5 2 4 2 2 2" xfId="8392"/>
    <cellStyle name="40% – paryškinimas 4 5 2 4 2 3" xfId="8393"/>
    <cellStyle name="40% – paryškinimas 4 5 2 4 3" xfId="8394"/>
    <cellStyle name="40% – paryškinimas 4 5 2 4 3 2" xfId="8395"/>
    <cellStyle name="40% – paryškinimas 4 5 2 4 4" xfId="8396"/>
    <cellStyle name="40% – paryškinimas 4 5 2 5" xfId="8397"/>
    <cellStyle name="40% – paryškinimas 4 5 2 5 2" xfId="8398"/>
    <cellStyle name="40% – paryškinimas 4 5 2 5 2 2" xfId="8399"/>
    <cellStyle name="40% – paryškinimas 4 5 2 5 3" xfId="8400"/>
    <cellStyle name="40% – paryškinimas 4 5 2 6" xfId="8401"/>
    <cellStyle name="40% – paryškinimas 4 5 2 6 2" xfId="8402"/>
    <cellStyle name="40% – paryškinimas 4 5 2 7" xfId="8403"/>
    <cellStyle name="40% – paryškinimas 4 5 3" xfId="8404"/>
    <cellStyle name="40% – paryškinimas 4 5 3 2" xfId="8405"/>
    <cellStyle name="40% – paryškinimas 4 5 3 2 2" xfId="8406"/>
    <cellStyle name="40% – paryškinimas 4 5 3 2 2 2" xfId="8407"/>
    <cellStyle name="40% – paryškinimas 4 5 3 2 2 2 2" xfId="8408"/>
    <cellStyle name="40% – paryškinimas 4 5 3 2 2 2 2 2" xfId="8409"/>
    <cellStyle name="40% – paryškinimas 4 5 3 2 2 2 3" xfId="8410"/>
    <cellStyle name="40% – paryškinimas 4 5 3 2 2 3" xfId="8411"/>
    <cellStyle name="40% – paryškinimas 4 5 3 2 2 3 2" xfId="8412"/>
    <cellStyle name="40% – paryškinimas 4 5 3 2 2 4" xfId="8413"/>
    <cellStyle name="40% – paryškinimas 4 5 3 2 3" xfId="8414"/>
    <cellStyle name="40% – paryškinimas 4 5 3 2 3 2" xfId="8415"/>
    <cellStyle name="40% – paryškinimas 4 5 3 2 3 2 2" xfId="8416"/>
    <cellStyle name="40% – paryškinimas 4 5 3 2 3 3" xfId="8417"/>
    <cellStyle name="40% – paryškinimas 4 5 3 2 4" xfId="8418"/>
    <cellStyle name="40% – paryškinimas 4 5 3 2 4 2" xfId="8419"/>
    <cellStyle name="40% – paryškinimas 4 5 3 2 5" xfId="8420"/>
    <cellStyle name="40% – paryškinimas 4 5 3 3" xfId="8421"/>
    <cellStyle name="40% – paryškinimas 4 5 3 3 2" xfId="8422"/>
    <cellStyle name="40% – paryškinimas 4 5 3 3 2 2" xfId="8423"/>
    <cellStyle name="40% – paryškinimas 4 5 3 3 2 2 2" xfId="8424"/>
    <cellStyle name="40% – paryškinimas 4 5 3 3 2 3" xfId="8425"/>
    <cellStyle name="40% – paryškinimas 4 5 3 3 3" xfId="8426"/>
    <cellStyle name="40% – paryškinimas 4 5 3 3 3 2" xfId="8427"/>
    <cellStyle name="40% – paryškinimas 4 5 3 3 4" xfId="8428"/>
    <cellStyle name="40% – paryškinimas 4 5 3 4" xfId="8429"/>
    <cellStyle name="40% – paryškinimas 4 5 3 4 2" xfId="8430"/>
    <cellStyle name="40% – paryškinimas 4 5 3 4 2 2" xfId="8431"/>
    <cellStyle name="40% – paryškinimas 4 5 3 4 3" xfId="8432"/>
    <cellStyle name="40% – paryškinimas 4 5 3 5" xfId="8433"/>
    <cellStyle name="40% – paryškinimas 4 5 3 5 2" xfId="8434"/>
    <cellStyle name="40% – paryškinimas 4 5 3 6" xfId="8435"/>
    <cellStyle name="40% – paryškinimas 4 5 4" xfId="8436"/>
    <cellStyle name="40% – paryškinimas 4 5 4 2" xfId="8437"/>
    <cellStyle name="40% – paryškinimas 4 5 4 2 2" xfId="8438"/>
    <cellStyle name="40% – paryškinimas 4 5 4 2 2 2" xfId="8439"/>
    <cellStyle name="40% – paryškinimas 4 5 4 2 2 2 2" xfId="8440"/>
    <cellStyle name="40% – paryškinimas 4 5 4 2 2 3" xfId="8441"/>
    <cellStyle name="40% – paryškinimas 4 5 4 2 3" xfId="8442"/>
    <cellStyle name="40% – paryškinimas 4 5 4 2 3 2" xfId="8443"/>
    <cellStyle name="40% – paryškinimas 4 5 4 2 4" xfId="8444"/>
    <cellStyle name="40% – paryškinimas 4 5 4 3" xfId="8445"/>
    <cellStyle name="40% – paryškinimas 4 5 4 3 2" xfId="8446"/>
    <cellStyle name="40% – paryškinimas 4 5 4 3 2 2" xfId="8447"/>
    <cellStyle name="40% – paryškinimas 4 5 4 3 3" xfId="8448"/>
    <cellStyle name="40% – paryškinimas 4 5 4 4" xfId="8449"/>
    <cellStyle name="40% – paryškinimas 4 5 4 4 2" xfId="8450"/>
    <cellStyle name="40% – paryškinimas 4 5 4 5" xfId="8451"/>
    <cellStyle name="40% – paryškinimas 4 5 5" xfId="8452"/>
    <cellStyle name="40% – paryškinimas 4 5 5 2" xfId="8453"/>
    <cellStyle name="40% – paryškinimas 4 5 5 2 2" xfId="8454"/>
    <cellStyle name="40% – paryškinimas 4 5 5 2 2 2" xfId="8455"/>
    <cellStyle name="40% – paryškinimas 4 5 5 2 3" xfId="8456"/>
    <cellStyle name="40% – paryškinimas 4 5 5 3" xfId="8457"/>
    <cellStyle name="40% – paryškinimas 4 5 5 3 2" xfId="8458"/>
    <cellStyle name="40% – paryškinimas 4 5 5 4" xfId="8459"/>
    <cellStyle name="40% – paryškinimas 4 5 6" xfId="8460"/>
    <cellStyle name="40% – paryškinimas 4 5 6 2" xfId="8461"/>
    <cellStyle name="40% – paryškinimas 4 5 6 2 2" xfId="8462"/>
    <cellStyle name="40% – paryškinimas 4 5 6 3" xfId="8463"/>
    <cellStyle name="40% – paryškinimas 4 5 7" xfId="8464"/>
    <cellStyle name="40% – paryškinimas 4 5 7 2" xfId="8465"/>
    <cellStyle name="40% – paryškinimas 4 5 8" xfId="8466"/>
    <cellStyle name="40% – paryškinimas 4 6" xfId="8467"/>
    <cellStyle name="40% – paryškinimas 4 6 2" xfId="8468"/>
    <cellStyle name="40% – paryškinimas 4 6 2 2" xfId="8469"/>
    <cellStyle name="40% – paryškinimas 4 6 2 2 2" xfId="8470"/>
    <cellStyle name="40% – paryškinimas 4 6 2 2 2 2" xfId="8471"/>
    <cellStyle name="40% – paryškinimas 4 6 2 2 2 2 2" xfId="8472"/>
    <cellStyle name="40% – paryškinimas 4 6 2 2 2 2 2 2" xfId="8473"/>
    <cellStyle name="40% – paryškinimas 4 6 2 2 2 2 3" xfId="8474"/>
    <cellStyle name="40% – paryškinimas 4 6 2 2 2 3" xfId="8475"/>
    <cellStyle name="40% – paryškinimas 4 6 2 2 2 3 2" xfId="8476"/>
    <cellStyle name="40% – paryškinimas 4 6 2 2 2 4" xfId="8477"/>
    <cellStyle name="40% – paryškinimas 4 6 2 2 3" xfId="8478"/>
    <cellStyle name="40% – paryškinimas 4 6 2 2 3 2" xfId="8479"/>
    <cellStyle name="40% – paryškinimas 4 6 2 2 3 2 2" xfId="8480"/>
    <cellStyle name="40% – paryškinimas 4 6 2 2 3 3" xfId="8481"/>
    <cellStyle name="40% – paryškinimas 4 6 2 2 4" xfId="8482"/>
    <cellStyle name="40% – paryškinimas 4 6 2 2 4 2" xfId="8483"/>
    <cellStyle name="40% – paryškinimas 4 6 2 2 5" xfId="8484"/>
    <cellStyle name="40% – paryškinimas 4 6 2 3" xfId="8485"/>
    <cellStyle name="40% – paryškinimas 4 6 2 3 2" xfId="8486"/>
    <cellStyle name="40% – paryškinimas 4 6 2 3 2 2" xfId="8487"/>
    <cellStyle name="40% – paryškinimas 4 6 2 3 2 2 2" xfId="8488"/>
    <cellStyle name="40% – paryškinimas 4 6 2 3 2 3" xfId="8489"/>
    <cellStyle name="40% – paryškinimas 4 6 2 3 3" xfId="8490"/>
    <cellStyle name="40% – paryškinimas 4 6 2 3 3 2" xfId="8491"/>
    <cellStyle name="40% – paryškinimas 4 6 2 3 4" xfId="8492"/>
    <cellStyle name="40% – paryškinimas 4 6 2 4" xfId="8493"/>
    <cellStyle name="40% – paryškinimas 4 6 2 4 2" xfId="8494"/>
    <cellStyle name="40% – paryškinimas 4 6 2 4 2 2" xfId="8495"/>
    <cellStyle name="40% – paryškinimas 4 6 2 4 3" xfId="8496"/>
    <cellStyle name="40% – paryškinimas 4 6 2 5" xfId="8497"/>
    <cellStyle name="40% – paryškinimas 4 6 2 5 2" xfId="8498"/>
    <cellStyle name="40% – paryškinimas 4 6 2 6" xfId="8499"/>
    <cellStyle name="40% – paryškinimas 4 6 3" xfId="8500"/>
    <cellStyle name="40% – paryškinimas 4 6 3 2" xfId="8501"/>
    <cellStyle name="40% – paryškinimas 4 6 3 2 2" xfId="8502"/>
    <cellStyle name="40% – paryškinimas 4 6 3 2 2 2" xfId="8503"/>
    <cellStyle name="40% – paryškinimas 4 6 3 2 2 2 2" xfId="8504"/>
    <cellStyle name="40% – paryškinimas 4 6 3 2 2 3" xfId="8505"/>
    <cellStyle name="40% – paryškinimas 4 6 3 2 3" xfId="8506"/>
    <cellStyle name="40% – paryškinimas 4 6 3 2 3 2" xfId="8507"/>
    <cellStyle name="40% – paryškinimas 4 6 3 2 4" xfId="8508"/>
    <cellStyle name="40% – paryškinimas 4 6 3 3" xfId="8509"/>
    <cellStyle name="40% – paryškinimas 4 6 3 3 2" xfId="8510"/>
    <cellStyle name="40% – paryškinimas 4 6 3 3 2 2" xfId="8511"/>
    <cellStyle name="40% – paryškinimas 4 6 3 3 3" xfId="8512"/>
    <cellStyle name="40% – paryškinimas 4 6 3 4" xfId="8513"/>
    <cellStyle name="40% – paryškinimas 4 6 3 4 2" xfId="8514"/>
    <cellStyle name="40% – paryškinimas 4 6 3 5" xfId="8515"/>
    <cellStyle name="40% – paryškinimas 4 6 4" xfId="8516"/>
    <cellStyle name="40% – paryškinimas 4 6 4 2" xfId="8517"/>
    <cellStyle name="40% – paryškinimas 4 6 4 2 2" xfId="8518"/>
    <cellStyle name="40% – paryškinimas 4 6 4 2 2 2" xfId="8519"/>
    <cellStyle name="40% – paryškinimas 4 6 4 2 3" xfId="8520"/>
    <cellStyle name="40% – paryškinimas 4 6 4 3" xfId="8521"/>
    <cellStyle name="40% – paryškinimas 4 6 4 3 2" xfId="8522"/>
    <cellStyle name="40% – paryškinimas 4 6 4 4" xfId="8523"/>
    <cellStyle name="40% – paryškinimas 4 6 5" xfId="8524"/>
    <cellStyle name="40% – paryškinimas 4 6 5 2" xfId="8525"/>
    <cellStyle name="40% – paryškinimas 4 6 5 2 2" xfId="8526"/>
    <cellStyle name="40% – paryškinimas 4 6 5 3" xfId="8527"/>
    <cellStyle name="40% – paryškinimas 4 6 6" xfId="8528"/>
    <cellStyle name="40% – paryškinimas 4 6 6 2" xfId="8529"/>
    <cellStyle name="40% – paryškinimas 4 6 7" xfId="8530"/>
    <cellStyle name="40% – paryškinimas 5 2" xfId="8531"/>
    <cellStyle name="40% – paryškinimas 5 2 2" xfId="8532"/>
    <cellStyle name="40% – paryškinimas 5 2 2 10" xfId="8533"/>
    <cellStyle name="40% – paryškinimas 5 2 2 2" xfId="8534"/>
    <cellStyle name="40% – paryškinimas 5 2 2 2 2" xfId="8535"/>
    <cellStyle name="40% – paryškinimas 5 2 2 2 2 2" xfId="8536"/>
    <cellStyle name="40% – paryškinimas 5 2 2 2 2 2 2" xfId="8537"/>
    <cellStyle name="40% – paryškinimas 5 2 2 2 2 2 2 2" xfId="8538"/>
    <cellStyle name="40% – paryškinimas 5 2 2 2 2 2 2 2 2" xfId="8539"/>
    <cellStyle name="40% – paryškinimas 5 2 2 2 2 2 2 3" xfId="8540"/>
    <cellStyle name="40% – paryškinimas 5 2 2 2 2 2 3" xfId="8541"/>
    <cellStyle name="40% – paryškinimas 5 2 2 2 2 2 3 2" xfId="8542"/>
    <cellStyle name="40% – paryškinimas 5 2 2 2 2 2 4" xfId="8543"/>
    <cellStyle name="40% – paryškinimas 5 2 2 2 2 3" xfId="8544"/>
    <cellStyle name="40% – paryškinimas 5 2 2 2 2 3 2" xfId="8545"/>
    <cellStyle name="40% – paryškinimas 5 2 2 2 2 3 2 2" xfId="8546"/>
    <cellStyle name="40% – paryškinimas 5 2 2 2 2 3 3" xfId="8547"/>
    <cellStyle name="40% – paryškinimas 5 2 2 2 2 4" xfId="8548"/>
    <cellStyle name="40% – paryškinimas 5 2 2 2 2 4 2" xfId="8549"/>
    <cellStyle name="40% – paryškinimas 5 2 2 2 2 5" xfId="8550"/>
    <cellStyle name="40% – paryškinimas 5 2 2 2 3" xfId="8551"/>
    <cellStyle name="40% – paryškinimas 5 2 2 2 3 2" xfId="8552"/>
    <cellStyle name="40% – paryškinimas 5 2 2 2 3 2 2" xfId="8553"/>
    <cellStyle name="40% – paryškinimas 5 2 2 2 3 2 2 2" xfId="8554"/>
    <cellStyle name="40% – paryškinimas 5 2 2 2 3 2 3" xfId="8555"/>
    <cellStyle name="40% – paryškinimas 5 2 2 2 3 3" xfId="8556"/>
    <cellStyle name="40% – paryškinimas 5 2 2 2 3 3 2" xfId="8557"/>
    <cellStyle name="40% – paryškinimas 5 2 2 2 3 4" xfId="8558"/>
    <cellStyle name="40% – paryškinimas 5 2 2 2 4" xfId="8559"/>
    <cellStyle name="40% – paryškinimas 5 2 2 2 4 2" xfId="8560"/>
    <cellStyle name="40% – paryškinimas 5 2 2 2 4 2 2" xfId="8561"/>
    <cellStyle name="40% – paryškinimas 5 2 2 2 4 3" xfId="8562"/>
    <cellStyle name="40% – paryškinimas 5 2 2 2 5" xfId="8563"/>
    <cellStyle name="40% – paryškinimas 5 2 2 2 5 2" xfId="8564"/>
    <cellStyle name="40% – paryškinimas 5 2 2 2 6" xfId="8565"/>
    <cellStyle name="40% – paryškinimas 5 2 2 3" xfId="8566"/>
    <cellStyle name="40% – paryškinimas 5 2 2 3 2" xfId="8567"/>
    <cellStyle name="40% – paryškinimas 5 2 2 3 2 2" xfId="8568"/>
    <cellStyle name="40% – paryškinimas 5 2 2 3 2 2 2" xfId="8569"/>
    <cellStyle name="40% – paryškinimas 5 2 2 3 2 2 2 2" xfId="8570"/>
    <cellStyle name="40% – paryškinimas 5 2 2 3 2 2 3" xfId="8571"/>
    <cellStyle name="40% – paryškinimas 5 2 2 3 2 3" xfId="8572"/>
    <cellStyle name="40% – paryškinimas 5 2 2 3 2 3 2" xfId="8573"/>
    <cellStyle name="40% – paryškinimas 5 2 2 3 2 4" xfId="8574"/>
    <cellStyle name="40% – paryškinimas 5 2 2 3 3" xfId="8575"/>
    <cellStyle name="40% – paryškinimas 5 2 2 3 3 2" xfId="8576"/>
    <cellStyle name="40% – paryškinimas 5 2 2 3 3 2 2" xfId="8577"/>
    <cellStyle name="40% – paryškinimas 5 2 2 3 3 3" xfId="8578"/>
    <cellStyle name="40% – paryškinimas 5 2 2 3 4" xfId="8579"/>
    <cellStyle name="40% – paryškinimas 5 2 2 3 4 2" xfId="8580"/>
    <cellStyle name="40% – paryškinimas 5 2 2 3 5" xfId="8581"/>
    <cellStyle name="40% – paryškinimas 5 2 2 4" xfId="8582"/>
    <cellStyle name="40% – paryškinimas 5 2 2 4 2" xfId="8583"/>
    <cellStyle name="40% – paryškinimas 5 2 2 4 2 2" xfId="8584"/>
    <cellStyle name="40% – paryškinimas 5 2 2 4 2 2 2" xfId="8585"/>
    <cellStyle name="40% – paryškinimas 5 2 2 4 2 3" xfId="8586"/>
    <cellStyle name="40% – paryškinimas 5 2 2 4 3" xfId="8587"/>
    <cellStyle name="40% – paryškinimas 5 2 2 4 3 2" xfId="8588"/>
    <cellStyle name="40% – paryškinimas 5 2 2 4 4" xfId="8589"/>
    <cellStyle name="40% – paryškinimas 5 2 2 5" xfId="8590"/>
    <cellStyle name="40% – paryškinimas 5 2 2 5 2" xfId="8591"/>
    <cellStyle name="40% – paryškinimas 5 2 2 5 2 2" xfId="8592"/>
    <cellStyle name="40% – paryškinimas 5 2 2 5 3" xfId="8593"/>
    <cellStyle name="40% – paryškinimas 5 2 2 6" xfId="8594"/>
    <cellStyle name="40% – paryškinimas 5 2 2 6 2" xfId="8595"/>
    <cellStyle name="40% – paryškinimas 5 2 2 7" xfId="8596"/>
    <cellStyle name="40% – paryškinimas 5 2 2 7 2" xfId="8597"/>
    <cellStyle name="40% – paryškinimas 5 2 2 8" xfId="8598"/>
    <cellStyle name="40% – paryškinimas 5 2 2 8 2" xfId="8599"/>
    <cellStyle name="40% – paryškinimas 5 2 2 9" xfId="8600"/>
    <cellStyle name="40% – paryškinimas 5 2 2 9 2" xfId="8601"/>
    <cellStyle name="40% – paryškinimas 5 2 3" xfId="8602"/>
    <cellStyle name="40% – paryškinimas 5 2 3 2" xfId="8603"/>
    <cellStyle name="40% – paryškinimas 5 2 3 2 2" xfId="8604"/>
    <cellStyle name="40% – paryškinimas 5 2 3 2 2 2" xfId="8605"/>
    <cellStyle name="40% – paryškinimas 5 2 3 2 2 2 2" xfId="8606"/>
    <cellStyle name="40% – paryškinimas 5 2 3 2 2 2 2 2" xfId="8607"/>
    <cellStyle name="40% – paryškinimas 5 2 3 2 2 2 3" xfId="8608"/>
    <cellStyle name="40% – paryškinimas 5 2 3 2 2 3" xfId="8609"/>
    <cellStyle name="40% – paryškinimas 5 2 3 2 2 3 2" xfId="8610"/>
    <cellStyle name="40% – paryškinimas 5 2 3 2 2 4" xfId="8611"/>
    <cellStyle name="40% – paryškinimas 5 2 3 2 3" xfId="8612"/>
    <cellStyle name="40% – paryškinimas 5 2 3 2 3 2" xfId="8613"/>
    <cellStyle name="40% – paryškinimas 5 2 3 2 3 2 2" xfId="8614"/>
    <cellStyle name="40% – paryškinimas 5 2 3 2 3 3" xfId="8615"/>
    <cellStyle name="40% – paryškinimas 5 2 3 2 4" xfId="8616"/>
    <cellStyle name="40% – paryškinimas 5 2 3 2 4 2" xfId="8617"/>
    <cellStyle name="40% – paryškinimas 5 2 3 2 5" xfId="8618"/>
    <cellStyle name="40% – paryškinimas 5 2 3 3" xfId="8619"/>
    <cellStyle name="40% – paryškinimas 5 2 3 3 2" xfId="8620"/>
    <cellStyle name="40% – paryškinimas 5 2 3 3 2 2" xfId="8621"/>
    <cellStyle name="40% – paryškinimas 5 2 3 3 2 2 2" xfId="8622"/>
    <cellStyle name="40% – paryškinimas 5 2 3 3 2 3" xfId="8623"/>
    <cellStyle name="40% – paryškinimas 5 2 3 3 3" xfId="8624"/>
    <cellStyle name="40% – paryškinimas 5 2 3 3 3 2" xfId="8625"/>
    <cellStyle name="40% – paryškinimas 5 2 3 3 4" xfId="8626"/>
    <cellStyle name="40% – paryškinimas 5 2 3 4" xfId="8627"/>
    <cellStyle name="40% – paryškinimas 5 2 3 4 2" xfId="8628"/>
    <cellStyle name="40% – paryškinimas 5 2 3 4 2 2" xfId="8629"/>
    <cellStyle name="40% – paryškinimas 5 2 3 4 3" xfId="8630"/>
    <cellStyle name="40% – paryškinimas 5 2 3 5" xfId="8631"/>
    <cellStyle name="40% – paryškinimas 5 2 3 5 2" xfId="8632"/>
    <cellStyle name="40% – paryškinimas 5 2 3 6" xfId="8633"/>
    <cellStyle name="40% – paryškinimas 5 2 4" xfId="8634"/>
    <cellStyle name="40% – paryškinimas 5 2 4 2" xfId="8635"/>
    <cellStyle name="40% – paryškinimas 5 2 4 2 2" xfId="8636"/>
    <cellStyle name="40% – paryškinimas 5 2 4 2 2 2" xfId="8637"/>
    <cellStyle name="40% – paryškinimas 5 2 4 2 2 2 2" xfId="8638"/>
    <cellStyle name="40% – paryškinimas 5 2 4 2 2 3" xfId="8639"/>
    <cellStyle name="40% – paryškinimas 5 2 4 2 3" xfId="8640"/>
    <cellStyle name="40% – paryškinimas 5 2 4 2 3 2" xfId="8641"/>
    <cellStyle name="40% – paryškinimas 5 2 4 2 4" xfId="8642"/>
    <cellStyle name="40% – paryškinimas 5 2 4 3" xfId="8643"/>
    <cellStyle name="40% – paryškinimas 5 2 4 3 2" xfId="8644"/>
    <cellStyle name="40% – paryškinimas 5 2 4 3 2 2" xfId="8645"/>
    <cellStyle name="40% – paryškinimas 5 2 4 3 3" xfId="8646"/>
    <cellStyle name="40% – paryškinimas 5 2 4 4" xfId="8647"/>
    <cellStyle name="40% – paryškinimas 5 2 4 4 2" xfId="8648"/>
    <cellStyle name="40% – paryškinimas 5 2 4 5" xfId="8649"/>
    <cellStyle name="40% – paryškinimas 5 2 5" xfId="8650"/>
    <cellStyle name="40% – paryškinimas 5 2 5 2" xfId="8651"/>
    <cellStyle name="40% – paryškinimas 5 2 5 2 2" xfId="8652"/>
    <cellStyle name="40% – paryškinimas 5 2 5 2 2 2" xfId="8653"/>
    <cellStyle name="40% – paryškinimas 5 2 5 2 2 2 2" xfId="8654"/>
    <cellStyle name="40% – paryškinimas 5 2 5 2 2 3" xfId="8655"/>
    <cellStyle name="40% – paryškinimas 5 2 5 2 3" xfId="8656"/>
    <cellStyle name="40% – paryškinimas 5 2 5 2 3 2" xfId="8657"/>
    <cellStyle name="40% – paryškinimas 5 2 5 2 4" xfId="8658"/>
    <cellStyle name="40% – paryškinimas 5 2 5 3" xfId="8659"/>
    <cellStyle name="40% – paryškinimas 5 2 5 3 2" xfId="8660"/>
    <cellStyle name="40% – paryškinimas 5 2 5 3 2 2" xfId="8661"/>
    <cellStyle name="40% – paryškinimas 5 2 5 3 3" xfId="8662"/>
    <cellStyle name="40% – paryškinimas 5 2 5 4" xfId="8663"/>
    <cellStyle name="40% – paryškinimas 5 2 5 4 2" xfId="8664"/>
    <cellStyle name="40% – paryškinimas 5 2 5 5" xfId="8665"/>
    <cellStyle name="40% – paryškinimas 5 2 6" xfId="8666"/>
    <cellStyle name="40% – paryškinimas 5 2 6 2" xfId="8667"/>
    <cellStyle name="40% – paryškinimas 5 2 7" xfId="8668"/>
    <cellStyle name="40% – paryškinimas 5 2 7 2" xfId="8669"/>
    <cellStyle name="40% – paryškinimas 5 2 8" xfId="8670"/>
    <cellStyle name="40% – paryškinimas 5 3" xfId="8671"/>
    <cellStyle name="40% – paryškinimas 5 3 2" xfId="8672"/>
    <cellStyle name="40% – paryškinimas 5 3 2 2" xfId="8673"/>
    <cellStyle name="40% – paryškinimas 5 3 2 2 2" xfId="8674"/>
    <cellStyle name="40% – paryškinimas 5 3 2 2 2 2" xfId="8675"/>
    <cellStyle name="40% – paryškinimas 5 3 2 2 2 2 2" xfId="8676"/>
    <cellStyle name="40% – paryškinimas 5 3 2 2 2 2 2 2" xfId="8677"/>
    <cellStyle name="40% – paryškinimas 5 3 2 2 2 2 2 2 2" xfId="8678"/>
    <cellStyle name="40% – paryškinimas 5 3 2 2 2 2 2 3" xfId="8679"/>
    <cellStyle name="40% – paryškinimas 5 3 2 2 2 2 3" xfId="8680"/>
    <cellStyle name="40% – paryškinimas 5 3 2 2 2 2 3 2" xfId="8681"/>
    <cellStyle name="40% – paryškinimas 5 3 2 2 2 2 4" xfId="8682"/>
    <cellStyle name="40% – paryškinimas 5 3 2 2 2 3" xfId="8683"/>
    <cellStyle name="40% – paryškinimas 5 3 2 2 2 3 2" xfId="8684"/>
    <cellStyle name="40% – paryškinimas 5 3 2 2 2 3 2 2" xfId="8685"/>
    <cellStyle name="40% – paryškinimas 5 3 2 2 2 3 3" xfId="8686"/>
    <cellStyle name="40% – paryškinimas 5 3 2 2 2 4" xfId="8687"/>
    <cellStyle name="40% – paryškinimas 5 3 2 2 2 4 2" xfId="8688"/>
    <cellStyle name="40% – paryškinimas 5 3 2 2 2 5" xfId="8689"/>
    <cellStyle name="40% – paryškinimas 5 3 2 2 3" xfId="8690"/>
    <cellStyle name="40% – paryškinimas 5 3 2 2 3 2" xfId="8691"/>
    <cellStyle name="40% – paryškinimas 5 3 2 2 3 2 2" xfId="8692"/>
    <cellStyle name="40% – paryškinimas 5 3 2 2 3 2 2 2" xfId="8693"/>
    <cellStyle name="40% – paryškinimas 5 3 2 2 3 2 3" xfId="8694"/>
    <cellStyle name="40% – paryškinimas 5 3 2 2 3 3" xfId="8695"/>
    <cellStyle name="40% – paryškinimas 5 3 2 2 3 3 2" xfId="8696"/>
    <cellStyle name="40% – paryškinimas 5 3 2 2 3 4" xfId="8697"/>
    <cellStyle name="40% – paryškinimas 5 3 2 2 4" xfId="8698"/>
    <cellStyle name="40% – paryškinimas 5 3 2 2 4 2" xfId="8699"/>
    <cellStyle name="40% – paryškinimas 5 3 2 2 4 2 2" xfId="8700"/>
    <cellStyle name="40% – paryškinimas 5 3 2 2 4 3" xfId="8701"/>
    <cellStyle name="40% – paryškinimas 5 3 2 2 5" xfId="8702"/>
    <cellStyle name="40% – paryškinimas 5 3 2 2 5 2" xfId="8703"/>
    <cellStyle name="40% – paryškinimas 5 3 2 2 6" xfId="8704"/>
    <cellStyle name="40% – paryškinimas 5 3 2 3" xfId="8705"/>
    <cellStyle name="40% – paryškinimas 5 3 2 3 2" xfId="8706"/>
    <cellStyle name="40% – paryškinimas 5 3 2 3 2 2" xfId="8707"/>
    <cellStyle name="40% – paryškinimas 5 3 2 3 2 2 2" xfId="8708"/>
    <cellStyle name="40% – paryškinimas 5 3 2 3 2 2 2 2" xfId="8709"/>
    <cellStyle name="40% – paryškinimas 5 3 2 3 2 2 3" xfId="8710"/>
    <cellStyle name="40% – paryškinimas 5 3 2 3 2 3" xfId="8711"/>
    <cellStyle name="40% – paryškinimas 5 3 2 3 2 3 2" xfId="8712"/>
    <cellStyle name="40% – paryškinimas 5 3 2 3 2 4" xfId="8713"/>
    <cellStyle name="40% – paryškinimas 5 3 2 3 3" xfId="8714"/>
    <cellStyle name="40% – paryškinimas 5 3 2 3 3 2" xfId="8715"/>
    <cellStyle name="40% – paryškinimas 5 3 2 3 3 2 2" xfId="8716"/>
    <cellStyle name="40% – paryškinimas 5 3 2 3 3 3" xfId="8717"/>
    <cellStyle name="40% – paryškinimas 5 3 2 3 4" xfId="8718"/>
    <cellStyle name="40% – paryškinimas 5 3 2 3 4 2" xfId="8719"/>
    <cellStyle name="40% – paryškinimas 5 3 2 3 5" xfId="8720"/>
    <cellStyle name="40% – paryškinimas 5 3 2 4" xfId="8721"/>
    <cellStyle name="40% – paryškinimas 5 3 2 4 2" xfId="8722"/>
    <cellStyle name="40% – paryškinimas 5 3 2 4 2 2" xfId="8723"/>
    <cellStyle name="40% – paryškinimas 5 3 2 4 2 2 2" xfId="8724"/>
    <cellStyle name="40% – paryškinimas 5 3 2 4 2 3" xfId="8725"/>
    <cellStyle name="40% – paryškinimas 5 3 2 4 3" xfId="8726"/>
    <cellStyle name="40% – paryškinimas 5 3 2 4 3 2" xfId="8727"/>
    <cellStyle name="40% – paryškinimas 5 3 2 4 4" xfId="8728"/>
    <cellStyle name="40% – paryškinimas 5 3 2 5" xfId="8729"/>
    <cellStyle name="40% – paryškinimas 5 3 2 5 2" xfId="8730"/>
    <cellStyle name="40% – paryškinimas 5 3 2 5 2 2" xfId="8731"/>
    <cellStyle name="40% – paryškinimas 5 3 2 5 3" xfId="8732"/>
    <cellStyle name="40% – paryškinimas 5 3 2 6" xfId="8733"/>
    <cellStyle name="40% – paryškinimas 5 3 2 6 2" xfId="8734"/>
    <cellStyle name="40% – paryškinimas 5 3 2 7" xfId="8735"/>
    <cellStyle name="40% – paryškinimas 5 3 3" xfId="8736"/>
    <cellStyle name="40% – paryškinimas 5 3 3 2" xfId="8737"/>
    <cellStyle name="40% – paryškinimas 5 3 3 2 2" xfId="8738"/>
    <cellStyle name="40% – paryškinimas 5 3 3 2 2 2" xfId="8739"/>
    <cellStyle name="40% – paryškinimas 5 3 3 2 2 2 2" xfId="8740"/>
    <cellStyle name="40% – paryškinimas 5 3 3 2 2 2 2 2" xfId="8741"/>
    <cellStyle name="40% – paryškinimas 5 3 3 2 2 2 3" xfId="8742"/>
    <cellStyle name="40% – paryškinimas 5 3 3 2 2 3" xfId="8743"/>
    <cellStyle name="40% – paryškinimas 5 3 3 2 2 3 2" xfId="8744"/>
    <cellStyle name="40% – paryškinimas 5 3 3 2 2 4" xfId="8745"/>
    <cellStyle name="40% – paryškinimas 5 3 3 2 3" xfId="8746"/>
    <cellStyle name="40% – paryškinimas 5 3 3 2 3 2" xfId="8747"/>
    <cellStyle name="40% – paryškinimas 5 3 3 2 3 2 2" xfId="8748"/>
    <cellStyle name="40% – paryškinimas 5 3 3 2 3 3" xfId="8749"/>
    <cellStyle name="40% – paryškinimas 5 3 3 2 4" xfId="8750"/>
    <cellStyle name="40% – paryškinimas 5 3 3 2 4 2" xfId="8751"/>
    <cellStyle name="40% – paryškinimas 5 3 3 2 5" xfId="8752"/>
    <cellStyle name="40% – paryškinimas 5 3 3 3" xfId="8753"/>
    <cellStyle name="40% – paryškinimas 5 3 3 3 2" xfId="8754"/>
    <cellStyle name="40% – paryškinimas 5 3 3 3 2 2" xfId="8755"/>
    <cellStyle name="40% – paryškinimas 5 3 3 3 2 2 2" xfId="8756"/>
    <cellStyle name="40% – paryškinimas 5 3 3 3 2 3" xfId="8757"/>
    <cellStyle name="40% – paryškinimas 5 3 3 3 3" xfId="8758"/>
    <cellStyle name="40% – paryškinimas 5 3 3 3 3 2" xfId="8759"/>
    <cellStyle name="40% – paryškinimas 5 3 3 3 4" xfId="8760"/>
    <cellStyle name="40% – paryškinimas 5 3 3 4" xfId="8761"/>
    <cellStyle name="40% – paryškinimas 5 3 3 4 2" xfId="8762"/>
    <cellStyle name="40% – paryškinimas 5 3 3 4 2 2" xfId="8763"/>
    <cellStyle name="40% – paryškinimas 5 3 3 4 3" xfId="8764"/>
    <cellStyle name="40% – paryškinimas 5 3 3 5" xfId="8765"/>
    <cellStyle name="40% – paryškinimas 5 3 3 5 2" xfId="8766"/>
    <cellStyle name="40% – paryškinimas 5 3 3 6" xfId="8767"/>
    <cellStyle name="40% – paryškinimas 5 3 4" xfId="8768"/>
    <cellStyle name="40% – paryškinimas 5 3 4 2" xfId="8769"/>
    <cellStyle name="40% – paryškinimas 5 3 4 2 2" xfId="8770"/>
    <cellStyle name="40% – paryškinimas 5 3 4 2 2 2" xfId="8771"/>
    <cellStyle name="40% – paryškinimas 5 3 4 2 2 2 2" xfId="8772"/>
    <cellStyle name="40% – paryškinimas 5 3 4 2 2 3" xfId="8773"/>
    <cellStyle name="40% – paryškinimas 5 3 4 2 3" xfId="8774"/>
    <cellStyle name="40% – paryškinimas 5 3 4 2 3 2" xfId="8775"/>
    <cellStyle name="40% – paryškinimas 5 3 4 2 4" xfId="8776"/>
    <cellStyle name="40% – paryškinimas 5 3 4 3" xfId="8777"/>
    <cellStyle name="40% – paryškinimas 5 3 4 3 2" xfId="8778"/>
    <cellStyle name="40% – paryškinimas 5 3 4 3 2 2" xfId="8779"/>
    <cellStyle name="40% – paryškinimas 5 3 4 3 3" xfId="8780"/>
    <cellStyle name="40% – paryškinimas 5 3 4 4" xfId="8781"/>
    <cellStyle name="40% – paryškinimas 5 3 4 4 2" xfId="8782"/>
    <cellStyle name="40% – paryškinimas 5 3 4 5" xfId="8783"/>
    <cellStyle name="40% – paryškinimas 5 3 5" xfId="8784"/>
    <cellStyle name="40% – paryškinimas 5 3 5 2" xfId="8785"/>
    <cellStyle name="40% – paryškinimas 5 3 5 2 2" xfId="8786"/>
    <cellStyle name="40% – paryškinimas 5 3 5 2 2 2" xfId="8787"/>
    <cellStyle name="40% – paryškinimas 5 3 5 2 3" xfId="8788"/>
    <cellStyle name="40% – paryškinimas 5 3 5 3" xfId="8789"/>
    <cellStyle name="40% – paryškinimas 5 3 5 3 2" xfId="8790"/>
    <cellStyle name="40% – paryškinimas 5 3 5 4" xfId="8791"/>
    <cellStyle name="40% – paryškinimas 5 3 6" xfId="8792"/>
    <cellStyle name="40% – paryškinimas 5 3 6 2" xfId="8793"/>
    <cellStyle name="40% – paryškinimas 5 3 6 2 2" xfId="8794"/>
    <cellStyle name="40% – paryškinimas 5 3 6 3" xfId="8795"/>
    <cellStyle name="40% – paryškinimas 5 3 7" xfId="8796"/>
    <cellStyle name="40% – paryškinimas 5 3 7 2" xfId="8797"/>
    <cellStyle name="40% – paryškinimas 5 3 8" xfId="8798"/>
    <cellStyle name="40% – paryškinimas 5 4" xfId="8799"/>
    <cellStyle name="40% – paryškinimas 5 4 2" xfId="8800"/>
    <cellStyle name="40% – paryškinimas 5 4 2 2" xfId="8801"/>
    <cellStyle name="40% – paryškinimas 5 4 2 2 2" xfId="8802"/>
    <cellStyle name="40% – paryškinimas 5 4 2 2 2 2" xfId="8803"/>
    <cellStyle name="40% – paryškinimas 5 4 2 2 2 2 2" xfId="8804"/>
    <cellStyle name="40% – paryškinimas 5 4 2 2 2 2 2 2" xfId="8805"/>
    <cellStyle name="40% – paryškinimas 5 4 2 2 2 2 2 2 2" xfId="8806"/>
    <cellStyle name="40% – paryškinimas 5 4 2 2 2 2 2 3" xfId="8807"/>
    <cellStyle name="40% – paryškinimas 5 4 2 2 2 2 3" xfId="8808"/>
    <cellStyle name="40% – paryškinimas 5 4 2 2 2 2 3 2" xfId="8809"/>
    <cellStyle name="40% – paryškinimas 5 4 2 2 2 2 4" xfId="8810"/>
    <cellStyle name="40% – paryškinimas 5 4 2 2 2 3" xfId="8811"/>
    <cellStyle name="40% – paryškinimas 5 4 2 2 2 3 2" xfId="8812"/>
    <cellStyle name="40% – paryškinimas 5 4 2 2 2 3 2 2" xfId="8813"/>
    <cellStyle name="40% – paryškinimas 5 4 2 2 2 3 3" xfId="8814"/>
    <cellStyle name="40% – paryškinimas 5 4 2 2 2 4" xfId="8815"/>
    <cellStyle name="40% – paryškinimas 5 4 2 2 2 4 2" xfId="8816"/>
    <cellStyle name="40% – paryškinimas 5 4 2 2 2 5" xfId="8817"/>
    <cellStyle name="40% – paryškinimas 5 4 2 2 3" xfId="8818"/>
    <cellStyle name="40% – paryškinimas 5 4 2 2 3 2" xfId="8819"/>
    <cellStyle name="40% – paryškinimas 5 4 2 2 3 2 2" xfId="8820"/>
    <cellStyle name="40% – paryškinimas 5 4 2 2 3 2 2 2" xfId="8821"/>
    <cellStyle name="40% – paryškinimas 5 4 2 2 3 2 3" xfId="8822"/>
    <cellStyle name="40% – paryškinimas 5 4 2 2 3 3" xfId="8823"/>
    <cellStyle name="40% – paryškinimas 5 4 2 2 3 3 2" xfId="8824"/>
    <cellStyle name="40% – paryškinimas 5 4 2 2 3 4" xfId="8825"/>
    <cellStyle name="40% – paryškinimas 5 4 2 2 4" xfId="8826"/>
    <cellStyle name="40% – paryškinimas 5 4 2 2 4 2" xfId="8827"/>
    <cellStyle name="40% – paryškinimas 5 4 2 2 4 2 2" xfId="8828"/>
    <cellStyle name="40% – paryškinimas 5 4 2 2 4 3" xfId="8829"/>
    <cellStyle name="40% – paryškinimas 5 4 2 2 5" xfId="8830"/>
    <cellStyle name="40% – paryškinimas 5 4 2 2 5 2" xfId="8831"/>
    <cellStyle name="40% – paryškinimas 5 4 2 2 6" xfId="8832"/>
    <cellStyle name="40% – paryškinimas 5 4 2 3" xfId="8833"/>
    <cellStyle name="40% – paryškinimas 5 4 2 3 2" xfId="8834"/>
    <cellStyle name="40% – paryškinimas 5 4 2 3 2 2" xfId="8835"/>
    <cellStyle name="40% – paryškinimas 5 4 2 3 2 2 2" xfId="8836"/>
    <cellStyle name="40% – paryškinimas 5 4 2 3 2 2 2 2" xfId="8837"/>
    <cellStyle name="40% – paryškinimas 5 4 2 3 2 2 3" xfId="8838"/>
    <cellStyle name="40% – paryškinimas 5 4 2 3 2 3" xfId="8839"/>
    <cellStyle name="40% – paryškinimas 5 4 2 3 2 3 2" xfId="8840"/>
    <cellStyle name="40% – paryškinimas 5 4 2 3 2 4" xfId="8841"/>
    <cellStyle name="40% – paryškinimas 5 4 2 3 3" xfId="8842"/>
    <cellStyle name="40% – paryškinimas 5 4 2 3 3 2" xfId="8843"/>
    <cellStyle name="40% – paryškinimas 5 4 2 3 3 2 2" xfId="8844"/>
    <cellStyle name="40% – paryškinimas 5 4 2 3 3 3" xfId="8845"/>
    <cellStyle name="40% – paryškinimas 5 4 2 3 4" xfId="8846"/>
    <cellStyle name="40% – paryškinimas 5 4 2 3 4 2" xfId="8847"/>
    <cellStyle name="40% – paryškinimas 5 4 2 3 5" xfId="8848"/>
    <cellStyle name="40% – paryškinimas 5 4 2 4" xfId="8849"/>
    <cellStyle name="40% – paryškinimas 5 4 2 4 2" xfId="8850"/>
    <cellStyle name="40% – paryškinimas 5 4 2 4 2 2" xfId="8851"/>
    <cellStyle name="40% – paryškinimas 5 4 2 4 2 2 2" xfId="8852"/>
    <cellStyle name="40% – paryškinimas 5 4 2 4 2 3" xfId="8853"/>
    <cellStyle name="40% – paryškinimas 5 4 2 4 3" xfId="8854"/>
    <cellStyle name="40% – paryškinimas 5 4 2 4 3 2" xfId="8855"/>
    <cellStyle name="40% – paryškinimas 5 4 2 4 4" xfId="8856"/>
    <cellStyle name="40% – paryškinimas 5 4 2 5" xfId="8857"/>
    <cellStyle name="40% – paryškinimas 5 4 2 5 2" xfId="8858"/>
    <cellStyle name="40% – paryškinimas 5 4 2 5 2 2" xfId="8859"/>
    <cellStyle name="40% – paryškinimas 5 4 2 5 3" xfId="8860"/>
    <cellStyle name="40% – paryškinimas 5 4 2 6" xfId="8861"/>
    <cellStyle name="40% – paryškinimas 5 4 2 6 2" xfId="8862"/>
    <cellStyle name="40% – paryškinimas 5 4 2 7" xfId="8863"/>
    <cellStyle name="40% – paryškinimas 5 4 3" xfId="8864"/>
    <cellStyle name="40% – paryškinimas 5 4 3 2" xfId="8865"/>
    <cellStyle name="40% – paryškinimas 5 4 3 2 2" xfId="8866"/>
    <cellStyle name="40% – paryškinimas 5 4 3 2 2 2" xfId="8867"/>
    <cellStyle name="40% – paryškinimas 5 4 3 2 2 2 2" xfId="8868"/>
    <cellStyle name="40% – paryškinimas 5 4 3 2 2 2 2 2" xfId="8869"/>
    <cellStyle name="40% – paryškinimas 5 4 3 2 2 2 3" xfId="8870"/>
    <cellStyle name="40% – paryškinimas 5 4 3 2 2 3" xfId="8871"/>
    <cellStyle name="40% – paryškinimas 5 4 3 2 2 3 2" xfId="8872"/>
    <cellStyle name="40% – paryškinimas 5 4 3 2 2 4" xfId="8873"/>
    <cellStyle name="40% – paryškinimas 5 4 3 2 3" xfId="8874"/>
    <cellStyle name="40% – paryškinimas 5 4 3 2 3 2" xfId="8875"/>
    <cellStyle name="40% – paryškinimas 5 4 3 2 3 2 2" xfId="8876"/>
    <cellStyle name="40% – paryškinimas 5 4 3 2 3 3" xfId="8877"/>
    <cellStyle name="40% – paryškinimas 5 4 3 2 4" xfId="8878"/>
    <cellStyle name="40% – paryškinimas 5 4 3 2 4 2" xfId="8879"/>
    <cellStyle name="40% – paryškinimas 5 4 3 2 5" xfId="8880"/>
    <cellStyle name="40% – paryškinimas 5 4 3 3" xfId="8881"/>
    <cellStyle name="40% – paryškinimas 5 4 3 3 2" xfId="8882"/>
    <cellStyle name="40% – paryškinimas 5 4 3 3 2 2" xfId="8883"/>
    <cellStyle name="40% – paryškinimas 5 4 3 3 2 2 2" xfId="8884"/>
    <cellStyle name="40% – paryškinimas 5 4 3 3 2 3" xfId="8885"/>
    <cellStyle name="40% – paryškinimas 5 4 3 3 3" xfId="8886"/>
    <cellStyle name="40% – paryškinimas 5 4 3 3 3 2" xfId="8887"/>
    <cellStyle name="40% – paryškinimas 5 4 3 3 4" xfId="8888"/>
    <cellStyle name="40% – paryškinimas 5 4 3 4" xfId="8889"/>
    <cellStyle name="40% – paryškinimas 5 4 3 4 2" xfId="8890"/>
    <cellStyle name="40% – paryškinimas 5 4 3 4 2 2" xfId="8891"/>
    <cellStyle name="40% – paryškinimas 5 4 3 4 3" xfId="8892"/>
    <cellStyle name="40% – paryškinimas 5 4 3 5" xfId="8893"/>
    <cellStyle name="40% – paryškinimas 5 4 3 5 2" xfId="8894"/>
    <cellStyle name="40% – paryškinimas 5 4 3 6" xfId="8895"/>
    <cellStyle name="40% – paryškinimas 5 4 4" xfId="8896"/>
    <cellStyle name="40% – paryškinimas 5 4 4 2" xfId="8897"/>
    <cellStyle name="40% – paryškinimas 5 4 4 2 2" xfId="8898"/>
    <cellStyle name="40% – paryškinimas 5 4 4 2 2 2" xfId="8899"/>
    <cellStyle name="40% – paryškinimas 5 4 4 2 2 2 2" xfId="8900"/>
    <cellStyle name="40% – paryškinimas 5 4 4 2 2 3" xfId="8901"/>
    <cellStyle name="40% – paryškinimas 5 4 4 2 3" xfId="8902"/>
    <cellStyle name="40% – paryškinimas 5 4 4 2 3 2" xfId="8903"/>
    <cellStyle name="40% – paryškinimas 5 4 4 2 4" xfId="8904"/>
    <cellStyle name="40% – paryškinimas 5 4 4 3" xfId="8905"/>
    <cellStyle name="40% – paryškinimas 5 4 4 3 2" xfId="8906"/>
    <cellStyle name="40% – paryškinimas 5 4 4 3 2 2" xfId="8907"/>
    <cellStyle name="40% – paryškinimas 5 4 4 3 3" xfId="8908"/>
    <cellStyle name="40% – paryškinimas 5 4 4 4" xfId="8909"/>
    <cellStyle name="40% – paryškinimas 5 4 4 4 2" xfId="8910"/>
    <cellStyle name="40% – paryškinimas 5 4 4 5" xfId="8911"/>
    <cellStyle name="40% – paryškinimas 5 4 5" xfId="8912"/>
    <cellStyle name="40% – paryškinimas 5 4 5 2" xfId="8913"/>
    <cellStyle name="40% – paryškinimas 5 4 5 2 2" xfId="8914"/>
    <cellStyle name="40% – paryškinimas 5 4 5 2 2 2" xfId="8915"/>
    <cellStyle name="40% – paryškinimas 5 4 5 2 3" xfId="8916"/>
    <cellStyle name="40% – paryškinimas 5 4 5 3" xfId="8917"/>
    <cellStyle name="40% – paryškinimas 5 4 5 3 2" xfId="8918"/>
    <cellStyle name="40% – paryškinimas 5 4 5 4" xfId="8919"/>
    <cellStyle name="40% – paryškinimas 5 4 6" xfId="8920"/>
    <cellStyle name="40% – paryškinimas 5 4 6 2" xfId="8921"/>
    <cellStyle name="40% – paryškinimas 5 4 6 2 2" xfId="8922"/>
    <cellStyle name="40% – paryškinimas 5 4 6 3" xfId="8923"/>
    <cellStyle name="40% – paryškinimas 5 4 7" xfId="8924"/>
    <cellStyle name="40% – paryškinimas 5 4 7 2" xfId="8925"/>
    <cellStyle name="40% – paryškinimas 5 4 8" xfId="8926"/>
    <cellStyle name="40% – paryškinimas 5 5" xfId="8927"/>
    <cellStyle name="40% – paryškinimas 5 5 2" xfId="8928"/>
    <cellStyle name="40% – paryškinimas 5 5 2 2" xfId="8929"/>
    <cellStyle name="40% – paryškinimas 5 5 2 2 2" xfId="8930"/>
    <cellStyle name="40% – paryškinimas 5 5 2 2 2 2" xfId="8931"/>
    <cellStyle name="40% – paryškinimas 5 5 2 2 2 2 2" xfId="8932"/>
    <cellStyle name="40% – paryškinimas 5 5 2 2 2 2 2 2" xfId="8933"/>
    <cellStyle name="40% – paryškinimas 5 5 2 2 2 2 3" xfId="8934"/>
    <cellStyle name="40% – paryškinimas 5 5 2 2 2 3" xfId="8935"/>
    <cellStyle name="40% – paryškinimas 5 5 2 2 2 3 2" xfId="8936"/>
    <cellStyle name="40% – paryškinimas 5 5 2 2 2 4" xfId="8937"/>
    <cellStyle name="40% – paryškinimas 5 5 2 2 3" xfId="8938"/>
    <cellStyle name="40% – paryškinimas 5 5 2 2 3 2" xfId="8939"/>
    <cellStyle name="40% – paryškinimas 5 5 2 2 3 2 2" xfId="8940"/>
    <cellStyle name="40% – paryškinimas 5 5 2 2 3 3" xfId="8941"/>
    <cellStyle name="40% – paryškinimas 5 5 2 2 4" xfId="8942"/>
    <cellStyle name="40% – paryškinimas 5 5 2 2 4 2" xfId="8943"/>
    <cellStyle name="40% – paryškinimas 5 5 2 2 5" xfId="8944"/>
    <cellStyle name="40% – paryškinimas 5 5 2 3" xfId="8945"/>
    <cellStyle name="40% – paryškinimas 5 5 2 3 2" xfId="8946"/>
    <cellStyle name="40% – paryškinimas 5 5 2 3 2 2" xfId="8947"/>
    <cellStyle name="40% – paryškinimas 5 5 2 3 2 2 2" xfId="8948"/>
    <cellStyle name="40% – paryškinimas 5 5 2 3 2 3" xfId="8949"/>
    <cellStyle name="40% – paryškinimas 5 5 2 3 3" xfId="8950"/>
    <cellStyle name="40% – paryškinimas 5 5 2 3 3 2" xfId="8951"/>
    <cellStyle name="40% – paryškinimas 5 5 2 3 4" xfId="8952"/>
    <cellStyle name="40% – paryškinimas 5 5 2 4" xfId="8953"/>
    <cellStyle name="40% – paryškinimas 5 5 2 4 2" xfId="8954"/>
    <cellStyle name="40% – paryškinimas 5 5 2 4 2 2" xfId="8955"/>
    <cellStyle name="40% – paryškinimas 5 5 2 4 3" xfId="8956"/>
    <cellStyle name="40% – paryškinimas 5 5 2 5" xfId="8957"/>
    <cellStyle name="40% – paryškinimas 5 5 2 5 2" xfId="8958"/>
    <cellStyle name="40% – paryškinimas 5 5 2 6" xfId="8959"/>
    <cellStyle name="40% – paryškinimas 5 5 3" xfId="8960"/>
    <cellStyle name="40% – paryškinimas 5 5 3 2" xfId="8961"/>
    <cellStyle name="40% – paryškinimas 5 5 3 2 2" xfId="8962"/>
    <cellStyle name="40% – paryškinimas 5 5 3 2 2 2" xfId="8963"/>
    <cellStyle name="40% – paryškinimas 5 5 3 2 2 2 2" xfId="8964"/>
    <cellStyle name="40% – paryškinimas 5 5 3 2 2 3" xfId="8965"/>
    <cellStyle name="40% – paryškinimas 5 5 3 2 3" xfId="8966"/>
    <cellStyle name="40% – paryškinimas 5 5 3 2 3 2" xfId="8967"/>
    <cellStyle name="40% – paryškinimas 5 5 3 2 4" xfId="8968"/>
    <cellStyle name="40% – paryškinimas 5 5 3 3" xfId="8969"/>
    <cellStyle name="40% – paryškinimas 5 5 3 3 2" xfId="8970"/>
    <cellStyle name="40% – paryškinimas 5 5 3 3 2 2" xfId="8971"/>
    <cellStyle name="40% – paryškinimas 5 5 3 3 3" xfId="8972"/>
    <cellStyle name="40% – paryškinimas 5 5 3 4" xfId="8973"/>
    <cellStyle name="40% – paryškinimas 5 5 3 4 2" xfId="8974"/>
    <cellStyle name="40% – paryškinimas 5 5 3 5" xfId="8975"/>
    <cellStyle name="40% – paryškinimas 5 5 4" xfId="8976"/>
    <cellStyle name="40% – paryškinimas 5 5 4 2" xfId="8977"/>
    <cellStyle name="40% – paryškinimas 5 5 4 2 2" xfId="8978"/>
    <cellStyle name="40% – paryškinimas 5 5 4 2 2 2" xfId="8979"/>
    <cellStyle name="40% – paryškinimas 5 5 4 2 3" xfId="8980"/>
    <cellStyle name="40% – paryškinimas 5 5 4 3" xfId="8981"/>
    <cellStyle name="40% – paryškinimas 5 5 4 3 2" xfId="8982"/>
    <cellStyle name="40% – paryškinimas 5 5 4 4" xfId="8983"/>
    <cellStyle name="40% – paryškinimas 5 5 5" xfId="8984"/>
    <cellStyle name="40% – paryškinimas 5 5 5 2" xfId="8985"/>
    <cellStyle name="40% – paryškinimas 5 5 5 2 2" xfId="8986"/>
    <cellStyle name="40% – paryškinimas 5 5 5 3" xfId="8987"/>
    <cellStyle name="40% – paryškinimas 5 5 6" xfId="8988"/>
    <cellStyle name="40% – paryškinimas 5 5 6 2" xfId="8989"/>
    <cellStyle name="40% – paryškinimas 5 5 7" xfId="8990"/>
    <cellStyle name="40% – paryškinimas 5 6" xfId="8991"/>
    <cellStyle name="40% – paryškinimas 5 6 2" xfId="8992"/>
    <cellStyle name="40% – paryškinimas 5 6 2 2" xfId="8993"/>
    <cellStyle name="40% – paryškinimas 5 6 2 2 2" xfId="8994"/>
    <cellStyle name="40% – paryškinimas 5 6 2 2 2 2" xfId="8995"/>
    <cellStyle name="40% – paryškinimas 5 6 2 2 2 2 2" xfId="8996"/>
    <cellStyle name="40% – paryškinimas 5 6 2 2 2 3" xfId="8997"/>
    <cellStyle name="40% – paryškinimas 5 6 2 2 3" xfId="8998"/>
    <cellStyle name="40% – paryškinimas 5 6 2 2 3 2" xfId="8999"/>
    <cellStyle name="40% – paryškinimas 5 6 2 2 4" xfId="9000"/>
    <cellStyle name="40% – paryškinimas 5 6 2 3" xfId="9001"/>
    <cellStyle name="40% – paryškinimas 5 6 2 3 2" xfId="9002"/>
    <cellStyle name="40% – paryškinimas 5 6 2 3 2 2" xfId="9003"/>
    <cellStyle name="40% – paryškinimas 5 6 2 3 3" xfId="9004"/>
    <cellStyle name="40% – paryškinimas 5 6 2 4" xfId="9005"/>
    <cellStyle name="40% – paryškinimas 5 6 2 4 2" xfId="9006"/>
    <cellStyle name="40% – paryškinimas 5 6 2 5" xfId="9007"/>
    <cellStyle name="40% – paryškinimas 5 6 3" xfId="9008"/>
    <cellStyle name="40% – paryškinimas 5 6 3 2" xfId="9009"/>
    <cellStyle name="40% – paryškinimas 5 6 3 2 2" xfId="9010"/>
    <cellStyle name="40% – paryškinimas 5 6 3 2 2 2" xfId="9011"/>
    <cellStyle name="40% – paryškinimas 5 6 3 2 3" xfId="9012"/>
    <cellStyle name="40% – paryškinimas 5 6 3 3" xfId="9013"/>
    <cellStyle name="40% – paryškinimas 5 6 3 3 2" xfId="9014"/>
    <cellStyle name="40% – paryškinimas 5 6 3 4" xfId="9015"/>
    <cellStyle name="40% – paryškinimas 5 6 4" xfId="9016"/>
    <cellStyle name="40% – paryškinimas 5 6 4 2" xfId="9017"/>
    <cellStyle name="40% – paryškinimas 5 6 4 2 2" xfId="9018"/>
    <cellStyle name="40% – paryškinimas 5 6 4 3" xfId="9019"/>
    <cellStyle name="40% – paryškinimas 5 6 5" xfId="9020"/>
    <cellStyle name="40% – paryškinimas 5 6 5 2" xfId="9021"/>
    <cellStyle name="40% – paryškinimas 5 6 6" xfId="9022"/>
    <cellStyle name="40% – paryškinimas 6 2" xfId="9023"/>
    <cellStyle name="40% – paryškinimas 6 2 10" xfId="9024"/>
    <cellStyle name="40% – paryškinimas 6 2 2" xfId="9025"/>
    <cellStyle name="40% – paryškinimas 6 2 2 10" xfId="9026"/>
    <cellStyle name="40% – paryškinimas 6 2 2 2" xfId="9027"/>
    <cellStyle name="40% – paryškinimas 6 2 2 2 2" xfId="9028"/>
    <cellStyle name="40% – paryškinimas 6 2 2 2 2 2" xfId="9029"/>
    <cellStyle name="40% – paryškinimas 6 2 2 2 2 2 2" xfId="9030"/>
    <cellStyle name="40% – paryškinimas 6 2 2 2 2 2 2 2" xfId="9031"/>
    <cellStyle name="40% – paryškinimas 6 2 2 2 2 2 2 2 2" xfId="9032"/>
    <cellStyle name="40% – paryškinimas 6 2 2 2 2 2 2 2 2 2" xfId="9033"/>
    <cellStyle name="40% – paryškinimas 6 2 2 2 2 2 2 2 3" xfId="9034"/>
    <cellStyle name="40% – paryškinimas 6 2 2 2 2 2 2 3" xfId="9035"/>
    <cellStyle name="40% – paryškinimas 6 2 2 2 2 2 2 3 2" xfId="9036"/>
    <cellStyle name="40% – paryškinimas 6 2 2 2 2 2 2 4" xfId="9037"/>
    <cellStyle name="40% – paryškinimas 6 2 2 2 2 2 3" xfId="9038"/>
    <cellStyle name="40% – paryškinimas 6 2 2 2 2 2 3 2" xfId="9039"/>
    <cellStyle name="40% – paryškinimas 6 2 2 2 2 2 3 2 2" xfId="9040"/>
    <cellStyle name="40% – paryškinimas 6 2 2 2 2 2 3 3" xfId="9041"/>
    <cellStyle name="40% – paryškinimas 6 2 2 2 2 2 4" xfId="9042"/>
    <cellStyle name="40% – paryškinimas 6 2 2 2 2 2 4 2" xfId="9043"/>
    <cellStyle name="40% – paryškinimas 6 2 2 2 2 2 5" xfId="9044"/>
    <cellStyle name="40% – paryškinimas 6 2 2 2 2 3" xfId="9045"/>
    <cellStyle name="40% – paryškinimas 6 2 2 2 2 3 2" xfId="9046"/>
    <cellStyle name="40% – paryškinimas 6 2 2 2 2 3 2 2" xfId="9047"/>
    <cellStyle name="40% – paryškinimas 6 2 2 2 2 3 2 2 2" xfId="9048"/>
    <cellStyle name="40% – paryškinimas 6 2 2 2 2 3 2 3" xfId="9049"/>
    <cellStyle name="40% – paryškinimas 6 2 2 2 2 3 3" xfId="9050"/>
    <cellStyle name="40% – paryškinimas 6 2 2 2 2 3 3 2" xfId="9051"/>
    <cellStyle name="40% – paryškinimas 6 2 2 2 2 3 4" xfId="9052"/>
    <cellStyle name="40% – paryškinimas 6 2 2 2 2 4" xfId="9053"/>
    <cellStyle name="40% – paryškinimas 6 2 2 2 2 4 2" xfId="9054"/>
    <cellStyle name="40% – paryškinimas 6 2 2 2 2 4 2 2" xfId="9055"/>
    <cellStyle name="40% – paryškinimas 6 2 2 2 2 4 3" xfId="9056"/>
    <cellStyle name="40% – paryškinimas 6 2 2 2 2 5" xfId="9057"/>
    <cellStyle name="40% – paryškinimas 6 2 2 2 2 5 2" xfId="9058"/>
    <cellStyle name="40% – paryškinimas 6 2 2 2 2 6" xfId="9059"/>
    <cellStyle name="40% – paryškinimas 6 2 2 2 3" xfId="9060"/>
    <cellStyle name="40% – paryškinimas 6 2 2 2 3 2" xfId="9061"/>
    <cellStyle name="40% – paryškinimas 6 2 2 2 3 2 2" xfId="9062"/>
    <cellStyle name="40% – paryškinimas 6 2 2 2 3 2 2 2" xfId="9063"/>
    <cellStyle name="40% – paryškinimas 6 2 2 2 3 2 2 2 2" xfId="9064"/>
    <cellStyle name="40% – paryškinimas 6 2 2 2 3 2 2 3" xfId="9065"/>
    <cellStyle name="40% – paryškinimas 6 2 2 2 3 2 3" xfId="9066"/>
    <cellStyle name="40% – paryškinimas 6 2 2 2 3 2 3 2" xfId="9067"/>
    <cellStyle name="40% – paryškinimas 6 2 2 2 3 2 4" xfId="9068"/>
    <cellStyle name="40% – paryškinimas 6 2 2 2 3 3" xfId="9069"/>
    <cellStyle name="40% – paryškinimas 6 2 2 2 3 3 2" xfId="9070"/>
    <cellStyle name="40% – paryškinimas 6 2 2 2 3 3 2 2" xfId="9071"/>
    <cellStyle name="40% – paryškinimas 6 2 2 2 3 3 3" xfId="9072"/>
    <cellStyle name="40% – paryškinimas 6 2 2 2 3 4" xfId="9073"/>
    <cellStyle name="40% – paryškinimas 6 2 2 2 3 4 2" xfId="9074"/>
    <cellStyle name="40% – paryškinimas 6 2 2 2 3 5" xfId="9075"/>
    <cellStyle name="40% – paryškinimas 6 2 2 2 4" xfId="9076"/>
    <cellStyle name="40% – paryškinimas 6 2 2 2 4 2" xfId="9077"/>
    <cellStyle name="40% – paryškinimas 6 2 2 2 4 2 2" xfId="9078"/>
    <cellStyle name="40% – paryškinimas 6 2 2 2 4 2 2 2" xfId="9079"/>
    <cellStyle name="40% – paryškinimas 6 2 2 2 4 2 3" xfId="9080"/>
    <cellStyle name="40% – paryškinimas 6 2 2 2 4 3" xfId="9081"/>
    <cellStyle name="40% – paryškinimas 6 2 2 2 4 3 2" xfId="9082"/>
    <cellStyle name="40% – paryškinimas 6 2 2 2 4 4" xfId="9083"/>
    <cellStyle name="40% – paryškinimas 6 2 2 2 5" xfId="9084"/>
    <cellStyle name="40% – paryškinimas 6 2 2 2 5 2" xfId="9085"/>
    <cellStyle name="40% – paryškinimas 6 2 2 2 5 2 2" xfId="9086"/>
    <cellStyle name="40% – paryškinimas 6 2 2 2 5 3" xfId="9087"/>
    <cellStyle name="40% – paryškinimas 6 2 2 2 6" xfId="9088"/>
    <cellStyle name="40% – paryškinimas 6 2 2 2 6 2" xfId="9089"/>
    <cellStyle name="40% – paryškinimas 6 2 2 2 7" xfId="9090"/>
    <cellStyle name="40% – paryškinimas 6 2 2 3" xfId="9091"/>
    <cellStyle name="40% – paryškinimas 6 2 2 3 2" xfId="9092"/>
    <cellStyle name="40% – paryškinimas 6 2 2 3 2 2" xfId="9093"/>
    <cellStyle name="40% – paryškinimas 6 2 2 3 2 2 2" xfId="9094"/>
    <cellStyle name="40% – paryškinimas 6 2 2 3 2 2 2 2" xfId="9095"/>
    <cellStyle name="40% – paryškinimas 6 2 2 3 2 2 2 2 2" xfId="9096"/>
    <cellStyle name="40% – paryškinimas 6 2 2 3 2 2 2 3" xfId="9097"/>
    <cellStyle name="40% – paryškinimas 6 2 2 3 2 2 3" xfId="9098"/>
    <cellStyle name="40% – paryškinimas 6 2 2 3 2 2 3 2" xfId="9099"/>
    <cellStyle name="40% – paryškinimas 6 2 2 3 2 2 4" xfId="9100"/>
    <cellStyle name="40% – paryškinimas 6 2 2 3 2 3" xfId="9101"/>
    <cellStyle name="40% – paryškinimas 6 2 2 3 2 3 2" xfId="9102"/>
    <cellStyle name="40% – paryškinimas 6 2 2 3 2 3 2 2" xfId="9103"/>
    <cellStyle name="40% – paryškinimas 6 2 2 3 2 3 3" xfId="9104"/>
    <cellStyle name="40% – paryškinimas 6 2 2 3 2 4" xfId="9105"/>
    <cellStyle name="40% – paryškinimas 6 2 2 3 2 4 2" xfId="9106"/>
    <cellStyle name="40% – paryškinimas 6 2 2 3 2 5" xfId="9107"/>
    <cellStyle name="40% – paryškinimas 6 2 2 3 3" xfId="9108"/>
    <cellStyle name="40% – paryškinimas 6 2 2 3 3 2" xfId="9109"/>
    <cellStyle name="40% – paryškinimas 6 2 2 3 3 2 2" xfId="9110"/>
    <cellStyle name="40% – paryškinimas 6 2 2 3 3 2 2 2" xfId="9111"/>
    <cellStyle name="40% – paryškinimas 6 2 2 3 3 2 3" xfId="9112"/>
    <cellStyle name="40% – paryškinimas 6 2 2 3 3 3" xfId="9113"/>
    <cellStyle name="40% – paryškinimas 6 2 2 3 3 3 2" xfId="9114"/>
    <cellStyle name="40% – paryškinimas 6 2 2 3 3 4" xfId="9115"/>
    <cellStyle name="40% – paryškinimas 6 2 2 3 4" xfId="9116"/>
    <cellStyle name="40% – paryškinimas 6 2 2 3 4 2" xfId="9117"/>
    <cellStyle name="40% – paryškinimas 6 2 2 3 4 2 2" xfId="9118"/>
    <cellStyle name="40% – paryškinimas 6 2 2 3 4 3" xfId="9119"/>
    <cellStyle name="40% – paryškinimas 6 2 2 3 5" xfId="9120"/>
    <cellStyle name="40% – paryškinimas 6 2 2 3 5 2" xfId="9121"/>
    <cellStyle name="40% – paryškinimas 6 2 2 3 6" xfId="9122"/>
    <cellStyle name="40% – paryškinimas 6 2 2 4" xfId="9123"/>
    <cellStyle name="40% – paryškinimas 6 2 2 4 2" xfId="9124"/>
    <cellStyle name="40% – paryškinimas 6 2 2 4 2 2" xfId="9125"/>
    <cellStyle name="40% – paryškinimas 6 2 2 4 2 2 2" xfId="9126"/>
    <cellStyle name="40% – paryškinimas 6 2 2 4 2 2 2 2" xfId="9127"/>
    <cellStyle name="40% – paryškinimas 6 2 2 4 2 2 3" xfId="9128"/>
    <cellStyle name="40% – paryškinimas 6 2 2 4 2 3" xfId="9129"/>
    <cellStyle name="40% – paryškinimas 6 2 2 4 2 3 2" xfId="9130"/>
    <cellStyle name="40% – paryškinimas 6 2 2 4 2 4" xfId="9131"/>
    <cellStyle name="40% – paryškinimas 6 2 2 4 3" xfId="9132"/>
    <cellStyle name="40% – paryškinimas 6 2 2 4 3 2" xfId="9133"/>
    <cellStyle name="40% – paryškinimas 6 2 2 4 3 2 2" xfId="9134"/>
    <cellStyle name="40% – paryškinimas 6 2 2 4 3 3" xfId="9135"/>
    <cellStyle name="40% – paryškinimas 6 2 2 4 4" xfId="9136"/>
    <cellStyle name="40% – paryškinimas 6 2 2 4 4 2" xfId="9137"/>
    <cellStyle name="40% – paryškinimas 6 2 2 4 5" xfId="9138"/>
    <cellStyle name="40% – paryškinimas 6 2 2 5" xfId="9139"/>
    <cellStyle name="40% – paryškinimas 6 2 2 5 2" xfId="9140"/>
    <cellStyle name="40% – paryškinimas 6 2 2 5 2 2" xfId="9141"/>
    <cellStyle name="40% – paryškinimas 6 2 2 5 2 2 2" xfId="9142"/>
    <cellStyle name="40% – paryškinimas 6 2 2 5 2 3" xfId="9143"/>
    <cellStyle name="40% – paryškinimas 6 2 2 5 3" xfId="9144"/>
    <cellStyle name="40% – paryškinimas 6 2 2 5 3 2" xfId="9145"/>
    <cellStyle name="40% – paryškinimas 6 2 2 5 4" xfId="9146"/>
    <cellStyle name="40% – paryškinimas 6 2 2 6" xfId="9147"/>
    <cellStyle name="40% – paryškinimas 6 2 2 6 2" xfId="9148"/>
    <cellStyle name="40% – paryškinimas 6 2 2 7" xfId="9149"/>
    <cellStyle name="40% – paryškinimas 6 2 2 7 2" xfId="9150"/>
    <cellStyle name="40% – paryškinimas 6 2 2 7 2 2" xfId="9151"/>
    <cellStyle name="40% – paryškinimas 6 2 2 7 3" xfId="9152"/>
    <cellStyle name="40% – paryškinimas 6 2 2 8" xfId="9153"/>
    <cellStyle name="40% – paryškinimas 6 2 2 8 2" xfId="9154"/>
    <cellStyle name="40% – paryškinimas 6 2 2 8 2 2" xfId="9155"/>
    <cellStyle name="40% – paryškinimas 6 2 2 8 3" xfId="9156"/>
    <cellStyle name="40% – paryškinimas 6 2 2 9" xfId="9157"/>
    <cellStyle name="40% – paryškinimas 6 2 2 9 2" xfId="9158"/>
    <cellStyle name="40% – paryškinimas 6 2 2 9 2 2" xfId="9159"/>
    <cellStyle name="40% – paryškinimas 6 2 2 9 3" xfId="9160"/>
    <cellStyle name="40% – paryškinimas 6 2 3" xfId="9161"/>
    <cellStyle name="40% – paryškinimas 6 2 3 2" xfId="9162"/>
    <cellStyle name="40% – paryškinimas 6 2 3 2 2" xfId="9163"/>
    <cellStyle name="40% – paryškinimas 6 2 3 2 2 2" xfId="9164"/>
    <cellStyle name="40% – paryškinimas 6 2 3 2 2 2 2" xfId="9165"/>
    <cellStyle name="40% – paryškinimas 6 2 3 2 2 2 2 2" xfId="9166"/>
    <cellStyle name="40% – paryškinimas 6 2 3 2 2 2 2 2 2" xfId="9167"/>
    <cellStyle name="40% – paryškinimas 6 2 3 2 2 2 2 3" xfId="9168"/>
    <cellStyle name="40% – paryškinimas 6 2 3 2 2 2 3" xfId="9169"/>
    <cellStyle name="40% – paryškinimas 6 2 3 2 2 2 3 2" xfId="9170"/>
    <cellStyle name="40% – paryškinimas 6 2 3 2 2 2 4" xfId="9171"/>
    <cellStyle name="40% – paryškinimas 6 2 3 2 2 3" xfId="9172"/>
    <cellStyle name="40% – paryškinimas 6 2 3 2 2 3 2" xfId="9173"/>
    <cellStyle name="40% – paryškinimas 6 2 3 2 2 3 2 2" xfId="9174"/>
    <cellStyle name="40% – paryškinimas 6 2 3 2 2 3 3" xfId="9175"/>
    <cellStyle name="40% – paryškinimas 6 2 3 2 2 4" xfId="9176"/>
    <cellStyle name="40% – paryškinimas 6 2 3 2 2 4 2" xfId="9177"/>
    <cellStyle name="40% – paryškinimas 6 2 3 2 2 5" xfId="9178"/>
    <cellStyle name="40% – paryškinimas 6 2 3 2 3" xfId="9179"/>
    <cellStyle name="40% – paryškinimas 6 2 3 2 3 2" xfId="9180"/>
    <cellStyle name="40% – paryškinimas 6 2 3 2 3 2 2" xfId="9181"/>
    <cellStyle name="40% – paryškinimas 6 2 3 2 3 2 2 2" xfId="9182"/>
    <cellStyle name="40% – paryškinimas 6 2 3 2 3 2 3" xfId="9183"/>
    <cellStyle name="40% – paryškinimas 6 2 3 2 3 3" xfId="9184"/>
    <cellStyle name="40% – paryškinimas 6 2 3 2 3 3 2" xfId="9185"/>
    <cellStyle name="40% – paryškinimas 6 2 3 2 3 4" xfId="9186"/>
    <cellStyle name="40% – paryškinimas 6 2 3 2 4" xfId="9187"/>
    <cellStyle name="40% – paryškinimas 6 2 3 2 4 2" xfId="9188"/>
    <cellStyle name="40% – paryškinimas 6 2 3 2 4 2 2" xfId="9189"/>
    <cellStyle name="40% – paryškinimas 6 2 3 2 4 3" xfId="9190"/>
    <cellStyle name="40% – paryškinimas 6 2 3 2 5" xfId="9191"/>
    <cellStyle name="40% – paryškinimas 6 2 3 2 5 2" xfId="9192"/>
    <cellStyle name="40% – paryškinimas 6 2 3 2 6" xfId="9193"/>
    <cellStyle name="40% – paryškinimas 6 2 3 3" xfId="9194"/>
    <cellStyle name="40% – paryškinimas 6 2 3 3 2" xfId="9195"/>
    <cellStyle name="40% – paryškinimas 6 2 3 3 2 2" xfId="9196"/>
    <cellStyle name="40% – paryškinimas 6 2 3 3 2 2 2" xfId="9197"/>
    <cellStyle name="40% – paryškinimas 6 2 3 3 2 2 2 2" xfId="9198"/>
    <cellStyle name="40% – paryškinimas 6 2 3 3 2 2 3" xfId="9199"/>
    <cellStyle name="40% – paryškinimas 6 2 3 3 2 3" xfId="9200"/>
    <cellStyle name="40% – paryškinimas 6 2 3 3 2 3 2" xfId="9201"/>
    <cellStyle name="40% – paryškinimas 6 2 3 3 2 4" xfId="9202"/>
    <cellStyle name="40% – paryškinimas 6 2 3 3 3" xfId="9203"/>
    <cellStyle name="40% – paryškinimas 6 2 3 3 3 2" xfId="9204"/>
    <cellStyle name="40% – paryškinimas 6 2 3 3 3 2 2" xfId="9205"/>
    <cellStyle name="40% – paryškinimas 6 2 3 3 3 3" xfId="9206"/>
    <cellStyle name="40% – paryškinimas 6 2 3 3 4" xfId="9207"/>
    <cellStyle name="40% – paryškinimas 6 2 3 3 4 2" xfId="9208"/>
    <cellStyle name="40% – paryškinimas 6 2 3 3 5" xfId="9209"/>
    <cellStyle name="40% – paryškinimas 6 2 3 4" xfId="9210"/>
    <cellStyle name="40% – paryškinimas 6 2 3 4 2" xfId="9211"/>
    <cellStyle name="40% – paryškinimas 6 2 3 4 2 2" xfId="9212"/>
    <cellStyle name="40% – paryškinimas 6 2 3 4 2 2 2" xfId="9213"/>
    <cellStyle name="40% – paryškinimas 6 2 3 4 2 3" xfId="9214"/>
    <cellStyle name="40% – paryškinimas 6 2 3 4 3" xfId="9215"/>
    <cellStyle name="40% – paryškinimas 6 2 3 4 3 2" xfId="9216"/>
    <cellStyle name="40% – paryškinimas 6 2 3 4 4" xfId="9217"/>
    <cellStyle name="40% – paryškinimas 6 2 3 5" xfId="9218"/>
    <cellStyle name="40% – paryškinimas 6 2 3 5 2" xfId="9219"/>
    <cellStyle name="40% – paryškinimas 6 2 3 5 2 2" xfId="9220"/>
    <cellStyle name="40% – paryškinimas 6 2 3 5 3" xfId="9221"/>
    <cellStyle name="40% – paryškinimas 6 2 3 6" xfId="9222"/>
    <cellStyle name="40% – paryškinimas 6 2 3 6 2" xfId="9223"/>
    <cellStyle name="40% – paryškinimas 6 2 3 7" xfId="9224"/>
    <cellStyle name="40% – paryškinimas 6 2 4" xfId="9225"/>
    <cellStyle name="40% – paryškinimas 6 2 4 2" xfId="9226"/>
    <cellStyle name="40% – paryškinimas 6 2 4 2 2" xfId="9227"/>
    <cellStyle name="40% – paryškinimas 6 2 4 2 2 2" xfId="9228"/>
    <cellStyle name="40% – paryškinimas 6 2 4 2 2 2 2" xfId="9229"/>
    <cellStyle name="40% – paryškinimas 6 2 4 2 2 2 2 2" xfId="9230"/>
    <cellStyle name="40% – paryškinimas 6 2 4 2 2 2 3" xfId="9231"/>
    <cellStyle name="40% – paryškinimas 6 2 4 2 2 3" xfId="9232"/>
    <cellStyle name="40% – paryškinimas 6 2 4 2 2 3 2" xfId="9233"/>
    <cellStyle name="40% – paryškinimas 6 2 4 2 2 4" xfId="9234"/>
    <cellStyle name="40% – paryškinimas 6 2 4 2 3" xfId="9235"/>
    <cellStyle name="40% – paryškinimas 6 2 4 2 3 2" xfId="9236"/>
    <cellStyle name="40% – paryškinimas 6 2 4 2 3 2 2" xfId="9237"/>
    <cellStyle name="40% – paryškinimas 6 2 4 2 3 3" xfId="9238"/>
    <cellStyle name="40% – paryškinimas 6 2 4 2 4" xfId="9239"/>
    <cellStyle name="40% – paryškinimas 6 2 4 2 4 2" xfId="9240"/>
    <cellStyle name="40% – paryškinimas 6 2 4 2 5" xfId="9241"/>
    <cellStyle name="40% – paryškinimas 6 2 4 3" xfId="9242"/>
    <cellStyle name="40% – paryškinimas 6 2 4 3 2" xfId="9243"/>
    <cellStyle name="40% – paryškinimas 6 2 4 3 2 2" xfId="9244"/>
    <cellStyle name="40% – paryškinimas 6 2 4 3 2 2 2" xfId="9245"/>
    <cellStyle name="40% – paryškinimas 6 2 4 3 2 3" xfId="9246"/>
    <cellStyle name="40% – paryškinimas 6 2 4 3 3" xfId="9247"/>
    <cellStyle name="40% – paryškinimas 6 2 4 3 3 2" xfId="9248"/>
    <cellStyle name="40% – paryškinimas 6 2 4 3 4" xfId="9249"/>
    <cellStyle name="40% – paryškinimas 6 2 4 4" xfId="9250"/>
    <cellStyle name="40% – paryškinimas 6 2 4 4 2" xfId="9251"/>
    <cellStyle name="40% – paryškinimas 6 2 4 4 2 2" xfId="9252"/>
    <cellStyle name="40% – paryškinimas 6 2 4 4 3" xfId="9253"/>
    <cellStyle name="40% – paryškinimas 6 2 4 5" xfId="9254"/>
    <cellStyle name="40% – paryškinimas 6 2 4 5 2" xfId="9255"/>
    <cellStyle name="40% – paryškinimas 6 2 4 6" xfId="9256"/>
    <cellStyle name="40% – paryškinimas 6 2 5" xfId="9257"/>
    <cellStyle name="40% – paryškinimas 6 2 5 2" xfId="9258"/>
    <cellStyle name="40% – paryškinimas 6 2 5 2 2" xfId="9259"/>
    <cellStyle name="40% – paryškinimas 6 2 5 2 2 2" xfId="9260"/>
    <cellStyle name="40% – paryškinimas 6 2 5 2 2 2 2" xfId="9261"/>
    <cellStyle name="40% – paryškinimas 6 2 5 2 2 2 2 2" xfId="9262"/>
    <cellStyle name="40% – paryškinimas 6 2 5 2 2 2 3" xfId="9263"/>
    <cellStyle name="40% – paryškinimas 6 2 5 2 2 3" xfId="9264"/>
    <cellStyle name="40% – paryškinimas 6 2 5 2 2 3 2" xfId="9265"/>
    <cellStyle name="40% – paryškinimas 6 2 5 2 2 4" xfId="9266"/>
    <cellStyle name="40% – paryškinimas 6 2 5 2 3" xfId="9267"/>
    <cellStyle name="40% – paryškinimas 6 2 5 2 3 2" xfId="9268"/>
    <cellStyle name="40% – paryškinimas 6 2 5 2 3 2 2" xfId="9269"/>
    <cellStyle name="40% – paryškinimas 6 2 5 2 3 3" xfId="9270"/>
    <cellStyle name="40% – paryškinimas 6 2 5 2 4" xfId="9271"/>
    <cellStyle name="40% – paryškinimas 6 2 5 2 4 2" xfId="9272"/>
    <cellStyle name="40% – paryškinimas 6 2 5 2 5" xfId="9273"/>
    <cellStyle name="40% – paryškinimas 6 2 5 3" xfId="9274"/>
    <cellStyle name="40% – paryškinimas 6 2 5 3 2" xfId="9275"/>
    <cellStyle name="40% – paryškinimas 6 2 5 3 2 2" xfId="9276"/>
    <cellStyle name="40% – paryškinimas 6 2 5 3 2 2 2" xfId="9277"/>
    <cellStyle name="40% – paryškinimas 6 2 5 3 2 3" xfId="9278"/>
    <cellStyle name="40% – paryškinimas 6 2 5 3 3" xfId="9279"/>
    <cellStyle name="40% – paryškinimas 6 2 5 3 3 2" xfId="9280"/>
    <cellStyle name="40% – paryškinimas 6 2 5 3 4" xfId="9281"/>
    <cellStyle name="40% – paryškinimas 6 2 5 4" xfId="9282"/>
    <cellStyle name="40% – paryškinimas 6 2 5 4 2" xfId="9283"/>
    <cellStyle name="40% – paryškinimas 6 2 5 4 2 2" xfId="9284"/>
    <cellStyle name="40% – paryškinimas 6 2 5 4 3" xfId="9285"/>
    <cellStyle name="40% – paryškinimas 6 2 5 5" xfId="9286"/>
    <cellStyle name="40% – paryškinimas 6 2 5 5 2" xfId="9287"/>
    <cellStyle name="40% – paryškinimas 6 2 5 6" xfId="9288"/>
    <cellStyle name="40% – paryškinimas 6 2 6" xfId="9289"/>
    <cellStyle name="40% – paryškinimas 6 2 6 2" xfId="9290"/>
    <cellStyle name="40% – paryškinimas 6 2 7" xfId="9291"/>
    <cellStyle name="40% – paryškinimas 6 2 7 2" xfId="9292"/>
    <cellStyle name="40% – paryškinimas 6 2 8" xfId="9293"/>
    <cellStyle name="40% – paryškinimas 6 2 8 2" xfId="9294"/>
    <cellStyle name="40% – paryškinimas 6 2 8 2 2" xfId="9295"/>
    <cellStyle name="40% – paryškinimas 6 2 8 3" xfId="9296"/>
    <cellStyle name="40% – paryškinimas 6 2 9" xfId="9297"/>
    <cellStyle name="40% – paryškinimas 6 2 9 2" xfId="9298"/>
    <cellStyle name="40% – paryškinimas 6 3" xfId="9299"/>
    <cellStyle name="40% – paryškinimas 6 3 2" xfId="9300"/>
    <cellStyle name="40% – paryškinimas 6 3 2 2" xfId="9301"/>
    <cellStyle name="40% – paryškinimas 6 3 2 2 2" xfId="9302"/>
    <cellStyle name="40% – paryškinimas 6 3 2 2 2 2" xfId="9303"/>
    <cellStyle name="40% – paryškinimas 6 3 2 2 2 2 2" xfId="9304"/>
    <cellStyle name="40% – paryškinimas 6 3 2 2 2 2 2 2" xfId="9305"/>
    <cellStyle name="40% – paryškinimas 6 3 2 2 2 2 2 2 2" xfId="9306"/>
    <cellStyle name="40% – paryškinimas 6 3 2 2 2 2 2 2 2 2" xfId="9307"/>
    <cellStyle name="40% – paryškinimas 6 3 2 2 2 2 2 2 3" xfId="9308"/>
    <cellStyle name="40% – paryškinimas 6 3 2 2 2 2 2 3" xfId="9309"/>
    <cellStyle name="40% – paryškinimas 6 3 2 2 2 2 2 3 2" xfId="9310"/>
    <cellStyle name="40% – paryškinimas 6 3 2 2 2 2 2 4" xfId="9311"/>
    <cellStyle name="40% – paryškinimas 6 3 2 2 2 2 3" xfId="9312"/>
    <cellStyle name="40% – paryškinimas 6 3 2 2 2 2 3 2" xfId="9313"/>
    <cellStyle name="40% – paryškinimas 6 3 2 2 2 2 3 2 2" xfId="9314"/>
    <cellStyle name="40% – paryškinimas 6 3 2 2 2 2 3 3" xfId="9315"/>
    <cellStyle name="40% – paryškinimas 6 3 2 2 2 2 4" xfId="9316"/>
    <cellStyle name="40% – paryškinimas 6 3 2 2 2 2 4 2" xfId="9317"/>
    <cellStyle name="40% – paryškinimas 6 3 2 2 2 2 5" xfId="9318"/>
    <cellStyle name="40% – paryškinimas 6 3 2 2 2 3" xfId="9319"/>
    <cellStyle name="40% – paryškinimas 6 3 2 2 2 3 2" xfId="9320"/>
    <cellStyle name="40% – paryškinimas 6 3 2 2 2 3 2 2" xfId="9321"/>
    <cellStyle name="40% – paryškinimas 6 3 2 2 2 3 2 2 2" xfId="9322"/>
    <cellStyle name="40% – paryškinimas 6 3 2 2 2 3 2 3" xfId="9323"/>
    <cellStyle name="40% – paryškinimas 6 3 2 2 2 3 3" xfId="9324"/>
    <cellStyle name="40% – paryškinimas 6 3 2 2 2 3 3 2" xfId="9325"/>
    <cellStyle name="40% – paryškinimas 6 3 2 2 2 3 4" xfId="9326"/>
    <cellStyle name="40% – paryškinimas 6 3 2 2 2 4" xfId="9327"/>
    <cellStyle name="40% – paryškinimas 6 3 2 2 2 4 2" xfId="9328"/>
    <cellStyle name="40% – paryškinimas 6 3 2 2 2 4 2 2" xfId="9329"/>
    <cellStyle name="40% – paryškinimas 6 3 2 2 2 4 3" xfId="9330"/>
    <cellStyle name="40% – paryškinimas 6 3 2 2 2 5" xfId="9331"/>
    <cellStyle name="40% – paryškinimas 6 3 2 2 2 5 2" xfId="9332"/>
    <cellStyle name="40% – paryškinimas 6 3 2 2 2 6" xfId="9333"/>
    <cellStyle name="40% – paryškinimas 6 3 2 2 3" xfId="9334"/>
    <cellStyle name="40% – paryškinimas 6 3 2 2 3 2" xfId="9335"/>
    <cellStyle name="40% – paryškinimas 6 3 2 2 3 2 2" xfId="9336"/>
    <cellStyle name="40% – paryškinimas 6 3 2 2 3 2 2 2" xfId="9337"/>
    <cellStyle name="40% – paryškinimas 6 3 2 2 3 2 2 2 2" xfId="9338"/>
    <cellStyle name="40% – paryškinimas 6 3 2 2 3 2 2 3" xfId="9339"/>
    <cellStyle name="40% – paryškinimas 6 3 2 2 3 2 3" xfId="9340"/>
    <cellStyle name="40% – paryškinimas 6 3 2 2 3 2 3 2" xfId="9341"/>
    <cellStyle name="40% – paryškinimas 6 3 2 2 3 2 4" xfId="9342"/>
    <cellStyle name="40% – paryškinimas 6 3 2 2 3 3" xfId="9343"/>
    <cellStyle name="40% – paryškinimas 6 3 2 2 3 3 2" xfId="9344"/>
    <cellStyle name="40% – paryškinimas 6 3 2 2 3 3 2 2" xfId="9345"/>
    <cellStyle name="40% – paryškinimas 6 3 2 2 3 3 3" xfId="9346"/>
    <cellStyle name="40% – paryškinimas 6 3 2 2 3 4" xfId="9347"/>
    <cellStyle name="40% – paryškinimas 6 3 2 2 3 4 2" xfId="9348"/>
    <cellStyle name="40% – paryškinimas 6 3 2 2 3 5" xfId="9349"/>
    <cellStyle name="40% – paryškinimas 6 3 2 2 4" xfId="9350"/>
    <cellStyle name="40% – paryškinimas 6 3 2 2 4 2" xfId="9351"/>
    <cellStyle name="40% – paryškinimas 6 3 2 2 4 2 2" xfId="9352"/>
    <cellStyle name="40% – paryškinimas 6 3 2 2 4 2 2 2" xfId="9353"/>
    <cellStyle name="40% – paryškinimas 6 3 2 2 4 2 3" xfId="9354"/>
    <cellStyle name="40% – paryškinimas 6 3 2 2 4 3" xfId="9355"/>
    <cellStyle name="40% – paryškinimas 6 3 2 2 4 3 2" xfId="9356"/>
    <cellStyle name="40% – paryškinimas 6 3 2 2 4 4" xfId="9357"/>
    <cellStyle name="40% – paryškinimas 6 3 2 2 5" xfId="9358"/>
    <cellStyle name="40% – paryškinimas 6 3 2 2 5 2" xfId="9359"/>
    <cellStyle name="40% – paryškinimas 6 3 2 2 5 2 2" xfId="9360"/>
    <cellStyle name="40% – paryškinimas 6 3 2 2 5 3" xfId="9361"/>
    <cellStyle name="40% – paryškinimas 6 3 2 2 6" xfId="9362"/>
    <cellStyle name="40% – paryškinimas 6 3 2 2 6 2" xfId="9363"/>
    <cellStyle name="40% – paryškinimas 6 3 2 2 7" xfId="9364"/>
    <cellStyle name="40% – paryškinimas 6 3 2 3" xfId="9365"/>
    <cellStyle name="40% – paryškinimas 6 3 2 3 2" xfId="9366"/>
    <cellStyle name="40% – paryškinimas 6 3 2 3 2 2" xfId="9367"/>
    <cellStyle name="40% – paryškinimas 6 3 2 3 2 2 2" xfId="9368"/>
    <cellStyle name="40% – paryškinimas 6 3 2 3 2 2 2 2" xfId="9369"/>
    <cellStyle name="40% – paryškinimas 6 3 2 3 2 2 2 2 2" xfId="9370"/>
    <cellStyle name="40% – paryškinimas 6 3 2 3 2 2 2 3" xfId="9371"/>
    <cellStyle name="40% – paryškinimas 6 3 2 3 2 2 3" xfId="9372"/>
    <cellStyle name="40% – paryškinimas 6 3 2 3 2 2 3 2" xfId="9373"/>
    <cellStyle name="40% – paryškinimas 6 3 2 3 2 2 4" xfId="9374"/>
    <cellStyle name="40% – paryškinimas 6 3 2 3 2 3" xfId="9375"/>
    <cellStyle name="40% – paryškinimas 6 3 2 3 2 3 2" xfId="9376"/>
    <cellStyle name="40% – paryškinimas 6 3 2 3 2 3 2 2" xfId="9377"/>
    <cellStyle name="40% – paryškinimas 6 3 2 3 2 3 3" xfId="9378"/>
    <cellStyle name="40% – paryškinimas 6 3 2 3 2 4" xfId="9379"/>
    <cellStyle name="40% – paryškinimas 6 3 2 3 2 4 2" xfId="9380"/>
    <cellStyle name="40% – paryškinimas 6 3 2 3 2 5" xfId="9381"/>
    <cellStyle name="40% – paryškinimas 6 3 2 3 3" xfId="9382"/>
    <cellStyle name="40% – paryškinimas 6 3 2 3 3 2" xfId="9383"/>
    <cellStyle name="40% – paryškinimas 6 3 2 3 3 2 2" xfId="9384"/>
    <cellStyle name="40% – paryškinimas 6 3 2 3 3 2 2 2" xfId="9385"/>
    <cellStyle name="40% – paryškinimas 6 3 2 3 3 2 3" xfId="9386"/>
    <cellStyle name="40% – paryškinimas 6 3 2 3 3 3" xfId="9387"/>
    <cellStyle name="40% – paryškinimas 6 3 2 3 3 3 2" xfId="9388"/>
    <cellStyle name="40% – paryškinimas 6 3 2 3 3 4" xfId="9389"/>
    <cellStyle name="40% – paryškinimas 6 3 2 3 4" xfId="9390"/>
    <cellStyle name="40% – paryškinimas 6 3 2 3 4 2" xfId="9391"/>
    <cellStyle name="40% – paryškinimas 6 3 2 3 4 2 2" xfId="9392"/>
    <cellStyle name="40% – paryškinimas 6 3 2 3 4 3" xfId="9393"/>
    <cellStyle name="40% – paryškinimas 6 3 2 3 5" xfId="9394"/>
    <cellStyle name="40% – paryškinimas 6 3 2 3 5 2" xfId="9395"/>
    <cellStyle name="40% – paryškinimas 6 3 2 3 6" xfId="9396"/>
    <cellStyle name="40% – paryškinimas 6 3 2 4" xfId="9397"/>
    <cellStyle name="40% – paryškinimas 6 3 2 4 2" xfId="9398"/>
    <cellStyle name="40% – paryškinimas 6 3 2 4 2 2" xfId="9399"/>
    <cellStyle name="40% – paryškinimas 6 3 2 4 2 2 2" xfId="9400"/>
    <cellStyle name="40% – paryškinimas 6 3 2 4 2 2 2 2" xfId="9401"/>
    <cellStyle name="40% – paryškinimas 6 3 2 4 2 2 3" xfId="9402"/>
    <cellStyle name="40% – paryškinimas 6 3 2 4 2 3" xfId="9403"/>
    <cellStyle name="40% – paryškinimas 6 3 2 4 2 3 2" xfId="9404"/>
    <cellStyle name="40% – paryškinimas 6 3 2 4 2 4" xfId="9405"/>
    <cellStyle name="40% – paryškinimas 6 3 2 4 3" xfId="9406"/>
    <cellStyle name="40% – paryškinimas 6 3 2 4 3 2" xfId="9407"/>
    <cellStyle name="40% – paryškinimas 6 3 2 4 3 2 2" xfId="9408"/>
    <cellStyle name="40% – paryškinimas 6 3 2 4 3 3" xfId="9409"/>
    <cellStyle name="40% – paryškinimas 6 3 2 4 4" xfId="9410"/>
    <cellStyle name="40% – paryškinimas 6 3 2 4 4 2" xfId="9411"/>
    <cellStyle name="40% – paryškinimas 6 3 2 4 5" xfId="9412"/>
    <cellStyle name="40% – paryškinimas 6 3 2 5" xfId="9413"/>
    <cellStyle name="40% – paryškinimas 6 3 2 5 2" xfId="9414"/>
    <cellStyle name="40% – paryškinimas 6 3 2 5 2 2" xfId="9415"/>
    <cellStyle name="40% – paryškinimas 6 3 2 5 2 2 2" xfId="9416"/>
    <cellStyle name="40% – paryškinimas 6 3 2 5 2 3" xfId="9417"/>
    <cellStyle name="40% – paryškinimas 6 3 2 5 3" xfId="9418"/>
    <cellStyle name="40% – paryškinimas 6 3 2 5 3 2" xfId="9419"/>
    <cellStyle name="40% – paryškinimas 6 3 2 5 4" xfId="9420"/>
    <cellStyle name="40% – paryškinimas 6 3 2 6" xfId="9421"/>
    <cellStyle name="40% – paryškinimas 6 3 2 6 2" xfId="9422"/>
    <cellStyle name="40% – paryškinimas 6 3 2 6 2 2" xfId="9423"/>
    <cellStyle name="40% – paryškinimas 6 3 2 6 3" xfId="9424"/>
    <cellStyle name="40% – paryškinimas 6 3 2 7" xfId="9425"/>
    <cellStyle name="40% – paryškinimas 6 3 2 7 2" xfId="9426"/>
    <cellStyle name="40% – paryškinimas 6 3 2 8" xfId="9427"/>
    <cellStyle name="40% – paryškinimas 6 3 3" xfId="9428"/>
    <cellStyle name="40% – paryškinimas 6 3 3 2" xfId="9429"/>
    <cellStyle name="40% – paryškinimas 6 3 3 2 2" xfId="9430"/>
    <cellStyle name="40% – paryškinimas 6 3 3 2 2 2" xfId="9431"/>
    <cellStyle name="40% – paryškinimas 6 3 3 2 2 2 2" xfId="9432"/>
    <cellStyle name="40% – paryškinimas 6 3 3 2 2 2 2 2" xfId="9433"/>
    <cellStyle name="40% – paryškinimas 6 3 3 2 2 2 2 2 2" xfId="9434"/>
    <cellStyle name="40% – paryškinimas 6 3 3 2 2 2 2 3" xfId="9435"/>
    <cellStyle name="40% – paryškinimas 6 3 3 2 2 2 3" xfId="9436"/>
    <cellStyle name="40% – paryškinimas 6 3 3 2 2 2 3 2" xfId="9437"/>
    <cellStyle name="40% – paryškinimas 6 3 3 2 2 2 4" xfId="9438"/>
    <cellStyle name="40% – paryškinimas 6 3 3 2 2 3" xfId="9439"/>
    <cellStyle name="40% – paryškinimas 6 3 3 2 2 3 2" xfId="9440"/>
    <cellStyle name="40% – paryškinimas 6 3 3 2 2 3 2 2" xfId="9441"/>
    <cellStyle name="40% – paryškinimas 6 3 3 2 2 3 3" xfId="9442"/>
    <cellStyle name="40% – paryškinimas 6 3 3 2 2 4" xfId="9443"/>
    <cellStyle name="40% – paryškinimas 6 3 3 2 2 4 2" xfId="9444"/>
    <cellStyle name="40% – paryškinimas 6 3 3 2 2 5" xfId="9445"/>
    <cellStyle name="40% – paryškinimas 6 3 3 2 3" xfId="9446"/>
    <cellStyle name="40% – paryškinimas 6 3 3 2 3 2" xfId="9447"/>
    <cellStyle name="40% – paryškinimas 6 3 3 2 3 2 2" xfId="9448"/>
    <cellStyle name="40% – paryškinimas 6 3 3 2 3 2 2 2" xfId="9449"/>
    <cellStyle name="40% – paryškinimas 6 3 3 2 3 2 3" xfId="9450"/>
    <cellStyle name="40% – paryškinimas 6 3 3 2 3 3" xfId="9451"/>
    <cellStyle name="40% – paryškinimas 6 3 3 2 3 3 2" xfId="9452"/>
    <cellStyle name="40% – paryškinimas 6 3 3 2 3 4" xfId="9453"/>
    <cellStyle name="40% – paryškinimas 6 3 3 2 4" xfId="9454"/>
    <cellStyle name="40% – paryškinimas 6 3 3 2 4 2" xfId="9455"/>
    <cellStyle name="40% – paryškinimas 6 3 3 2 4 2 2" xfId="9456"/>
    <cellStyle name="40% – paryškinimas 6 3 3 2 4 3" xfId="9457"/>
    <cellStyle name="40% – paryškinimas 6 3 3 2 5" xfId="9458"/>
    <cellStyle name="40% – paryškinimas 6 3 3 2 5 2" xfId="9459"/>
    <cellStyle name="40% – paryškinimas 6 3 3 2 6" xfId="9460"/>
    <cellStyle name="40% – paryškinimas 6 3 3 3" xfId="9461"/>
    <cellStyle name="40% – paryškinimas 6 3 3 3 2" xfId="9462"/>
    <cellStyle name="40% – paryškinimas 6 3 3 3 2 2" xfId="9463"/>
    <cellStyle name="40% – paryškinimas 6 3 3 3 2 2 2" xfId="9464"/>
    <cellStyle name="40% – paryškinimas 6 3 3 3 2 2 2 2" xfId="9465"/>
    <cellStyle name="40% – paryškinimas 6 3 3 3 2 2 3" xfId="9466"/>
    <cellStyle name="40% – paryškinimas 6 3 3 3 2 3" xfId="9467"/>
    <cellStyle name="40% – paryškinimas 6 3 3 3 2 3 2" xfId="9468"/>
    <cellStyle name="40% – paryškinimas 6 3 3 3 2 4" xfId="9469"/>
    <cellStyle name="40% – paryškinimas 6 3 3 3 3" xfId="9470"/>
    <cellStyle name="40% – paryškinimas 6 3 3 3 3 2" xfId="9471"/>
    <cellStyle name="40% – paryškinimas 6 3 3 3 3 2 2" xfId="9472"/>
    <cellStyle name="40% – paryškinimas 6 3 3 3 3 3" xfId="9473"/>
    <cellStyle name="40% – paryškinimas 6 3 3 3 4" xfId="9474"/>
    <cellStyle name="40% – paryškinimas 6 3 3 3 4 2" xfId="9475"/>
    <cellStyle name="40% – paryškinimas 6 3 3 3 5" xfId="9476"/>
    <cellStyle name="40% – paryškinimas 6 3 3 4" xfId="9477"/>
    <cellStyle name="40% – paryškinimas 6 3 3 4 2" xfId="9478"/>
    <cellStyle name="40% – paryškinimas 6 3 3 4 2 2" xfId="9479"/>
    <cellStyle name="40% – paryškinimas 6 3 3 4 2 2 2" xfId="9480"/>
    <cellStyle name="40% – paryškinimas 6 3 3 4 2 3" xfId="9481"/>
    <cellStyle name="40% – paryškinimas 6 3 3 4 3" xfId="9482"/>
    <cellStyle name="40% – paryškinimas 6 3 3 4 3 2" xfId="9483"/>
    <cellStyle name="40% – paryškinimas 6 3 3 4 4" xfId="9484"/>
    <cellStyle name="40% – paryškinimas 6 3 3 5" xfId="9485"/>
    <cellStyle name="40% – paryškinimas 6 3 3 5 2" xfId="9486"/>
    <cellStyle name="40% – paryškinimas 6 3 3 5 2 2" xfId="9487"/>
    <cellStyle name="40% – paryškinimas 6 3 3 5 3" xfId="9488"/>
    <cellStyle name="40% – paryškinimas 6 3 3 6" xfId="9489"/>
    <cellStyle name="40% – paryškinimas 6 3 3 6 2" xfId="9490"/>
    <cellStyle name="40% – paryškinimas 6 3 3 7" xfId="9491"/>
    <cellStyle name="40% – paryškinimas 6 3 4" xfId="9492"/>
    <cellStyle name="40% – paryškinimas 6 3 4 2" xfId="9493"/>
    <cellStyle name="40% – paryškinimas 6 3 4 2 2" xfId="9494"/>
    <cellStyle name="40% – paryškinimas 6 3 4 2 2 2" xfId="9495"/>
    <cellStyle name="40% – paryškinimas 6 3 4 2 2 2 2" xfId="9496"/>
    <cellStyle name="40% – paryškinimas 6 3 4 2 2 2 2 2" xfId="9497"/>
    <cellStyle name="40% – paryškinimas 6 3 4 2 2 2 3" xfId="9498"/>
    <cellStyle name="40% – paryškinimas 6 3 4 2 2 3" xfId="9499"/>
    <cellStyle name="40% – paryškinimas 6 3 4 2 2 3 2" xfId="9500"/>
    <cellStyle name="40% – paryškinimas 6 3 4 2 2 4" xfId="9501"/>
    <cellStyle name="40% – paryškinimas 6 3 4 2 3" xfId="9502"/>
    <cellStyle name="40% – paryškinimas 6 3 4 2 3 2" xfId="9503"/>
    <cellStyle name="40% – paryškinimas 6 3 4 2 3 2 2" xfId="9504"/>
    <cellStyle name="40% – paryškinimas 6 3 4 2 3 3" xfId="9505"/>
    <cellStyle name="40% – paryškinimas 6 3 4 2 4" xfId="9506"/>
    <cellStyle name="40% – paryškinimas 6 3 4 2 4 2" xfId="9507"/>
    <cellStyle name="40% – paryškinimas 6 3 4 2 5" xfId="9508"/>
    <cellStyle name="40% – paryškinimas 6 3 4 3" xfId="9509"/>
    <cellStyle name="40% – paryškinimas 6 3 4 3 2" xfId="9510"/>
    <cellStyle name="40% – paryškinimas 6 3 4 3 2 2" xfId="9511"/>
    <cellStyle name="40% – paryškinimas 6 3 4 3 2 2 2" xfId="9512"/>
    <cellStyle name="40% – paryškinimas 6 3 4 3 2 3" xfId="9513"/>
    <cellStyle name="40% – paryškinimas 6 3 4 3 3" xfId="9514"/>
    <cellStyle name="40% – paryškinimas 6 3 4 3 3 2" xfId="9515"/>
    <cellStyle name="40% – paryškinimas 6 3 4 3 4" xfId="9516"/>
    <cellStyle name="40% – paryškinimas 6 3 4 4" xfId="9517"/>
    <cellStyle name="40% – paryškinimas 6 3 4 4 2" xfId="9518"/>
    <cellStyle name="40% – paryškinimas 6 3 4 4 2 2" xfId="9519"/>
    <cellStyle name="40% – paryškinimas 6 3 4 4 3" xfId="9520"/>
    <cellStyle name="40% – paryškinimas 6 3 4 5" xfId="9521"/>
    <cellStyle name="40% – paryškinimas 6 3 4 5 2" xfId="9522"/>
    <cellStyle name="40% – paryškinimas 6 3 4 6" xfId="9523"/>
    <cellStyle name="40% – paryškinimas 6 3 5" xfId="9524"/>
    <cellStyle name="40% – paryškinimas 6 3 5 2" xfId="9525"/>
    <cellStyle name="40% – paryškinimas 6 3 5 2 2" xfId="9526"/>
    <cellStyle name="40% – paryškinimas 6 3 5 2 2 2" xfId="9527"/>
    <cellStyle name="40% – paryškinimas 6 3 5 2 2 2 2" xfId="9528"/>
    <cellStyle name="40% – paryškinimas 6 3 5 2 2 3" xfId="9529"/>
    <cellStyle name="40% – paryškinimas 6 3 5 2 3" xfId="9530"/>
    <cellStyle name="40% – paryškinimas 6 3 5 2 3 2" xfId="9531"/>
    <cellStyle name="40% – paryškinimas 6 3 5 2 4" xfId="9532"/>
    <cellStyle name="40% – paryškinimas 6 3 5 3" xfId="9533"/>
    <cellStyle name="40% – paryškinimas 6 3 5 3 2" xfId="9534"/>
    <cellStyle name="40% – paryškinimas 6 3 5 3 2 2" xfId="9535"/>
    <cellStyle name="40% – paryškinimas 6 3 5 3 3" xfId="9536"/>
    <cellStyle name="40% – paryškinimas 6 3 5 4" xfId="9537"/>
    <cellStyle name="40% – paryškinimas 6 3 5 4 2" xfId="9538"/>
    <cellStyle name="40% – paryškinimas 6 3 5 5" xfId="9539"/>
    <cellStyle name="40% – paryškinimas 6 3 6" xfId="9540"/>
    <cellStyle name="40% – paryškinimas 6 3 6 2" xfId="9541"/>
    <cellStyle name="40% – paryškinimas 6 3 6 2 2" xfId="9542"/>
    <cellStyle name="40% – paryškinimas 6 3 6 2 2 2" xfId="9543"/>
    <cellStyle name="40% – paryškinimas 6 3 6 2 3" xfId="9544"/>
    <cellStyle name="40% – paryškinimas 6 3 6 3" xfId="9545"/>
    <cellStyle name="40% – paryškinimas 6 3 6 3 2" xfId="9546"/>
    <cellStyle name="40% – paryškinimas 6 3 6 4" xfId="9547"/>
    <cellStyle name="40% – paryškinimas 6 3 7" xfId="9548"/>
    <cellStyle name="40% – paryškinimas 6 3 7 2" xfId="9549"/>
    <cellStyle name="40% – paryškinimas 6 3 7 2 2" xfId="9550"/>
    <cellStyle name="40% – paryškinimas 6 3 7 3" xfId="9551"/>
    <cellStyle name="40% – paryškinimas 6 3 8" xfId="9552"/>
    <cellStyle name="40% – paryškinimas 6 3 8 2" xfId="9553"/>
    <cellStyle name="40% – paryškinimas 6 3 9" xfId="9554"/>
    <cellStyle name="40% – paryškinimas 6 4" xfId="9555"/>
    <cellStyle name="40% – paryškinimas 6 4 2" xfId="9556"/>
    <cellStyle name="40% – paryškinimas 6 4 2 2" xfId="9557"/>
    <cellStyle name="40% – paryškinimas 6 4 2 2 2" xfId="9558"/>
    <cellStyle name="40% – paryškinimas 6 4 2 2 2 2" xfId="9559"/>
    <cellStyle name="40% – paryškinimas 6 4 2 2 2 2 2" xfId="9560"/>
    <cellStyle name="40% – paryškinimas 6 4 2 2 2 2 2 2" xfId="9561"/>
    <cellStyle name="40% – paryškinimas 6 4 2 2 2 2 2 2 2" xfId="9562"/>
    <cellStyle name="40% – paryškinimas 6 4 2 2 2 2 2 2 2 2" xfId="9563"/>
    <cellStyle name="40% – paryškinimas 6 4 2 2 2 2 2 2 3" xfId="9564"/>
    <cellStyle name="40% – paryškinimas 6 4 2 2 2 2 2 3" xfId="9565"/>
    <cellStyle name="40% – paryškinimas 6 4 2 2 2 2 2 3 2" xfId="9566"/>
    <cellStyle name="40% – paryškinimas 6 4 2 2 2 2 2 4" xfId="9567"/>
    <cellStyle name="40% – paryškinimas 6 4 2 2 2 2 3" xfId="9568"/>
    <cellStyle name="40% – paryškinimas 6 4 2 2 2 2 3 2" xfId="9569"/>
    <cellStyle name="40% – paryškinimas 6 4 2 2 2 2 3 2 2" xfId="9570"/>
    <cellStyle name="40% – paryškinimas 6 4 2 2 2 2 3 3" xfId="9571"/>
    <cellStyle name="40% – paryškinimas 6 4 2 2 2 2 4" xfId="9572"/>
    <cellStyle name="40% – paryškinimas 6 4 2 2 2 2 4 2" xfId="9573"/>
    <cellStyle name="40% – paryškinimas 6 4 2 2 2 2 5" xfId="9574"/>
    <cellStyle name="40% – paryškinimas 6 4 2 2 2 3" xfId="9575"/>
    <cellStyle name="40% – paryškinimas 6 4 2 2 2 3 2" xfId="9576"/>
    <cellStyle name="40% – paryškinimas 6 4 2 2 2 3 2 2" xfId="9577"/>
    <cellStyle name="40% – paryškinimas 6 4 2 2 2 3 2 2 2" xfId="9578"/>
    <cellStyle name="40% – paryškinimas 6 4 2 2 2 3 2 3" xfId="9579"/>
    <cellStyle name="40% – paryškinimas 6 4 2 2 2 3 3" xfId="9580"/>
    <cellStyle name="40% – paryškinimas 6 4 2 2 2 3 3 2" xfId="9581"/>
    <cellStyle name="40% – paryškinimas 6 4 2 2 2 3 4" xfId="9582"/>
    <cellStyle name="40% – paryškinimas 6 4 2 2 2 4" xfId="9583"/>
    <cellStyle name="40% – paryškinimas 6 4 2 2 2 4 2" xfId="9584"/>
    <cellStyle name="40% – paryškinimas 6 4 2 2 2 4 2 2" xfId="9585"/>
    <cellStyle name="40% – paryškinimas 6 4 2 2 2 4 3" xfId="9586"/>
    <cellStyle name="40% – paryškinimas 6 4 2 2 2 5" xfId="9587"/>
    <cellStyle name="40% – paryškinimas 6 4 2 2 2 5 2" xfId="9588"/>
    <cellStyle name="40% – paryškinimas 6 4 2 2 2 6" xfId="9589"/>
    <cellStyle name="40% – paryškinimas 6 4 2 2 3" xfId="9590"/>
    <cellStyle name="40% – paryškinimas 6 4 2 2 3 2" xfId="9591"/>
    <cellStyle name="40% – paryškinimas 6 4 2 2 3 2 2" xfId="9592"/>
    <cellStyle name="40% – paryškinimas 6 4 2 2 3 2 2 2" xfId="9593"/>
    <cellStyle name="40% – paryškinimas 6 4 2 2 3 2 2 2 2" xfId="9594"/>
    <cellStyle name="40% – paryškinimas 6 4 2 2 3 2 2 3" xfId="9595"/>
    <cellStyle name="40% – paryškinimas 6 4 2 2 3 2 3" xfId="9596"/>
    <cellStyle name="40% – paryškinimas 6 4 2 2 3 2 3 2" xfId="9597"/>
    <cellStyle name="40% – paryškinimas 6 4 2 2 3 2 4" xfId="9598"/>
    <cellStyle name="40% – paryškinimas 6 4 2 2 3 3" xfId="9599"/>
    <cellStyle name="40% – paryškinimas 6 4 2 2 3 3 2" xfId="9600"/>
    <cellStyle name="40% – paryškinimas 6 4 2 2 3 3 2 2" xfId="9601"/>
    <cellStyle name="40% – paryškinimas 6 4 2 2 3 3 3" xfId="9602"/>
    <cellStyle name="40% – paryškinimas 6 4 2 2 3 4" xfId="9603"/>
    <cellStyle name="40% – paryškinimas 6 4 2 2 3 4 2" xfId="9604"/>
    <cellStyle name="40% – paryškinimas 6 4 2 2 3 5" xfId="9605"/>
    <cellStyle name="40% – paryškinimas 6 4 2 2 4" xfId="9606"/>
    <cellStyle name="40% – paryškinimas 6 4 2 2 4 2" xfId="9607"/>
    <cellStyle name="40% – paryškinimas 6 4 2 2 4 2 2" xfId="9608"/>
    <cellStyle name="40% – paryškinimas 6 4 2 2 4 2 2 2" xfId="9609"/>
    <cellStyle name="40% – paryškinimas 6 4 2 2 4 2 3" xfId="9610"/>
    <cellStyle name="40% – paryškinimas 6 4 2 2 4 3" xfId="9611"/>
    <cellStyle name="40% – paryškinimas 6 4 2 2 4 3 2" xfId="9612"/>
    <cellStyle name="40% – paryškinimas 6 4 2 2 4 4" xfId="9613"/>
    <cellStyle name="40% – paryškinimas 6 4 2 2 5" xfId="9614"/>
    <cellStyle name="40% – paryškinimas 6 4 2 2 5 2" xfId="9615"/>
    <cellStyle name="40% – paryškinimas 6 4 2 2 5 2 2" xfId="9616"/>
    <cellStyle name="40% – paryškinimas 6 4 2 2 5 3" xfId="9617"/>
    <cellStyle name="40% – paryškinimas 6 4 2 2 6" xfId="9618"/>
    <cellStyle name="40% – paryškinimas 6 4 2 2 6 2" xfId="9619"/>
    <cellStyle name="40% – paryškinimas 6 4 2 2 7" xfId="9620"/>
    <cellStyle name="40% – paryškinimas 6 4 2 3" xfId="9621"/>
    <cellStyle name="40% – paryškinimas 6 4 2 3 2" xfId="9622"/>
    <cellStyle name="40% – paryškinimas 6 4 2 3 2 2" xfId="9623"/>
    <cellStyle name="40% – paryškinimas 6 4 2 3 2 2 2" xfId="9624"/>
    <cellStyle name="40% – paryškinimas 6 4 2 3 2 2 2 2" xfId="9625"/>
    <cellStyle name="40% – paryškinimas 6 4 2 3 2 2 2 2 2" xfId="9626"/>
    <cellStyle name="40% – paryškinimas 6 4 2 3 2 2 2 3" xfId="9627"/>
    <cellStyle name="40% – paryškinimas 6 4 2 3 2 2 3" xfId="9628"/>
    <cellStyle name="40% – paryškinimas 6 4 2 3 2 2 3 2" xfId="9629"/>
    <cellStyle name="40% – paryškinimas 6 4 2 3 2 2 4" xfId="9630"/>
    <cellStyle name="40% – paryškinimas 6 4 2 3 2 3" xfId="9631"/>
    <cellStyle name="40% – paryškinimas 6 4 2 3 2 3 2" xfId="9632"/>
    <cellStyle name="40% – paryškinimas 6 4 2 3 2 3 2 2" xfId="9633"/>
    <cellStyle name="40% – paryškinimas 6 4 2 3 2 3 3" xfId="9634"/>
    <cellStyle name="40% – paryškinimas 6 4 2 3 2 4" xfId="9635"/>
    <cellStyle name="40% – paryškinimas 6 4 2 3 2 4 2" xfId="9636"/>
    <cellStyle name="40% – paryškinimas 6 4 2 3 2 5" xfId="9637"/>
    <cellStyle name="40% – paryškinimas 6 4 2 3 3" xfId="9638"/>
    <cellStyle name="40% – paryškinimas 6 4 2 3 3 2" xfId="9639"/>
    <cellStyle name="40% – paryškinimas 6 4 2 3 3 2 2" xfId="9640"/>
    <cellStyle name="40% – paryškinimas 6 4 2 3 3 2 2 2" xfId="9641"/>
    <cellStyle name="40% – paryškinimas 6 4 2 3 3 2 3" xfId="9642"/>
    <cellStyle name="40% – paryškinimas 6 4 2 3 3 3" xfId="9643"/>
    <cellStyle name="40% – paryškinimas 6 4 2 3 3 3 2" xfId="9644"/>
    <cellStyle name="40% – paryškinimas 6 4 2 3 3 4" xfId="9645"/>
    <cellStyle name="40% – paryškinimas 6 4 2 3 4" xfId="9646"/>
    <cellStyle name="40% – paryškinimas 6 4 2 3 4 2" xfId="9647"/>
    <cellStyle name="40% – paryškinimas 6 4 2 3 4 2 2" xfId="9648"/>
    <cellStyle name="40% – paryškinimas 6 4 2 3 4 3" xfId="9649"/>
    <cellStyle name="40% – paryškinimas 6 4 2 3 5" xfId="9650"/>
    <cellStyle name="40% – paryškinimas 6 4 2 3 5 2" xfId="9651"/>
    <cellStyle name="40% – paryškinimas 6 4 2 3 6" xfId="9652"/>
    <cellStyle name="40% – paryškinimas 6 4 2 4" xfId="9653"/>
    <cellStyle name="40% – paryškinimas 6 4 2 4 2" xfId="9654"/>
    <cellStyle name="40% – paryškinimas 6 4 2 4 2 2" xfId="9655"/>
    <cellStyle name="40% – paryškinimas 6 4 2 4 2 2 2" xfId="9656"/>
    <cellStyle name="40% – paryškinimas 6 4 2 4 2 2 2 2" xfId="9657"/>
    <cellStyle name="40% – paryškinimas 6 4 2 4 2 2 3" xfId="9658"/>
    <cellStyle name="40% – paryškinimas 6 4 2 4 2 3" xfId="9659"/>
    <cellStyle name="40% – paryškinimas 6 4 2 4 2 3 2" xfId="9660"/>
    <cellStyle name="40% – paryškinimas 6 4 2 4 2 4" xfId="9661"/>
    <cellStyle name="40% – paryškinimas 6 4 2 4 3" xfId="9662"/>
    <cellStyle name="40% – paryškinimas 6 4 2 4 3 2" xfId="9663"/>
    <cellStyle name="40% – paryškinimas 6 4 2 4 3 2 2" xfId="9664"/>
    <cellStyle name="40% – paryškinimas 6 4 2 4 3 3" xfId="9665"/>
    <cellStyle name="40% – paryškinimas 6 4 2 4 4" xfId="9666"/>
    <cellStyle name="40% – paryškinimas 6 4 2 4 4 2" xfId="9667"/>
    <cellStyle name="40% – paryškinimas 6 4 2 4 5" xfId="9668"/>
    <cellStyle name="40% – paryškinimas 6 4 2 5" xfId="9669"/>
    <cellStyle name="40% – paryškinimas 6 4 2 5 2" xfId="9670"/>
    <cellStyle name="40% – paryškinimas 6 4 2 5 2 2" xfId="9671"/>
    <cellStyle name="40% – paryškinimas 6 4 2 5 2 2 2" xfId="9672"/>
    <cellStyle name="40% – paryškinimas 6 4 2 5 2 3" xfId="9673"/>
    <cellStyle name="40% – paryškinimas 6 4 2 5 3" xfId="9674"/>
    <cellStyle name="40% – paryškinimas 6 4 2 5 3 2" xfId="9675"/>
    <cellStyle name="40% – paryškinimas 6 4 2 5 4" xfId="9676"/>
    <cellStyle name="40% – paryškinimas 6 4 2 6" xfId="9677"/>
    <cellStyle name="40% – paryškinimas 6 4 2 6 2" xfId="9678"/>
    <cellStyle name="40% – paryškinimas 6 4 2 6 2 2" xfId="9679"/>
    <cellStyle name="40% – paryškinimas 6 4 2 6 3" xfId="9680"/>
    <cellStyle name="40% – paryškinimas 6 4 2 7" xfId="9681"/>
    <cellStyle name="40% – paryškinimas 6 4 2 7 2" xfId="9682"/>
    <cellStyle name="40% – paryškinimas 6 4 2 8" xfId="9683"/>
    <cellStyle name="40% – paryškinimas 6 4 3" xfId="9684"/>
    <cellStyle name="40% – paryškinimas 6 4 3 2" xfId="9685"/>
    <cellStyle name="40% – paryškinimas 6 4 3 2 2" xfId="9686"/>
    <cellStyle name="40% – paryškinimas 6 4 3 2 2 2" xfId="9687"/>
    <cellStyle name="40% – paryškinimas 6 4 3 2 2 2 2" xfId="9688"/>
    <cellStyle name="40% – paryškinimas 6 4 3 2 2 2 2 2" xfId="9689"/>
    <cellStyle name="40% – paryškinimas 6 4 3 2 2 2 2 2 2" xfId="9690"/>
    <cellStyle name="40% – paryškinimas 6 4 3 2 2 2 2 3" xfId="9691"/>
    <cellStyle name="40% – paryškinimas 6 4 3 2 2 2 3" xfId="9692"/>
    <cellStyle name="40% – paryškinimas 6 4 3 2 2 2 3 2" xfId="9693"/>
    <cellStyle name="40% – paryškinimas 6 4 3 2 2 2 4" xfId="9694"/>
    <cellStyle name="40% – paryškinimas 6 4 3 2 2 3" xfId="9695"/>
    <cellStyle name="40% – paryškinimas 6 4 3 2 2 3 2" xfId="9696"/>
    <cellStyle name="40% – paryškinimas 6 4 3 2 2 3 2 2" xfId="9697"/>
    <cellStyle name="40% – paryškinimas 6 4 3 2 2 3 3" xfId="9698"/>
    <cellStyle name="40% – paryškinimas 6 4 3 2 2 4" xfId="9699"/>
    <cellStyle name="40% – paryškinimas 6 4 3 2 2 4 2" xfId="9700"/>
    <cellStyle name="40% – paryškinimas 6 4 3 2 2 5" xfId="9701"/>
    <cellStyle name="40% – paryškinimas 6 4 3 2 3" xfId="9702"/>
    <cellStyle name="40% – paryškinimas 6 4 3 2 3 2" xfId="9703"/>
    <cellStyle name="40% – paryškinimas 6 4 3 2 3 2 2" xfId="9704"/>
    <cellStyle name="40% – paryškinimas 6 4 3 2 3 2 2 2" xfId="9705"/>
    <cellStyle name="40% – paryškinimas 6 4 3 2 3 2 3" xfId="9706"/>
    <cellStyle name="40% – paryškinimas 6 4 3 2 3 3" xfId="9707"/>
    <cellStyle name="40% – paryškinimas 6 4 3 2 3 3 2" xfId="9708"/>
    <cellStyle name="40% – paryškinimas 6 4 3 2 3 4" xfId="9709"/>
    <cellStyle name="40% – paryškinimas 6 4 3 2 4" xfId="9710"/>
    <cellStyle name="40% – paryškinimas 6 4 3 2 4 2" xfId="9711"/>
    <cellStyle name="40% – paryškinimas 6 4 3 2 4 2 2" xfId="9712"/>
    <cellStyle name="40% – paryškinimas 6 4 3 2 4 3" xfId="9713"/>
    <cellStyle name="40% – paryškinimas 6 4 3 2 5" xfId="9714"/>
    <cellStyle name="40% – paryškinimas 6 4 3 2 5 2" xfId="9715"/>
    <cellStyle name="40% – paryškinimas 6 4 3 2 6" xfId="9716"/>
    <cellStyle name="40% – paryškinimas 6 4 3 3" xfId="9717"/>
    <cellStyle name="40% – paryškinimas 6 4 3 3 2" xfId="9718"/>
    <cellStyle name="40% – paryškinimas 6 4 3 3 2 2" xfId="9719"/>
    <cellStyle name="40% – paryškinimas 6 4 3 3 2 2 2" xfId="9720"/>
    <cellStyle name="40% – paryškinimas 6 4 3 3 2 2 2 2" xfId="9721"/>
    <cellStyle name="40% – paryškinimas 6 4 3 3 2 2 3" xfId="9722"/>
    <cellStyle name="40% – paryškinimas 6 4 3 3 2 3" xfId="9723"/>
    <cellStyle name="40% – paryškinimas 6 4 3 3 2 3 2" xfId="9724"/>
    <cellStyle name="40% – paryškinimas 6 4 3 3 2 4" xfId="9725"/>
    <cellStyle name="40% – paryškinimas 6 4 3 3 3" xfId="9726"/>
    <cellStyle name="40% – paryškinimas 6 4 3 3 3 2" xfId="9727"/>
    <cellStyle name="40% – paryškinimas 6 4 3 3 3 2 2" xfId="9728"/>
    <cellStyle name="40% – paryškinimas 6 4 3 3 3 3" xfId="9729"/>
    <cellStyle name="40% – paryškinimas 6 4 3 3 4" xfId="9730"/>
    <cellStyle name="40% – paryškinimas 6 4 3 3 4 2" xfId="9731"/>
    <cellStyle name="40% – paryškinimas 6 4 3 3 5" xfId="9732"/>
    <cellStyle name="40% – paryškinimas 6 4 3 4" xfId="9733"/>
    <cellStyle name="40% – paryškinimas 6 4 3 4 2" xfId="9734"/>
    <cellStyle name="40% – paryškinimas 6 4 3 4 2 2" xfId="9735"/>
    <cellStyle name="40% – paryškinimas 6 4 3 4 2 2 2" xfId="9736"/>
    <cellStyle name="40% – paryškinimas 6 4 3 4 2 3" xfId="9737"/>
    <cellStyle name="40% – paryškinimas 6 4 3 4 3" xfId="9738"/>
    <cellStyle name="40% – paryškinimas 6 4 3 4 3 2" xfId="9739"/>
    <cellStyle name="40% – paryškinimas 6 4 3 4 4" xfId="9740"/>
    <cellStyle name="40% – paryškinimas 6 4 3 5" xfId="9741"/>
    <cellStyle name="40% – paryškinimas 6 4 3 5 2" xfId="9742"/>
    <cellStyle name="40% – paryškinimas 6 4 3 5 2 2" xfId="9743"/>
    <cellStyle name="40% – paryškinimas 6 4 3 5 3" xfId="9744"/>
    <cellStyle name="40% – paryškinimas 6 4 3 6" xfId="9745"/>
    <cellStyle name="40% – paryškinimas 6 4 3 6 2" xfId="9746"/>
    <cellStyle name="40% – paryškinimas 6 4 3 7" xfId="9747"/>
    <cellStyle name="40% – paryškinimas 6 4 4" xfId="9748"/>
    <cellStyle name="40% – paryškinimas 6 4 4 2" xfId="9749"/>
    <cellStyle name="40% – paryškinimas 6 4 4 2 2" xfId="9750"/>
    <cellStyle name="40% – paryškinimas 6 4 4 2 2 2" xfId="9751"/>
    <cellStyle name="40% – paryškinimas 6 4 4 2 2 2 2" xfId="9752"/>
    <cellStyle name="40% – paryškinimas 6 4 4 2 2 2 2 2" xfId="9753"/>
    <cellStyle name="40% – paryškinimas 6 4 4 2 2 2 3" xfId="9754"/>
    <cellStyle name="40% – paryškinimas 6 4 4 2 2 3" xfId="9755"/>
    <cellStyle name="40% – paryškinimas 6 4 4 2 2 3 2" xfId="9756"/>
    <cellStyle name="40% – paryškinimas 6 4 4 2 2 4" xfId="9757"/>
    <cellStyle name="40% – paryškinimas 6 4 4 2 3" xfId="9758"/>
    <cellStyle name="40% – paryškinimas 6 4 4 2 3 2" xfId="9759"/>
    <cellStyle name="40% – paryškinimas 6 4 4 2 3 2 2" xfId="9760"/>
    <cellStyle name="40% – paryškinimas 6 4 4 2 3 3" xfId="9761"/>
    <cellStyle name="40% – paryškinimas 6 4 4 2 4" xfId="9762"/>
    <cellStyle name="40% – paryškinimas 6 4 4 2 4 2" xfId="9763"/>
    <cellStyle name="40% – paryškinimas 6 4 4 2 5" xfId="9764"/>
    <cellStyle name="40% – paryškinimas 6 4 4 3" xfId="9765"/>
    <cellStyle name="40% – paryškinimas 6 4 4 3 2" xfId="9766"/>
    <cellStyle name="40% – paryškinimas 6 4 4 3 2 2" xfId="9767"/>
    <cellStyle name="40% – paryškinimas 6 4 4 3 2 2 2" xfId="9768"/>
    <cellStyle name="40% – paryškinimas 6 4 4 3 2 3" xfId="9769"/>
    <cellStyle name="40% – paryškinimas 6 4 4 3 3" xfId="9770"/>
    <cellStyle name="40% – paryškinimas 6 4 4 3 3 2" xfId="9771"/>
    <cellStyle name="40% – paryškinimas 6 4 4 3 4" xfId="9772"/>
    <cellStyle name="40% – paryškinimas 6 4 4 4" xfId="9773"/>
    <cellStyle name="40% – paryškinimas 6 4 4 4 2" xfId="9774"/>
    <cellStyle name="40% – paryškinimas 6 4 4 4 2 2" xfId="9775"/>
    <cellStyle name="40% – paryškinimas 6 4 4 4 3" xfId="9776"/>
    <cellStyle name="40% – paryškinimas 6 4 4 5" xfId="9777"/>
    <cellStyle name="40% – paryškinimas 6 4 4 5 2" xfId="9778"/>
    <cellStyle name="40% – paryškinimas 6 4 4 6" xfId="9779"/>
    <cellStyle name="40% – paryškinimas 6 4 5" xfId="9780"/>
    <cellStyle name="40% – paryškinimas 6 4 5 2" xfId="9781"/>
    <cellStyle name="40% – paryškinimas 6 4 5 2 2" xfId="9782"/>
    <cellStyle name="40% – paryškinimas 6 4 5 2 2 2" xfId="9783"/>
    <cellStyle name="40% – paryškinimas 6 4 5 2 2 2 2" xfId="9784"/>
    <cellStyle name="40% – paryškinimas 6 4 5 2 2 3" xfId="9785"/>
    <cellStyle name="40% – paryškinimas 6 4 5 2 3" xfId="9786"/>
    <cellStyle name="40% – paryškinimas 6 4 5 2 3 2" xfId="9787"/>
    <cellStyle name="40% – paryškinimas 6 4 5 2 4" xfId="9788"/>
    <cellStyle name="40% – paryškinimas 6 4 5 3" xfId="9789"/>
    <cellStyle name="40% – paryškinimas 6 4 5 3 2" xfId="9790"/>
    <cellStyle name="40% – paryškinimas 6 4 5 3 2 2" xfId="9791"/>
    <cellStyle name="40% – paryškinimas 6 4 5 3 3" xfId="9792"/>
    <cellStyle name="40% – paryškinimas 6 4 5 4" xfId="9793"/>
    <cellStyle name="40% – paryškinimas 6 4 5 4 2" xfId="9794"/>
    <cellStyle name="40% – paryškinimas 6 4 5 5" xfId="9795"/>
    <cellStyle name="40% – paryškinimas 6 4 6" xfId="9796"/>
    <cellStyle name="40% – paryškinimas 6 4 6 2" xfId="9797"/>
    <cellStyle name="40% – paryškinimas 6 4 6 2 2" xfId="9798"/>
    <cellStyle name="40% – paryškinimas 6 4 6 2 2 2" xfId="9799"/>
    <cellStyle name="40% – paryškinimas 6 4 6 2 3" xfId="9800"/>
    <cellStyle name="40% – paryškinimas 6 4 6 3" xfId="9801"/>
    <cellStyle name="40% – paryškinimas 6 4 6 3 2" xfId="9802"/>
    <cellStyle name="40% – paryškinimas 6 4 6 4" xfId="9803"/>
    <cellStyle name="40% – paryškinimas 6 4 7" xfId="9804"/>
    <cellStyle name="40% – paryškinimas 6 4 7 2" xfId="9805"/>
    <cellStyle name="40% – paryškinimas 6 4 7 2 2" xfId="9806"/>
    <cellStyle name="40% – paryškinimas 6 4 7 3" xfId="9807"/>
    <cellStyle name="40% – paryškinimas 6 4 8" xfId="9808"/>
    <cellStyle name="40% – paryškinimas 6 4 8 2" xfId="9809"/>
    <cellStyle name="40% – paryškinimas 6 4 9" xfId="9810"/>
    <cellStyle name="40% – paryškinimas 6 5" xfId="9811"/>
    <cellStyle name="40% – paryškinimas 6 5 2" xfId="9812"/>
    <cellStyle name="40% – paryškinimas 6 5 2 2" xfId="9813"/>
    <cellStyle name="40% – paryškinimas 6 5 2 2 2" xfId="9814"/>
    <cellStyle name="40% – paryškinimas 6 5 2 2 2 2" xfId="9815"/>
    <cellStyle name="40% – paryškinimas 6 5 2 2 2 2 2" xfId="9816"/>
    <cellStyle name="40% – paryškinimas 6 5 2 2 2 2 2 2" xfId="9817"/>
    <cellStyle name="40% – paryškinimas 6 5 2 2 2 2 2 2 2" xfId="9818"/>
    <cellStyle name="40% – paryškinimas 6 5 2 2 2 2 2 3" xfId="9819"/>
    <cellStyle name="40% – paryškinimas 6 5 2 2 2 2 3" xfId="9820"/>
    <cellStyle name="40% – paryškinimas 6 5 2 2 2 2 3 2" xfId="9821"/>
    <cellStyle name="40% – paryškinimas 6 5 2 2 2 2 4" xfId="9822"/>
    <cellStyle name="40% – paryškinimas 6 5 2 2 2 3" xfId="9823"/>
    <cellStyle name="40% – paryškinimas 6 5 2 2 2 3 2" xfId="9824"/>
    <cellStyle name="40% – paryškinimas 6 5 2 2 2 3 2 2" xfId="9825"/>
    <cellStyle name="40% – paryškinimas 6 5 2 2 2 3 3" xfId="9826"/>
    <cellStyle name="40% – paryškinimas 6 5 2 2 2 4" xfId="9827"/>
    <cellStyle name="40% – paryškinimas 6 5 2 2 2 4 2" xfId="9828"/>
    <cellStyle name="40% – paryškinimas 6 5 2 2 2 5" xfId="9829"/>
    <cellStyle name="40% – paryškinimas 6 5 2 2 3" xfId="9830"/>
    <cellStyle name="40% – paryškinimas 6 5 2 2 3 2" xfId="9831"/>
    <cellStyle name="40% – paryškinimas 6 5 2 2 3 2 2" xfId="9832"/>
    <cellStyle name="40% – paryškinimas 6 5 2 2 3 2 2 2" xfId="9833"/>
    <cellStyle name="40% – paryškinimas 6 5 2 2 3 2 3" xfId="9834"/>
    <cellStyle name="40% – paryškinimas 6 5 2 2 3 3" xfId="9835"/>
    <cellStyle name="40% – paryškinimas 6 5 2 2 3 3 2" xfId="9836"/>
    <cellStyle name="40% – paryškinimas 6 5 2 2 3 4" xfId="9837"/>
    <cellStyle name="40% – paryškinimas 6 5 2 2 4" xfId="9838"/>
    <cellStyle name="40% – paryškinimas 6 5 2 2 4 2" xfId="9839"/>
    <cellStyle name="40% – paryškinimas 6 5 2 2 4 2 2" xfId="9840"/>
    <cellStyle name="40% – paryškinimas 6 5 2 2 4 3" xfId="9841"/>
    <cellStyle name="40% – paryškinimas 6 5 2 2 5" xfId="9842"/>
    <cellStyle name="40% – paryškinimas 6 5 2 2 5 2" xfId="9843"/>
    <cellStyle name="40% – paryškinimas 6 5 2 2 6" xfId="9844"/>
    <cellStyle name="40% – paryškinimas 6 5 2 3" xfId="9845"/>
    <cellStyle name="40% – paryškinimas 6 5 2 3 2" xfId="9846"/>
    <cellStyle name="40% – paryškinimas 6 5 2 3 2 2" xfId="9847"/>
    <cellStyle name="40% – paryškinimas 6 5 2 3 2 2 2" xfId="9848"/>
    <cellStyle name="40% – paryškinimas 6 5 2 3 2 2 2 2" xfId="9849"/>
    <cellStyle name="40% – paryškinimas 6 5 2 3 2 2 3" xfId="9850"/>
    <cellStyle name="40% – paryškinimas 6 5 2 3 2 3" xfId="9851"/>
    <cellStyle name="40% – paryškinimas 6 5 2 3 2 3 2" xfId="9852"/>
    <cellStyle name="40% – paryškinimas 6 5 2 3 2 4" xfId="9853"/>
    <cellStyle name="40% – paryškinimas 6 5 2 3 3" xfId="9854"/>
    <cellStyle name="40% – paryškinimas 6 5 2 3 3 2" xfId="9855"/>
    <cellStyle name="40% – paryškinimas 6 5 2 3 3 2 2" xfId="9856"/>
    <cellStyle name="40% – paryškinimas 6 5 2 3 3 3" xfId="9857"/>
    <cellStyle name="40% – paryškinimas 6 5 2 3 4" xfId="9858"/>
    <cellStyle name="40% – paryškinimas 6 5 2 3 4 2" xfId="9859"/>
    <cellStyle name="40% – paryškinimas 6 5 2 3 5" xfId="9860"/>
    <cellStyle name="40% – paryškinimas 6 5 2 4" xfId="9861"/>
    <cellStyle name="40% – paryškinimas 6 5 2 4 2" xfId="9862"/>
    <cellStyle name="40% – paryškinimas 6 5 2 4 2 2" xfId="9863"/>
    <cellStyle name="40% – paryškinimas 6 5 2 4 2 2 2" xfId="9864"/>
    <cellStyle name="40% – paryškinimas 6 5 2 4 2 3" xfId="9865"/>
    <cellStyle name="40% – paryškinimas 6 5 2 4 3" xfId="9866"/>
    <cellStyle name="40% – paryškinimas 6 5 2 4 3 2" xfId="9867"/>
    <cellStyle name="40% – paryškinimas 6 5 2 4 4" xfId="9868"/>
    <cellStyle name="40% – paryškinimas 6 5 2 5" xfId="9869"/>
    <cellStyle name="40% – paryškinimas 6 5 2 5 2" xfId="9870"/>
    <cellStyle name="40% – paryškinimas 6 5 2 5 2 2" xfId="9871"/>
    <cellStyle name="40% – paryškinimas 6 5 2 5 3" xfId="9872"/>
    <cellStyle name="40% – paryškinimas 6 5 2 6" xfId="9873"/>
    <cellStyle name="40% – paryškinimas 6 5 2 6 2" xfId="9874"/>
    <cellStyle name="40% – paryškinimas 6 5 2 7" xfId="9875"/>
    <cellStyle name="40% – paryškinimas 6 5 3" xfId="9876"/>
    <cellStyle name="40% – paryškinimas 6 5 3 2" xfId="9877"/>
    <cellStyle name="40% – paryškinimas 6 5 3 2 2" xfId="9878"/>
    <cellStyle name="40% – paryškinimas 6 5 3 2 2 2" xfId="9879"/>
    <cellStyle name="40% – paryškinimas 6 5 3 2 2 2 2" xfId="9880"/>
    <cellStyle name="40% – paryškinimas 6 5 3 2 2 2 2 2" xfId="9881"/>
    <cellStyle name="40% – paryškinimas 6 5 3 2 2 2 3" xfId="9882"/>
    <cellStyle name="40% – paryškinimas 6 5 3 2 2 3" xfId="9883"/>
    <cellStyle name="40% – paryškinimas 6 5 3 2 2 3 2" xfId="9884"/>
    <cellStyle name="40% – paryškinimas 6 5 3 2 2 4" xfId="9885"/>
    <cellStyle name="40% – paryškinimas 6 5 3 2 3" xfId="9886"/>
    <cellStyle name="40% – paryškinimas 6 5 3 2 3 2" xfId="9887"/>
    <cellStyle name="40% – paryškinimas 6 5 3 2 3 2 2" xfId="9888"/>
    <cellStyle name="40% – paryškinimas 6 5 3 2 3 3" xfId="9889"/>
    <cellStyle name="40% – paryškinimas 6 5 3 2 4" xfId="9890"/>
    <cellStyle name="40% – paryškinimas 6 5 3 2 4 2" xfId="9891"/>
    <cellStyle name="40% – paryškinimas 6 5 3 2 5" xfId="9892"/>
    <cellStyle name="40% – paryškinimas 6 5 3 3" xfId="9893"/>
    <cellStyle name="40% – paryškinimas 6 5 3 3 2" xfId="9894"/>
    <cellStyle name="40% – paryškinimas 6 5 3 3 2 2" xfId="9895"/>
    <cellStyle name="40% – paryškinimas 6 5 3 3 2 2 2" xfId="9896"/>
    <cellStyle name="40% – paryškinimas 6 5 3 3 2 3" xfId="9897"/>
    <cellStyle name="40% – paryškinimas 6 5 3 3 3" xfId="9898"/>
    <cellStyle name="40% – paryškinimas 6 5 3 3 3 2" xfId="9899"/>
    <cellStyle name="40% – paryškinimas 6 5 3 3 4" xfId="9900"/>
    <cellStyle name="40% – paryškinimas 6 5 3 4" xfId="9901"/>
    <cellStyle name="40% – paryškinimas 6 5 3 4 2" xfId="9902"/>
    <cellStyle name="40% – paryškinimas 6 5 3 4 2 2" xfId="9903"/>
    <cellStyle name="40% – paryškinimas 6 5 3 4 3" xfId="9904"/>
    <cellStyle name="40% – paryškinimas 6 5 3 5" xfId="9905"/>
    <cellStyle name="40% – paryškinimas 6 5 3 5 2" xfId="9906"/>
    <cellStyle name="40% – paryškinimas 6 5 3 6" xfId="9907"/>
    <cellStyle name="40% – paryškinimas 6 5 4" xfId="9908"/>
    <cellStyle name="40% – paryškinimas 6 5 4 2" xfId="9909"/>
    <cellStyle name="40% – paryškinimas 6 5 4 2 2" xfId="9910"/>
    <cellStyle name="40% – paryškinimas 6 5 4 2 2 2" xfId="9911"/>
    <cellStyle name="40% – paryškinimas 6 5 4 2 2 2 2" xfId="9912"/>
    <cellStyle name="40% – paryškinimas 6 5 4 2 2 3" xfId="9913"/>
    <cellStyle name="40% – paryškinimas 6 5 4 2 3" xfId="9914"/>
    <cellStyle name="40% – paryškinimas 6 5 4 2 3 2" xfId="9915"/>
    <cellStyle name="40% – paryškinimas 6 5 4 2 4" xfId="9916"/>
    <cellStyle name="40% – paryškinimas 6 5 4 3" xfId="9917"/>
    <cellStyle name="40% – paryškinimas 6 5 4 3 2" xfId="9918"/>
    <cellStyle name="40% – paryškinimas 6 5 4 3 2 2" xfId="9919"/>
    <cellStyle name="40% – paryškinimas 6 5 4 3 3" xfId="9920"/>
    <cellStyle name="40% – paryškinimas 6 5 4 4" xfId="9921"/>
    <cellStyle name="40% – paryškinimas 6 5 4 4 2" xfId="9922"/>
    <cellStyle name="40% – paryškinimas 6 5 4 5" xfId="9923"/>
    <cellStyle name="40% – paryškinimas 6 5 5" xfId="9924"/>
    <cellStyle name="40% – paryškinimas 6 5 5 2" xfId="9925"/>
    <cellStyle name="40% – paryškinimas 6 5 5 2 2" xfId="9926"/>
    <cellStyle name="40% – paryškinimas 6 5 5 2 2 2" xfId="9927"/>
    <cellStyle name="40% – paryškinimas 6 5 5 2 3" xfId="9928"/>
    <cellStyle name="40% – paryškinimas 6 5 5 3" xfId="9929"/>
    <cellStyle name="40% – paryškinimas 6 5 5 3 2" xfId="9930"/>
    <cellStyle name="40% – paryškinimas 6 5 5 4" xfId="9931"/>
    <cellStyle name="40% – paryškinimas 6 5 6" xfId="9932"/>
    <cellStyle name="40% – paryškinimas 6 5 6 2" xfId="9933"/>
    <cellStyle name="40% – paryškinimas 6 5 6 2 2" xfId="9934"/>
    <cellStyle name="40% – paryškinimas 6 5 6 3" xfId="9935"/>
    <cellStyle name="40% – paryškinimas 6 5 7" xfId="9936"/>
    <cellStyle name="40% – paryškinimas 6 5 7 2" xfId="9937"/>
    <cellStyle name="40% – paryškinimas 6 5 8" xfId="9938"/>
    <cellStyle name="40% – paryškinimas 6 6" xfId="9939"/>
    <cellStyle name="40% – paryškinimas 6 6 2" xfId="9940"/>
    <cellStyle name="40% – paryškinimas 6 6 2 2" xfId="9941"/>
    <cellStyle name="40% – paryškinimas 6 6 2 2 2" xfId="9942"/>
    <cellStyle name="40% – paryškinimas 6 6 2 2 2 2" xfId="9943"/>
    <cellStyle name="40% – paryškinimas 6 6 2 2 2 2 2" xfId="9944"/>
    <cellStyle name="40% – paryškinimas 6 6 2 2 2 2 2 2" xfId="9945"/>
    <cellStyle name="40% – paryškinimas 6 6 2 2 2 2 3" xfId="9946"/>
    <cellStyle name="40% – paryškinimas 6 6 2 2 2 3" xfId="9947"/>
    <cellStyle name="40% – paryškinimas 6 6 2 2 2 3 2" xfId="9948"/>
    <cellStyle name="40% – paryškinimas 6 6 2 2 2 4" xfId="9949"/>
    <cellStyle name="40% – paryškinimas 6 6 2 2 3" xfId="9950"/>
    <cellStyle name="40% – paryškinimas 6 6 2 2 3 2" xfId="9951"/>
    <cellStyle name="40% – paryškinimas 6 6 2 2 3 2 2" xfId="9952"/>
    <cellStyle name="40% – paryškinimas 6 6 2 2 3 3" xfId="9953"/>
    <cellStyle name="40% – paryškinimas 6 6 2 2 4" xfId="9954"/>
    <cellStyle name="40% – paryškinimas 6 6 2 2 4 2" xfId="9955"/>
    <cellStyle name="40% – paryškinimas 6 6 2 2 5" xfId="9956"/>
    <cellStyle name="40% – paryškinimas 6 6 2 3" xfId="9957"/>
    <cellStyle name="40% – paryškinimas 6 6 2 3 2" xfId="9958"/>
    <cellStyle name="40% – paryškinimas 6 6 2 3 2 2" xfId="9959"/>
    <cellStyle name="40% – paryškinimas 6 6 2 3 2 2 2" xfId="9960"/>
    <cellStyle name="40% – paryškinimas 6 6 2 3 2 3" xfId="9961"/>
    <cellStyle name="40% – paryškinimas 6 6 2 3 3" xfId="9962"/>
    <cellStyle name="40% – paryškinimas 6 6 2 3 3 2" xfId="9963"/>
    <cellStyle name="40% – paryškinimas 6 6 2 3 4" xfId="9964"/>
    <cellStyle name="40% – paryškinimas 6 6 2 4" xfId="9965"/>
    <cellStyle name="40% – paryškinimas 6 6 2 4 2" xfId="9966"/>
    <cellStyle name="40% – paryškinimas 6 6 2 4 2 2" xfId="9967"/>
    <cellStyle name="40% – paryškinimas 6 6 2 4 3" xfId="9968"/>
    <cellStyle name="40% – paryškinimas 6 6 2 5" xfId="9969"/>
    <cellStyle name="40% – paryškinimas 6 6 2 5 2" xfId="9970"/>
    <cellStyle name="40% – paryškinimas 6 6 2 6" xfId="9971"/>
    <cellStyle name="40% – paryškinimas 6 6 3" xfId="9972"/>
    <cellStyle name="40% – paryškinimas 6 6 3 2" xfId="9973"/>
    <cellStyle name="40% – paryškinimas 6 6 3 2 2" xfId="9974"/>
    <cellStyle name="40% – paryškinimas 6 6 3 2 2 2" xfId="9975"/>
    <cellStyle name="40% – paryškinimas 6 6 3 2 2 2 2" xfId="9976"/>
    <cellStyle name="40% – paryškinimas 6 6 3 2 2 3" xfId="9977"/>
    <cellStyle name="40% – paryškinimas 6 6 3 2 3" xfId="9978"/>
    <cellStyle name="40% – paryškinimas 6 6 3 2 3 2" xfId="9979"/>
    <cellStyle name="40% – paryškinimas 6 6 3 2 4" xfId="9980"/>
    <cellStyle name="40% – paryškinimas 6 6 3 3" xfId="9981"/>
    <cellStyle name="40% – paryškinimas 6 6 3 3 2" xfId="9982"/>
    <cellStyle name="40% – paryškinimas 6 6 3 3 2 2" xfId="9983"/>
    <cellStyle name="40% – paryškinimas 6 6 3 3 3" xfId="9984"/>
    <cellStyle name="40% – paryškinimas 6 6 3 4" xfId="9985"/>
    <cellStyle name="40% – paryškinimas 6 6 3 4 2" xfId="9986"/>
    <cellStyle name="40% – paryškinimas 6 6 3 5" xfId="9987"/>
    <cellStyle name="40% – paryškinimas 6 6 4" xfId="9988"/>
    <cellStyle name="40% – paryškinimas 6 6 4 2" xfId="9989"/>
    <cellStyle name="40% – paryškinimas 6 6 4 2 2" xfId="9990"/>
    <cellStyle name="40% – paryškinimas 6 6 4 2 2 2" xfId="9991"/>
    <cellStyle name="40% – paryškinimas 6 6 4 2 3" xfId="9992"/>
    <cellStyle name="40% – paryškinimas 6 6 4 3" xfId="9993"/>
    <cellStyle name="40% – paryškinimas 6 6 4 3 2" xfId="9994"/>
    <cellStyle name="40% – paryškinimas 6 6 4 4" xfId="9995"/>
    <cellStyle name="40% – paryškinimas 6 6 5" xfId="9996"/>
    <cellStyle name="40% – paryškinimas 6 6 5 2" xfId="9997"/>
    <cellStyle name="40% – paryškinimas 6 6 5 2 2" xfId="9998"/>
    <cellStyle name="40% – paryškinimas 6 6 5 3" xfId="9999"/>
    <cellStyle name="40% – paryškinimas 6 6 6" xfId="10000"/>
    <cellStyle name="40% – paryškinimas 6 6 6 2" xfId="10001"/>
    <cellStyle name="40% – paryškinimas 6 6 7" xfId="10002"/>
    <cellStyle name="60% - Accent1" xfId="10003"/>
    <cellStyle name="60% - Accent1 2" xfId="10004"/>
    <cellStyle name="60% - Accent1 2 2" xfId="10005"/>
    <cellStyle name="60% - Accent1 2 2 2" xfId="10006"/>
    <cellStyle name="60% - Accent1 2 2 2 2" xfId="10007"/>
    <cellStyle name="60% - Accent1 2 2 3" xfId="10008"/>
    <cellStyle name="60% - Accent1 2 3" xfId="10009"/>
    <cellStyle name="60% - Accent1 3" xfId="10010"/>
    <cellStyle name="60% - Accent2" xfId="10011"/>
    <cellStyle name="60% - Accent2 2" xfId="10012"/>
    <cellStyle name="60% - Accent2 2 2" xfId="10013"/>
    <cellStyle name="60% - Accent2 2 2 2" xfId="10014"/>
    <cellStyle name="60% - Accent2 2 2 2 2" xfId="10015"/>
    <cellStyle name="60% - Accent2 2 2 3" xfId="10016"/>
    <cellStyle name="60% - Accent2 2 3" xfId="10017"/>
    <cellStyle name="60% - Accent2 3" xfId="10018"/>
    <cellStyle name="60% - Accent3" xfId="10019"/>
    <cellStyle name="60% - Accent3 2" xfId="10020"/>
    <cellStyle name="60% - Accent3 2 2" xfId="10021"/>
    <cellStyle name="60% - Accent3 2 2 2" xfId="10022"/>
    <cellStyle name="60% - Accent3 2 2 2 2" xfId="10023"/>
    <cellStyle name="60% - Accent3 2 2 3" xfId="10024"/>
    <cellStyle name="60% - Accent3 2 3" xfId="10025"/>
    <cellStyle name="60% - Accent3 3" xfId="10026"/>
    <cellStyle name="60% - Accent4" xfId="10027"/>
    <cellStyle name="60% - Accent4 2" xfId="10028"/>
    <cellStyle name="60% - Accent4 2 2" xfId="10029"/>
    <cellStyle name="60% - Accent4 2 2 2" xfId="10030"/>
    <cellStyle name="60% - Accent4 2 2 2 2" xfId="10031"/>
    <cellStyle name="60% - Accent4 2 2 3" xfId="10032"/>
    <cellStyle name="60% - Accent4 2 3" xfId="10033"/>
    <cellStyle name="60% - Accent4 3" xfId="10034"/>
    <cellStyle name="60% - Accent5" xfId="10035"/>
    <cellStyle name="60% - Accent5 2" xfId="10036"/>
    <cellStyle name="60% - Accent5 2 2" xfId="10037"/>
    <cellStyle name="60% - Accent5 2 2 2" xfId="10038"/>
    <cellStyle name="60% - Accent5 2 2 2 2" xfId="10039"/>
    <cellStyle name="60% - Accent5 2 2 3" xfId="10040"/>
    <cellStyle name="60% - Accent5 2 3" xfId="10041"/>
    <cellStyle name="60% - Accent5 3" xfId="10042"/>
    <cellStyle name="60% - Accent6" xfId="10043"/>
    <cellStyle name="60% - Accent6 2" xfId="10044"/>
    <cellStyle name="60% - Accent6 2 2" xfId="10045"/>
    <cellStyle name="60% - Accent6 2 2 2" xfId="10046"/>
    <cellStyle name="60% - Accent6 2 2 2 2" xfId="10047"/>
    <cellStyle name="60% - Accent6 2 2 3" xfId="10048"/>
    <cellStyle name="60% - Accent6 2 3" xfId="10049"/>
    <cellStyle name="60% - Accent6 3" xfId="10050"/>
    <cellStyle name="60% – paryškinimas 1 2" xfId="10051"/>
    <cellStyle name="60% – paryškinimas 1 2 2" xfId="10052"/>
    <cellStyle name="60% – paryškinimas 1 2 2 2" xfId="10053"/>
    <cellStyle name="60% – paryškinimas 1 2 2 2 2" xfId="10054"/>
    <cellStyle name="60% – paryškinimas 1 2 2 3" xfId="10055"/>
    <cellStyle name="60% – paryškinimas 1 2 2 3 2" xfId="10056"/>
    <cellStyle name="60% – paryškinimas 1 2 2 3 2 2" xfId="10057"/>
    <cellStyle name="60% – paryškinimas 1 2 2 3 3" xfId="10058"/>
    <cellStyle name="60% – paryškinimas 1 2 2 4" xfId="10059"/>
    <cellStyle name="60% – paryškinimas 1 2 2 4 2" xfId="10060"/>
    <cellStyle name="60% – paryškinimas 1 2 2 4 2 2" xfId="10061"/>
    <cellStyle name="60% – paryškinimas 1 2 2 4 3" xfId="10062"/>
    <cellStyle name="60% – paryškinimas 1 2 2 5" xfId="10063"/>
    <cellStyle name="60% – paryškinimas 1 2 3" xfId="10064"/>
    <cellStyle name="60% – paryškinimas 1 2 3 2" xfId="10065"/>
    <cellStyle name="60% – paryškinimas 1 2 4" xfId="10066"/>
    <cellStyle name="60% – paryškinimas 1 2 4 2" xfId="10067"/>
    <cellStyle name="60% – paryškinimas 1 2 5" xfId="10068"/>
    <cellStyle name="60% – paryškinimas 1 2 5 2" xfId="10069"/>
    <cellStyle name="60% – paryškinimas 1 2 5 2 2" xfId="10070"/>
    <cellStyle name="60% – paryškinimas 1 2 5 3" xfId="10071"/>
    <cellStyle name="60% – paryškinimas 1 2 6" xfId="10072"/>
    <cellStyle name="60% – paryškinimas 1 2 6 2" xfId="10073"/>
    <cellStyle name="60% – paryškinimas 1 2 7" xfId="10074"/>
    <cellStyle name="60% – paryškinimas 2 2" xfId="10075"/>
    <cellStyle name="60% – paryškinimas 2 2 2" xfId="10076"/>
    <cellStyle name="60% – paryškinimas 2 2 2 2" xfId="10077"/>
    <cellStyle name="60% – paryškinimas 2 2 2 2 2" xfId="10078"/>
    <cellStyle name="60% – paryškinimas 2 2 2 3" xfId="10079"/>
    <cellStyle name="60% – paryškinimas 2 2 2 3 2" xfId="10080"/>
    <cellStyle name="60% – paryškinimas 2 2 2 3 2 2" xfId="10081"/>
    <cellStyle name="60% – paryškinimas 2 2 2 3 3" xfId="10082"/>
    <cellStyle name="60% – paryškinimas 2 2 2 4" xfId="10083"/>
    <cellStyle name="60% – paryškinimas 2 2 2 4 2" xfId="10084"/>
    <cellStyle name="60% – paryškinimas 2 2 2 4 2 2" xfId="10085"/>
    <cellStyle name="60% – paryškinimas 2 2 2 4 3" xfId="10086"/>
    <cellStyle name="60% – paryškinimas 2 2 2 5" xfId="10087"/>
    <cellStyle name="60% – paryškinimas 2 2 3" xfId="10088"/>
    <cellStyle name="60% – paryškinimas 2 2 3 2" xfId="10089"/>
    <cellStyle name="60% – paryškinimas 2 2 4" xfId="10090"/>
    <cellStyle name="60% – paryškinimas 2 2 4 2" xfId="10091"/>
    <cellStyle name="60% – paryškinimas 2 2 5" xfId="10092"/>
    <cellStyle name="60% – paryškinimas 3 2" xfId="10093"/>
    <cellStyle name="60% – paryškinimas 3 2 2" xfId="10094"/>
    <cellStyle name="60% – paryškinimas 3 2 2 2" xfId="10095"/>
    <cellStyle name="60% – paryškinimas 3 2 2 2 2" xfId="10096"/>
    <cellStyle name="60% – paryškinimas 3 2 2 3" xfId="10097"/>
    <cellStyle name="60% – paryškinimas 3 2 2 3 2" xfId="10098"/>
    <cellStyle name="60% – paryškinimas 3 2 2 3 2 2" xfId="10099"/>
    <cellStyle name="60% – paryškinimas 3 2 2 3 3" xfId="10100"/>
    <cellStyle name="60% – paryškinimas 3 2 2 4" xfId="10101"/>
    <cellStyle name="60% – paryškinimas 3 2 2 4 2" xfId="10102"/>
    <cellStyle name="60% – paryškinimas 3 2 2 4 2 2" xfId="10103"/>
    <cellStyle name="60% – paryškinimas 3 2 2 4 3" xfId="10104"/>
    <cellStyle name="60% – paryškinimas 3 2 2 5" xfId="10105"/>
    <cellStyle name="60% – paryškinimas 3 2 3" xfId="10106"/>
    <cellStyle name="60% – paryškinimas 3 2 3 2" xfId="10107"/>
    <cellStyle name="60% – paryškinimas 3 2 4" xfId="10108"/>
    <cellStyle name="60% – paryškinimas 3 2 4 2" xfId="10109"/>
    <cellStyle name="60% – paryškinimas 3 2 5" xfId="10110"/>
    <cellStyle name="60% – paryškinimas 3 2 5 2" xfId="10111"/>
    <cellStyle name="60% – paryškinimas 3 2 5 2 2" xfId="10112"/>
    <cellStyle name="60% – paryškinimas 3 2 5 3" xfId="10113"/>
    <cellStyle name="60% – paryškinimas 3 2 6" xfId="10114"/>
    <cellStyle name="60% – paryškinimas 3 2 6 2" xfId="10115"/>
    <cellStyle name="60% – paryškinimas 3 2 7" xfId="10116"/>
    <cellStyle name="60% – paryškinimas 4 2" xfId="10117"/>
    <cellStyle name="60% – paryškinimas 4 2 2" xfId="10118"/>
    <cellStyle name="60% – paryškinimas 4 2 2 2" xfId="10119"/>
    <cellStyle name="60% – paryškinimas 4 2 2 2 2" xfId="10120"/>
    <cellStyle name="60% – paryškinimas 4 2 2 3" xfId="10121"/>
    <cellStyle name="60% – paryškinimas 4 2 2 3 2" xfId="10122"/>
    <cellStyle name="60% – paryškinimas 4 2 2 3 2 2" xfId="10123"/>
    <cellStyle name="60% – paryškinimas 4 2 2 3 3" xfId="10124"/>
    <cellStyle name="60% – paryškinimas 4 2 2 4" xfId="10125"/>
    <cellStyle name="60% – paryškinimas 4 2 2 4 2" xfId="10126"/>
    <cellStyle name="60% – paryškinimas 4 2 2 4 2 2" xfId="10127"/>
    <cellStyle name="60% – paryškinimas 4 2 2 4 3" xfId="10128"/>
    <cellStyle name="60% – paryškinimas 4 2 2 5" xfId="10129"/>
    <cellStyle name="60% – paryškinimas 4 2 3" xfId="10130"/>
    <cellStyle name="60% – paryškinimas 4 2 3 2" xfId="10131"/>
    <cellStyle name="60% – paryškinimas 4 2 4" xfId="10132"/>
    <cellStyle name="60% – paryškinimas 4 2 4 2" xfId="10133"/>
    <cellStyle name="60% – paryškinimas 4 2 5" xfId="10134"/>
    <cellStyle name="60% – paryškinimas 4 2 5 2" xfId="10135"/>
    <cellStyle name="60% – paryškinimas 4 2 5 2 2" xfId="10136"/>
    <cellStyle name="60% – paryškinimas 4 2 5 3" xfId="10137"/>
    <cellStyle name="60% – paryškinimas 4 2 6" xfId="10138"/>
    <cellStyle name="60% – paryškinimas 4 2 6 2" xfId="10139"/>
    <cellStyle name="60% – paryškinimas 4 2 7" xfId="10140"/>
    <cellStyle name="60% – paryškinimas 5 2" xfId="10141"/>
    <cellStyle name="60% – paryškinimas 5 2 2" xfId="10142"/>
    <cellStyle name="60% – paryškinimas 5 2 2 2" xfId="10143"/>
    <cellStyle name="60% – paryškinimas 5 2 2 2 2" xfId="10144"/>
    <cellStyle name="60% – paryškinimas 5 2 2 3" xfId="10145"/>
    <cellStyle name="60% – paryškinimas 5 2 2 3 2" xfId="10146"/>
    <cellStyle name="60% – paryškinimas 5 2 2 3 2 2" xfId="10147"/>
    <cellStyle name="60% – paryškinimas 5 2 2 3 3" xfId="10148"/>
    <cellStyle name="60% – paryškinimas 5 2 2 4" xfId="10149"/>
    <cellStyle name="60% – paryškinimas 5 2 2 4 2" xfId="10150"/>
    <cellStyle name="60% – paryškinimas 5 2 2 4 2 2" xfId="10151"/>
    <cellStyle name="60% – paryškinimas 5 2 2 4 3" xfId="10152"/>
    <cellStyle name="60% – paryškinimas 5 2 2 5" xfId="10153"/>
    <cellStyle name="60% – paryškinimas 5 2 3" xfId="10154"/>
    <cellStyle name="60% – paryškinimas 5 2 3 2" xfId="10155"/>
    <cellStyle name="60% – paryškinimas 5 2 4" xfId="10156"/>
    <cellStyle name="60% – paryškinimas 5 2 4 2" xfId="10157"/>
    <cellStyle name="60% – paryškinimas 5 2 5" xfId="10158"/>
    <cellStyle name="60% – paryškinimas 6 2" xfId="10159"/>
    <cellStyle name="60% – paryškinimas 6 2 2" xfId="10160"/>
    <cellStyle name="60% – paryškinimas 6 2 2 2" xfId="10161"/>
    <cellStyle name="60% – paryškinimas 6 2 2 2 2" xfId="10162"/>
    <cellStyle name="60% – paryškinimas 6 2 2 3" xfId="10163"/>
    <cellStyle name="60% – paryškinimas 6 2 2 3 2" xfId="10164"/>
    <cellStyle name="60% – paryškinimas 6 2 2 3 2 2" xfId="10165"/>
    <cellStyle name="60% – paryškinimas 6 2 2 3 3" xfId="10166"/>
    <cellStyle name="60% – paryškinimas 6 2 2 4" xfId="10167"/>
    <cellStyle name="60% – paryškinimas 6 2 2 4 2" xfId="10168"/>
    <cellStyle name="60% – paryškinimas 6 2 2 4 2 2" xfId="10169"/>
    <cellStyle name="60% – paryškinimas 6 2 2 4 3" xfId="10170"/>
    <cellStyle name="60% – paryškinimas 6 2 2 5" xfId="10171"/>
    <cellStyle name="60% – paryškinimas 6 2 3" xfId="10172"/>
    <cellStyle name="60% – paryškinimas 6 2 3 2" xfId="10173"/>
    <cellStyle name="60% – paryškinimas 6 2 4" xfId="10174"/>
    <cellStyle name="60% – paryškinimas 6 2 4 2" xfId="10175"/>
    <cellStyle name="60% – paryškinimas 6 2 5" xfId="10176"/>
    <cellStyle name="60% – paryškinimas 6 2 5 2" xfId="10177"/>
    <cellStyle name="60% – paryškinimas 6 2 5 2 2" xfId="10178"/>
    <cellStyle name="60% – paryškinimas 6 2 5 3" xfId="10179"/>
    <cellStyle name="60% – paryškinimas 6 2 6" xfId="10180"/>
    <cellStyle name="60% – paryškinimas 6 2 6 2" xfId="10181"/>
    <cellStyle name="60% – paryškinimas 6 2 7" xfId="10182"/>
    <cellStyle name="Accent1" xfId="10183"/>
    <cellStyle name="Accent1 2" xfId="10184"/>
    <cellStyle name="Accent1 2 2" xfId="10185"/>
    <cellStyle name="Accent1 2 2 2" xfId="10186"/>
    <cellStyle name="Accent1 2 2 2 2" xfId="10187"/>
    <cellStyle name="Accent1 2 2 3" xfId="10188"/>
    <cellStyle name="Accent1 2 3" xfId="10189"/>
    <cellStyle name="Accent1 3" xfId="10190"/>
    <cellStyle name="Accent2" xfId="10191"/>
    <cellStyle name="Accent2 2" xfId="10192"/>
    <cellStyle name="Accent2 2 2" xfId="10193"/>
    <cellStyle name="Accent2 2 2 2" xfId="10194"/>
    <cellStyle name="Accent2 2 2 2 2" xfId="10195"/>
    <cellStyle name="Accent2 2 2 3" xfId="10196"/>
    <cellStyle name="Accent2 2 3" xfId="10197"/>
    <cellStyle name="Accent2 3" xfId="10198"/>
    <cellStyle name="Accent3" xfId="10199"/>
    <cellStyle name="Accent3 2" xfId="10200"/>
    <cellStyle name="Accent3 2 2" xfId="10201"/>
    <cellStyle name="Accent3 2 2 2" xfId="10202"/>
    <cellStyle name="Accent3 2 2 2 2" xfId="10203"/>
    <cellStyle name="Accent3 2 2 3" xfId="10204"/>
    <cellStyle name="Accent3 2 3" xfId="10205"/>
    <cellStyle name="Accent3 3" xfId="10206"/>
    <cellStyle name="Accent4" xfId="10207"/>
    <cellStyle name="Accent4 2" xfId="10208"/>
    <cellStyle name="Accent4 2 2" xfId="10209"/>
    <cellStyle name="Accent4 2 2 2" xfId="10210"/>
    <cellStyle name="Accent4 2 2 2 2" xfId="10211"/>
    <cellStyle name="Accent4 2 2 3" xfId="10212"/>
    <cellStyle name="Accent4 2 3" xfId="10213"/>
    <cellStyle name="Accent4 3" xfId="10214"/>
    <cellStyle name="Accent5" xfId="10215"/>
    <cellStyle name="Accent5 2" xfId="10216"/>
    <cellStyle name="Accent5 2 2" xfId="10217"/>
    <cellStyle name="Accent5 2 2 2" xfId="10218"/>
    <cellStyle name="Accent5 2 2 2 2" xfId="10219"/>
    <cellStyle name="Accent5 2 2 3" xfId="10220"/>
    <cellStyle name="Accent5 2 3" xfId="10221"/>
    <cellStyle name="Accent5 3" xfId="10222"/>
    <cellStyle name="Accent6" xfId="10223"/>
    <cellStyle name="Accent6 2" xfId="10224"/>
    <cellStyle name="Accent6 2 2" xfId="10225"/>
    <cellStyle name="Accent6 2 2 2" xfId="10226"/>
    <cellStyle name="Accent6 2 2 2 2" xfId="10227"/>
    <cellStyle name="Accent6 2 2 3" xfId="10228"/>
    <cellStyle name="Accent6 2 3" xfId="10229"/>
    <cellStyle name="Accent6 3" xfId="10230"/>
    <cellStyle name="Aiškinamasis tekstas 2" xfId="10231"/>
    <cellStyle name="Aiškinamasis tekstas 2 2" xfId="10232"/>
    <cellStyle name="Aiškinamasis tekstas 2 2 2" xfId="10233"/>
    <cellStyle name="Aiškinamasis tekstas 2 2 2 2" xfId="10234"/>
    <cellStyle name="Aiškinamasis tekstas 2 2 3" xfId="10235"/>
    <cellStyle name="Aiškinamasis tekstas 2 2 3 2" xfId="10236"/>
    <cellStyle name="Aiškinamasis tekstas 2 2 4" xfId="10237"/>
    <cellStyle name="Aiškinamasis tekstas 2 2 4 2" xfId="10238"/>
    <cellStyle name="Aiškinamasis tekstas 2 2 5" xfId="10239"/>
    <cellStyle name="Aiškinamasis tekstas 2 3" xfId="10240"/>
    <cellStyle name="Aiškinamasis tekstas 2 3 2" xfId="10241"/>
    <cellStyle name="Aiškinamasis tekstas 2 4" xfId="10242"/>
    <cellStyle name="Aiškinamasis tekstas 2 4 2" xfId="10243"/>
    <cellStyle name="Aiškinamasis tekstas 2 5" xfId="10244"/>
    <cellStyle name="Ajouter" xfId="10245"/>
    <cellStyle name="Ajouter 2" xfId="10246"/>
    <cellStyle name="Bad" xfId="10247"/>
    <cellStyle name="Bad 2" xfId="10248"/>
    <cellStyle name="Bad 2 2" xfId="10249"/>
    <cellStyle name="Bad 2 2 2" xfId="10250"/>
    <cellStyle name="Bad 2 3" xfId="10251"/>
    <cellStyle name="Bad 3" xfId="10252"/>
    <cellStyle name="Blogas 2" xfId="10253"/>
    <cellStyle name="Blogas 2 2" xfId="10254"/>
    <cellStyle name="Blogas 2 2 2" xfId="10255"/>
    <cellStyle name="Blogas 2 2 2 2" xfId="10256"/>
    <cellStyle name="Blogas 2 2 3" xfId="10257"/>
    <cellStyle name="Blogas 2 2 3 2" xfId="10258"/>
    <cellStyle name="Blogas 2 2 4" xfId="10259"/>
    <cellStyle name="Blogas 2 2 4 2" xfId="10260"/>
    <cellStyle name="Blogas 2 2 5" xfId="10261"/>
    <cellStyle name="Blogas 2 3" xfId="10262"/>
    <cellStyle name="Blogas 2 3 2" xfId="10263"/>
    <cellStyle name="Blogas 2 4" xfId="10264"/>
    <cellStyle name="Blogas 2 4 2" xfId="10265"/>
    <cellStyle name="Blogas 2 5" xfId="10266"/>
    <cellStyle name="Calculation" xfId="10267"/>
    <cellStyle name="Calculation 2" xfId="10268"/>
    <cellStyle name="Calculation 2 2" xfId="10269"/>
    <cellStyle name="Calculation 2 2 2" xfId="10270"/>
    <cellStyle name="Calculation 2 2 2 2" xfId="10271"/>
    <cellStyle name="Calculation 2 2 3" xfId="10272"/>
    <cellStyle name="Calculation 2 3" xfId="10273"/>
    <cellStyle name="Calculation 3" xfId="10274"/>
    <cellStyle name="Check Cell" xfId="10275"/>
    <cellStyle name="Check Cell 2" xfId="10276"/>
    <cellStyle name="Check Cell 2 2" xfId="10277"/>
    <cellStyle name="Check Cell 2 2 2" xfId="10278"/>
    <cellStyle name="Check Cell 2 2 2 2" xfId="10279"/>
    <cellStyle name="Check Cell 2 2 3" xfId="10280"/>
    <cellStyle name="Check Cell 2 3" xfId="10281"/>
    <cellStyle name="Check Cell 3" xfId="10282"/>
    <cellStyle name="ColLevel_" xfId="10283"/>
    <cellStyle name="Comma 2" xfId="10284"/>
    <cellStyle name="Comma 2 2" xfId="10285"/>
    <cellStyle name="Comma 2 2 2" xfId="10286"/>
    <cellStyle name="Comma 2 2 2 2" xfId="10287"/>
    <cellStyle name="Comma 2 2 2 2 2" xfId="10288"/>
    <cellStyle name="Comma 2 2 2 3" xfId="10289"/>
    <cellStyle name="Comma 2 2 3" xfId="10290"/>
    <cellStyle name="Comma 2 2 3 2" xfId="10291"/>
    <cellStyle name="Comma 2 2 3 2 2" xfId="10292"/>
    <cellStyle name="Comma 2 2 3 3" xfId="10293"/>
    <cellStyle name="Comma 2 2 4" xfId="10294"/>
    <cellStyle name="Comma 2 2 4 2" xfId="10295"/>
    <cellStyle name="Comma 2 2 4 2 2" xfId="10296"/>
    <cellStyle name="Comma 2 2 4 3" xfId="10297"/>
    <cellStyle name="Comma 2 2 5" xfId="10298"/>
    <cellStyle name="Comma 2 2 5 2" xfId="10299"/>
    <cellStyle name="Comma 2 2 6" xfId="10300"/>
    <cellStyle name="Comma 2 2 7" xfId="10301"/>
    <cellStyle name="Comma 2 2 7 2" xfId="10302"/>
    <cellStyle name="Comma 2 2 8" xfId="10303"/>
    <cellStyle name="Comma 2 2 8 2" xfId="10304"/>
    <cellStyle name="Comma 2 2 9" xfId="10305"/>
    <cellStyle name="Comma 2 3" xfId="10306"/>
    <cellStyle name="Comma 2 3 2" xfId="10307"/>
    <cellStyle name="Comma 2 3 2 2" xfId="10308"/>
    <cellStyle name="Comma 2 3 3" xfId="10309"/>
    <cellStyle name="Comma 2 4" xfId="10310"/>
    <cellStyle name="Comma 2 4 2" xfId="10311"/>
    <cellStyle name="Comma 2 4 2 2" xfId="10312"/>
    <cellStyle name="Comma 2 4 3" xfId="10313"/>
    <cellStyle name="Comma 2 5" xfId="10314"/>
    <cellStyle name="Comma 2 5 2" xfId="10315"/>
    <cellStyle name="Comma 2 5 2 2" xfId="10316"/>
    <cellStyle name="Comma 2 5 3" xfId="10317"/>
    <cellStyle name="Comma 2 6" xfId="10318"/>
    <cellStyle name="Comma 3" xfId="10319"/>
    <cellStyle name="Comma 3 2" xfId="10320"/>
    <cellStyle name="Comma 3 2 2" xfId="10321"/>
    <cellStyle name="Comma 3 2 2 2" xfId="10322"/>
    <cellStyle name="Comma 3 2 2 2 2" xfId="10323"/>
    <cellStyle name="Comma 3 2 2 3" xfId="10324"/>
    <cellStyle name="Comma 3 2 3" xfId="10325"/>
    <cellStyle name="Comma 3 2 3 2" xfId="10326"/>
    <cellStyle name="Comma 3 2 3 2 2" xfId="10327"/>
    <cellStyle name="Comma 3 2 3 3" xfId="10328"/>
    <cellStyle name="Comma 3 2 4" xfId="10329"/>
    <cellStyle name="Comma 3 2 4 2" xfId="10330"/>
    <cellStyle name="Comma 3 2 5" xfId="10331"/>
    <cellStyle name="Comma 3 3" xfId="10332"/>
    <cellStyle name="Comma 3 3 2" xfId="10333"/>
    <cellStyle name="Comma 3 3 2 2" xfId="10334"/>
    <cellStyle name="Comma 3 3 3" xfId="10335"/>
    <cellStyle name="Comma 3 4" xfId="10336"/>
    <cellStyle name="Comma 3 4 2" xfId="10337"/>
    <cellStyle name="Comma 3 4 2 2" xfId="10338"/>
    <cellStyle name="Comma 3 4 3" xfId="10339"/>
    <cellStyle name="Comma 3 5" xfId="10340"/>
    <cellStyle name="Comma 3 5 2" xfId="10341"/>
    <cellStyle name="Comma 3 6" xfId="10342"/>
    <cellStyle name="Currency 2" xfId="10343"/>
    <cellStyle name="Currency 2 2" xfId="10344"/>
    <cellStyle name="Currency 2 2 2" xfId="10345"/>
    <cellStyle name="DateLong" xfId="10346"/>
    <cellStyle name="DateShort" xfId="10347"/>
    <cellStyle name="Diffèrence" xfId="10348"/>
    <cellStyle name="Entrée" xfId="10349"/>
    <cellStyle name="Entrée 2" xfId="10350"/>
    <cellStyle name="Explanatory Text" xfId="10351"/>
    <cellStyle name="Explanatory Text 2" xfId="10352"/>
    <cellStyle name="Explanatory Text 2 2" xfId="10353"/>
    <cellStyle name="Explanatory Text 2 2 2" xfId="10354"/>
    <cellStyle name="Explanatory Text 2 3" xfId="10355"/>
    <cellStyle name="Explanatory Text 3" xfId="10356"/>
    <cellStyle name="Followed Hyperlink" xfId="10357"/>
    <cellStyle name="Followed Hyperlink 2" xfId="10358"/>
    <cellStyle name="Geras 2" xfId="10359"/>
    <cellStyle name="Geras 2 2" xfId="10360"/>
    <cellStyle name="Geras 2 2 2" xfId="10361"/>
    <cellStyle name="Geras 2 2 2 2" xfId="10362"/>
    <cellStyle name="Geras 2 2 3" xfId="10363"/>
    <cellStyle name="Geras 2 2 3 2" xfId="10364"/>
    <cellStyle name="Geras 2 2 4" xfId="10365"/>
    <cellStyle name="Geras 2 2 4 2" xfId="10366"/>
    <cellStyle name="Geras 2 2 5" xfId="10367"/>
    <cellStyle name="Geras 2 3" xfId="10368"/>
    <cellStyle name="Geras 2 3 2" xfId="10369"/>
    <cellStyle name="Geras 2 4" xfId="10370"/>
    <cellStyle name="Geras 2 4 2" xfId="10371"/>
    <cellStyle name="Geras 2 5" xfId="10372"/>
    <cellStyle name="Good" xfId="10373"/>
    <cellStyle name="Good 2" xfId="10374"/>
    <cellStyle name="Good 2 2" xfId="10375"/>
    <cellStyle name="Good 2 2 2" xfId="10376"/>
    <cellStyle name="Good 2 3" xfId="10377"/>
    <cellStyle name="Good 3" xfId="10378"/>
    <cellStyle name="Heading 1" xfId="10379"/>
    <cellStyle name="Heading 1 2" xfId="10380"/>
    <cellStyle name="Heading 1 2 2" xfId="10381"/>
    <cellStyle name="Heading 1 2 2 2" xfId="10382"/>
    <cellStyle name="Heading 1 2 2 2 2" xfId="10383"/>
    <cellStyle name="Heading 1 2 2 3" xfId="10384"/>
    <cellStyle name="Heading 1 2 3" xfId="10385"/>
    <cellStyle name="Heading 1 3" xfId="10386"/>
    <cellStyle name="Heading 2" xfId="10387"/>
    <cellStyle name="Heading 2 2" xfId="10388"/>
    <cellStyle name="Heading 2 2 2" xfId="10389"/>
    <cellStyle name="Heading 2 2 2 2" xfId="10390"/>
    <cellStyle name="Heading 2 2 2 2 2" xfId="10391"/>
    <cellStyle name="Heading 2 2 2 3" xfId="10392"/>
    <cellStyle name="Heading 2 2 3" xfId="10393"/>
    <cellStyle name="Heading 2 3" xfId="10394"/>
    <cellStyle name="Heading 3" xfId="10395"/>
    <cellStyle name="Heading 3 2" xfId="10396"/>
    <cellStyle name="Heading 3 2 2" xfId="10397"/>
    <cellStyle name="Heading 3 2 2 2" xfId="10398"/>
    <cellStyle name="Heading 3 2 2 2 2" xfId="10399"/>
    <cellStyle name="Heading 3 2 2 3" xfId="10400"/>
    <cellStyle name="Heading 3 2 3" xfId="10401"/>
    <cellStyle name="Heading 3 3" xfId="10402"/>
    <cellStyle name="Heading 4" xfId="10403"/>
    <cellStyle name="Heading 4 2" xfId="10404"/>
    <cellStyle name="Heading 4 2 2" xfId="10405"/>
    <cellStyle name="Heading 4 2 2 2" xfId="10406"/>
    <cellStyle name="Heading 4 2 2 2 2" xfId="10407"/>
    <cellStyle name="Heading 4 2 2 3" xfId="10408"/>
    <cellStyle name="Heading 4 2 3" xfId="10409"/>
    <cellStyle name="Heading 4 3" xfId="10410"/>
    <cellStyle name="Hyperlink" xfId="10411"/>
    <cellStyle name="Hyperlink 2" xfId="10412"/>
    <cellStyle name="Hipersaitas 2" xfId="10413"/>
    <cellStyle name="Hipersaitas 2 2" xfId="10414"/>
    <cellStyle name="Hipersaitas 3" xfId="10415"/>
    <cellStyle name="Hipersaitas 3 2" xfId="10416"/>
    <cellStyle name="Īįū÷ķūé_Ėčńņ17" xfId="10417"/>
    <cellStyle name="Input" xfId="10418"/>
    <cellStyle name="Input 2" xfId="10419"/>
    <cellStyle name="Input 2 2" xfId="10420"/>
    <cellStyle name="Input 2 2 2" xfId="10421"/>
    <cellStyle name="Input 2 3" xfId="10422"/>
    <cellStyle name="Input 3" xfId="10423"/>
    <cellStyle name="Įprastas" xfId="0" builtinId="0"/>
    <cellStyle name="Įprastas 10" xfId="10424"/>
    <cellStyle name="Įprastas 10 2" xfId="10425"/>
    <cellStyle name="Įprastas 10 2 2" xfId="10426"/>
    <cellStyle name="Įprastas 10 2 2 2" xfId="10427"/>
    <cellStyle name="Įprastas 10 2 2 2 2" xfId="10428"/>
    <cellStyle name="Įprastas 10 2 2 3" xfId="10429"/>
    <cellStyle name="Įprastas 10 2 3" xfId="10430"/>
    <cellStyle name="Įprastas 10 2 3 2" xfId="10431"/>
    <cellStyle name="Įprastas 10 2 4" xfId="10432"/>
    <cellStyle name="Įprastas 10 2 4 2" xfId="10433"/>
    <cellStyle name="Įprastas 10 2 5" xfId="10434"/>
    <cellStyle name="Įprastas 10 2 5 2" xfId="10435"/>
    <cellStyle name="Įprastas 10 2 6" xfId="10436"/>
    <cellStyle name="Įprastas 10 2 6 2" xfId="10437"/>
    <cellStyle name="Įprastas 10 2 7" xfId="10438"/>
    <cellStyle name="Įprastas 10 3" xfId="10439"/>
    <cellStyle name="Įprastas 10 3 2" xfId="10440"/>
    <cellStyle name="Įprastas 10 4" xfId="10441"/>
    <cellStyle name="Įprastas 10 4 2" xfId="10442"/>
    <cellStyle name="Įprastas 10 5" xfId="10443"/>
    <cellStyle name="Įprastas 10 5 2" xfId="10444"/>
    <cellStyle name="Įprastas 10 6" xfId="10445"/>
    <cellStyle name="Įprastas 100" xfId="15276"/>
    <cellStyle name="Įprastas 101" xfId="15274"/>
    <cellStyle name="Įprastas 11" xfId="10446"/>
    <cellStyle name="Įprastas 11 2" xfId="10447"/>
    <cellStyle name="Įprastas 11 2 2" xfId="10448"/>
    <cellStyle name="Įprastas 11 3" xfId="10449"/>
    <cellStyle name="Įprastas 11 3 2" xfId="10450"/>
    <cellStyle name="Įprastas 11 4" xfId="10451"/>
    <cellStyle name="Įprastas 12" xfId="10452"/>
    <cellStyle name="Įprastas 12 2" xfId="10453"/>
    <cellStyle name="Įprastas 12 2 2" xfId="10454"/>
    <cellStyle name="Įprastas 12 2 2 2" xfId="10455"/>
    <cellStyle name="Įprastas 12 2 2 2 10" xfId="10456"/>
    <cellStyle name="Įprastas 12 2 2 2 2" xfId="10457"/>
    <cellStyle name="Įprastas 12 2 2 2 2 2" xfId="10458"/>
    <cellStyle name="Įprastas 12 2 2 2 2 2 2" xfId="10459"/>
    <cellStyle name="Įprastas 12 2 2 2 2 3" xfId="10460"/>
    <cellStyle name="Įprastas 12 2 2 2 3" xfId="10461"/>
    <cellStyle name="Įprastas 12 2 2 2 3 2" xfId="10462"/>
    <cellStyle name="Įprastas 12 2 2 2 3 2 2" xfId="10463"/>
    <cellStyle name="Įprastas 12 2 2 2 3 3" xfId="10464"/>
    <cellStyle name="Įprastas 12 2 2 2 4" xfId="10465"/>
    <cellStyle name="Įprastas 12 2 2 2 4 2" xfId="10466"/>
    <cellStyle name="Įprastas 12 2 2 2 4 2 2" xfId="10467"/>
    <cellStyle name="Įprastas 12 2 2 2 4 3" xfId="10468"/>
    <cellStyle name="Įprastas 12 2 2 2 5" xfId="10469"/>
    <cellStyle name="Įprastas 12 2 2 2 5 2" xfId="10470"/>
    <cellStyle name="Įprastas 12 2 2 2 5 2 2" xfId="10471"/>
    <cellStyle name="Įprastas 12 2 2 2 5 3" xfId="10472"/>
    <cellStyle name="Įprastas 12 2 2 2 6" xfId="10473"/>
    <cellStyle name="Įprastas 12 2 2 2 6 2" xfId="10474"/>
    <cellStyle name="Įprastas 12 2 2 2 6 2 2" xfId="10475"/>
    <cellStyle name="Įprastas 12 2 2 2 6 3" xfId="10476"/>
    <cellStyle name="Įprastas 12 2 2 2 7" xfId="10477"/>
    <cellStyle name="Įprastas 12 2 2 2 7 2" xfId="10478"/>
    <cellStyle name="Įprastas 12 2 2 2 7 2 2" xfId="10479"/>
    <cellStyle name="Įprastas 12 2 2 2 7 3" xfId="10480"/>
    <cellStyle name="Įprastas 12 2 2 2 8" xfId="10481"/>
    <cellStyle name="Įprastas 12 2 2 2 8 2" xfId="10482"/>
    <cellStyle name="Įprastas 12 2 2 2 8 2 2" xfId="10483"/>
    <cellStyle name="Įprastas 12 2 2 2 8 3" xfId="10484"/>
    <cellStyle name="Įprastas 12 2 2 2 9" xfId="10485"/>
    <cellStyle name="Įprastas 12 2 2 2 9 2" xfId="10486"/>
    <cellStyle name="Įprastas 12 2 2 3" xfId="10487"/>
    <cellStyle name="Įprastas 12 2 2 3 2" xfId="10488"/>
    <cellStyle name="Įprastas 12 2 2 3 2 2" xfId="10489"/>
    <cellStyle name="Įprastas 12 2 2 3 3" xfId="10490"/>
    <cellStyle name="Įprastas 12 2 2 4" xfId="10491"/>
    <cellStyle name="Įprastas 12 2 2 4 2" xfId="10492"/>
    <cellStyle name="Įprastas 12 2 2 5" xfId="10493"/>
    <cellStyle name="Įprastas 12 2 3" xfId="10494"/>
    <cellStyle name="Įprastas 12 2 3 2" xfId="10495"/>
    <cellStyle name="Įprastas 12 2 3 2 2" xfId="10496"/>
    <cellStyle name="Įprastas 12 2 3 3" xfId="10497"/>
    <cellStyle name="Įprastas 12 2 4" xfId="10498"/>
    <cellStyle name="Įprastas 12 2 4 2" xfId="10499"/>
    <cellStyle name="Įprastas 12 2 4 2 2" xfId="10500"/>
    <cellStyle name="Įprastas 12 2 4 3" xfId="10501"/>
    <cellStyle name="Įprastas 12 2 5" xfId="10502"/>
    <cellStyle name="Įprastas 12 2 5 2" xfId="10503"/>
    <cellStyle name="Įprastas 12 2 6" xfId="10504"/>
    <cellStyle name="Įprastas 12 2 6 2" xfId="10505"/>
    <cellStyle name="Įprastas 12 2 7" xfId="10506"/>
    <cellStyle name="Įprastas 12 3" xfId="10507"/>
    <cellStyle name="Įprastas 12 3 2" xfId="10508"/>
    <cellStyle name="Įprastas 12 4" xfId="10509"/>
    <cellStyle name="Įprastas 12 4 2" xfId="10510"/>
    <cellStyle name="Įprastas 12 5" xfId="10511"/>
    <cellStyle name="Įprastas 13" xfId="10512"/>
    <cellStyle name="Įprastas 13 2" xfId="10513"/>
    <cellStyle name="Įprastas 13 2 2" xfId="10514"/>
    <cellStyle name="Įprastas 13 2 2 2" xfId="10515"/>
    <cellStyle name="Įprastas 13 2 2 2 2" xfId="10516"/>
    <cellStyle name="Įprastas 13 2 2 3" xfId="10517"/>
    <cellStyle name="Įprastas 13 2 3" xfId="10518"/>
    <cellStyle name="Įprastas 13 2 3 2" xfId="10519"/>
    <cellStyle name="Įprastas 13 2 4" xfId="10520"/>
    <cellStyle name="Įprastas 13 2 4 2" xfId="10521"/>
    <cellStyle name="Įprastas 13 2 5" xfId="10522"/>
    <cellStyle name="Įprastas 13 2 5 2" xfId="10523"/>
    <cellStyle name="Įprastas 13 2 6" xfId="10524"/>
    <cellStyle name="Įprastas 13 2 6 2" xfId="10525"/>
    <cellStyle name="Įprastas 13 2 7" xfId="10526"/>
    <cellStyle name="Įprastas 13 3" xfId="10527"/>
    <cellStyle name="Įprastas 13 3 2" xfId="10528"/>
    <cellStyle name="Įprastas 13 4" xfId="10529"/>
    <cellStyle name="Įprastas 13 4 2" xfId="10530"/>
    <cellStyle name="Įprastas 13 5" xfId="10531"/>
    <cellStyle name="Įprastas 13 5 2" xfId="10532"/>
    <cellStyle name="Įprastas 13 6" xfId="10533"/>
    <cellStyle name="Įprastas 14" xfId="10534"/>
    <cellStyle name="Įprastas 14 2" xfId="10535"/>
    <cellStyle name="Įprastas 14 2 2" xfId="10536"/>
    <cellStyle name="Įprastas 14 2 2 2" xfId="10537"/>
    <cellStyle name="Įprastas 14 2 2 2 2" xfId="10538"/>
    <cellStyle name="Įprastas 14 2 2 3" xfId="10539"/>
    <cellStyle name="Įprastas 14 2 3" xfId="10540"/>
    <cellStyle name="Įprastas 14 2 3 2" xfId="10541"/>
    <cellStyle name="Įprastas 14 2 4" xfId="10542"/>
    <cellStyle name="Įprastas 14 2 4 2" xfId="10543"/>
    <cellStyle name="Įprastas 14 2 5" xfId="10544"/>
    <cellStyle name="Įprastas 14 2 5 2" xfId="10545"/>
    <cellStyle name="Įprastas 14 2 6" xfId="10546"/>
    <cellStyle name="Įprastas 14 2 6 2" xfId="10547"/>
    <cellStyle name="Įprastas 14 2 7" xfId="10548"/>
    <cellStyle name="Įprastas 14 3" xfId="10549"/>
    <cellStyle name="Įprastas 14 3 2" xfId="10550"/>
    <cellStyle name="Įprastas 14 3 2 2" xfId="10551"/>
    <cellStyle name="Įprastas 14 3 3" xfId="10552"/>
    <cellStyle name="Įprastas 14 4" xfId="10553"/>
    <cellStyle name="Įprastas 14 4 2" xfId="10554"/>
    <cellStyle name="Įprastas 14 4 2 2" xfId="10555"/>
    <cellStyle name="Įprastas 14 4 3" xfId="10556"/>
    <cellStyle name="Įprastas 14 5" xfId="10557"/>
    <cellStyle name="Įprastas 14 5 2" xfId="10558"/>
    <cellStyle name="Įprastas 14 5 2 2" xfId="10559"/>
    <cellStyle name="Įprastas 14 5 3" xfId="10560"/>
    <cellStyle name="Įprastas 14 6" xfId="10561"/>
    <cellStyle name="Įprastas 15" xfId="10562"/>
    <cellStyle name="Įprastas 15 2" xfId="10563"/>
    <cellStyle name="Įprastas 15 2 2" xfId="10564"/>
    <cellStyle name="Įprastas 15 2 2 2" xfId="10565"/>
    <cellStyle name="Įprastas 15 2 2 2 2" xfId="10566"/>
    <cellStyle name="Įprastas 15 2 2 3" xfId="10567"/>
    <cellStyle name="Įprastas 15 2 3" xfId="10568"/>
    <cellStyle name="Įprastas 15 2 3 2" xfId="10569"/>
    <cellStyle name="Įprastas 15 2 4" xfId="10570"/>
    <cellStyle name="Įprastas 15 2 4 2" xfId="10571"/>
    <cellStyle name="Įprastas 15 2 5" xfId="10572"/>
    <cellStyle name="Įprastas 15 2 5 2" xfId="10573"/>
    <cellStyle name="Įprastas 15 2 6" xfId="10574"/>
    <cellStyle name="Įprastas 15 2 6 2" xfId="10575"/>
    <cellStyle name="Įprastas 15 2 7" xfId="10576"/>
    <cellStyle name="Įprastas 15 3" xfId="10577"/>
    <cellStyle name="Įprastas 15 3 2" xfId="10578"/>
    <cellStyle name="Įprastas 15 4" xfId="10579"/>
    <cellStyle name="Įprastas 15 4 2" xfId="10580"/>
    <cellStyle name="Įprastas 15 5" xfId="10581"/>
    <cellStyle name="Įprastas 15 5 2" xfId="10582"/>
    <cellStyle name="Įprastas 15 6" xfId="10583"/>
    <cellStyle name="Įprastas 16" xfId="10584"/>
    <cellStyle name="Įprastas 16 2" xfId="10585"/>
    <cellStyle name="Įprastas 16 2 2" xfId="10586"/>
    <cellStyle name="Įprastas 16 2 2 2" xfId="10587"/>
    <cellStyle name="Įprastas 16 2 2 2 2" xfId="10588"/>
    <cellStyle name="Įprastas 16 2 2 3" xfId="10589"/>
    <cellStyle name="Įprastas 16 2 3" xfId="10590"/>
    <cellStyle name="Įprastas 16 2 3 2" xfId="10591"/>
    <cellStyle name="Įprastas 16 2 3 2 2" xfId="10592"/>
    <cellStyle name="Įprastas 16 2 3 3" xfId="10593"/>
    <cellStyle name="Įprastas 16 2 4" xfId="10594"/>
    <cellStyle name="Įprastas 16 2 4 2" xfId="10595"/>
    <cellStyle name="Įprastas 16 2 5" xfId="10596"/>
    <cellStyle name="Įprastas 16 3" xfId="10597"/>
    <cellStyle name="Įprastas 16 3 2" xfId="10598"/>
    <cellStyle name="Įprastas 16 3 2 2" xfId="10599"/>
    <cellStyle name="Įprastas 16 3 3" xfId="10600"/>
    <cellStyle name="Įprastas 16 4" xfId="10601"/>
    <cellStyle name="Įprastas 16 4 2" xfId="10602"/>
    <cellStyle name="Įprastas 16 4 2 2" xfId="10603"/>
    <cellStyle name="Įprastas 16 4 3" xfId="10604"/>
    <cellStyle name="Įprastas 16 5" xfId="10605"/>
    <cellStyle name="Įprastas 16 5 2" xfId="10606"/>
    <cellStyle name="Įprastas 16 6" xfId="10607"/>
    <cellStyle name="Įprastas 16 6 2" xfId="10608"/>
    <cellStyle name="Įprastas 16 7" xfId="10609"/>
    <cellStyle name="Įprastas 17" xfId="10610"/>
    <cellStyle name="Įprastas 17 2" xfId="10611"/>
    <cellStyle name="Įprastas 17 2 2" xfId="10612"/>
    <cellStyle name="Įprastas 17 2 2 2" xfId="10613"/>
    <cellStyle name="Įprastas 17 2 2 2 2" xfId="10614"/>
    <cellStyle name="Įprastas 17 2 2 2 2 2" xfId="10615"/>
    <cellStyle name="Įprastas 17 2 2 2 3" xfId="10616"/>
    <cellStyle name="Įprastas 17 2 2 3" xfId="10617"/>
    <cellStyle name="Įprastas 17 2 2 3 2" xfId="10618"/>
    <cellStyle name="Įprastas 17 2 2 3 2 2" xfId="10619"/>
    <cellStyle name="Įprastas 17 2 2 3 3" xfId="10620"/>
    <cellStyle name="Įprastas 17 2 2 4" xfId="10621"/>
    <cellStyle name="Įprastas 17 2 2 4 2" xfId="10622"/>
    <cellStyle name="Įprastas 17 2 2 5" xfId="10623"/>
    <cellStyle name="Įprastas 17 2 3" xfId="10624"/>
    <cellStyle name="Įprastas 17 2 3 2" xfId="10625"/>
    <cellStyle name="Įprastas 17 2 3 2 2" xfId="10626"/>
    <cellStyle name="Įprastas 17 2 3 3" xfId="10627"/>
    <cellStyle name="Įprastas 17 2 4" xfId="10628"/>
    <cellStyle name="Įprastas 17 2 4 2" xfId="10629"/>
    <cellStyle name="Įprastas 17 2 4 2 2" xfId="10630"/>
    <cellStyle name="Įprastas 17 2 4 3" xfId="10631"/>
    <cellStyle name="Įprastas 17 2 5" xfId="10632"/>
    <cellStyle name="Įprastas 17 2 5 2" xfId="10633"/>
    <cellStyle name="Įprastas 17 2 6" xfId="10634"/>
    <cellStyle name="Įprastas 17 2 6 2" xfId="10635"/>
    <cellStyle name="Įprastas 17 2 7" xfId="10636"/>
    <cellStyle name="Įprastas 17 3" xfId="10637"/>
    <cellStyle name="Įprastas 17 3 2" xfId="10638"/>
    <cellStyle name="Įprastas 17 3 2 10" xfId="10639"/>
    <cellStyle name="Įprastas 17 3 2 2" xfId="10640"/>
    <cellStyle name="Įprastas 17 3 2 2 2" xfId="10641"/>
    <cellStyle name="Įprastas 17 3 2 2 2 2" xfId="10642"/>
    <cellStyle name="Įprastas 17 3 2 2 3" xfId="10643"/>
    <cellStyle name="Įprastas 17 3 2 3" xfId="10644"/>
    <cellStyle name="Įprastas 17 3 2 3 2" xfId="10645"/>
    <cellStyle name="Įprastas 17 3 2 3 2 2" xfId="10646"/>
    <cellStyle name="Įprastas 17 3 2 3 3" xfId="10647"/>
    <cellStyle name="Įprastas 17 3 2 4" xfId="10648"/>
    <cellStyle name="Įprastas 17 3 2 4 2" xfId="10649"/>
    <cellStyle name="Įprastas 17 3 2 4 2 2" xfId="10650"/>
    <cellStyle name="Įprastas 17 3 2 4 3" xfId="10651"/>
    <cellStyle name="Įprastas 17 3 2 5" xfId="10652"/>
    <cellStyle name="Įprastas 17 3 2 5 2" xfId="10653"/>
    <cellStyle name="Įprastas 17 3 2 5 2 2" xfId="10654"/>
    <cellStyle name="Įprastas 17 3 2 5 3" xfId="10655"/>
    <cellStyle name="Įprastas 17 3 2 6" xfId="10656"/>
    <cellStyle name="Įprastas 17 3 2 6 2" xfId="10657"/>
    <cellStyle name="Įprastas 17 3 2 6 2 2" xfId="10658"/>
    <cellStyle name="Įprastas 17 3 2 6 3" xfId="10659"/>
    <cellStyle name="Įprastas 17 3 2 7" xfId="10660"/>
    <cellStyle name="Įprastas 17 3 2 7 2" xfId="10661"/>
    <cellStyle name="Įprastas 17 3 2 7 2 2" xfId="10662"/>
    <cellStyle name="Įprastas 17 3 2 7 3" xfId="10663"/>
    <cellStyle name="Įprastas 17 3 2 8" xfId="10664"/>
    <cellStyle name="Įprastas 17 3 2 8 2" xfId="10665"/>
    <cellStyle name="Įprastas 17 3 2 8 2 2" xfId="10666"/>
    <cellStyle name="Įprastas 17 3 2 8 3" xfId="10667"/>
    <cellStyle name="Įprastas 17 3 2 9" xfId="10668"/>
    <cellStyle name="Įprastas 17 3 2 9 2" xfId="10669"/>
    <cellStyle name="Įprastas 17 3 3" xfId="10670"/>
    <cellStyle name="Įprastas 17 3 3 2" xfId="10671"/>
    <cellStyle name="Įprastas 17 3 3 2 2" xfId="10672"/>
    <cellStyle name="Įprastas 17 3 3 3" xfId="10673"/>
    <cellStyle name="Įprastas 17 3 4" xfId="10674"/>
    <cellStyle name="Įprastas 17 3 4 2" xfId="10675"/>
    <cellStyle name="Įprastas 17 3 5" xfId="10676"/>
    <cellStyle name="Įprastas 17 4" xfId="10677"/>
    <cellStyle name="Įprastas 17 4 2" xfId="10678"/>
    <cellStyle name="Įprastas 17 5" xfId="10679"/>
    <cellStyle name="Įprastas 17 5 2" xfId="10680"/>
    <cellStyle name="Įprastas 17 5 2 2" xfId="10681"/>
    <cellStyle name="Įprastas 17 5 3" xfId="10682"/>
    <cellStyle name="Įprastas 17 5 3 2" xfId="10683"/>
    <cellStyle name="Įprastas 17 5 4" xfId="10684"/>
    <cellStyle name="Įprastas 17 5 4 2" xfId="10685"/>
    <cellStyle name="Įprastas 17 5 5" xfId="10686"/>
    <cellStyle name="Įprastas 17 6" xfId="10687"/>
    <cellStyle name="Įprastas 17 6 2" xfId="10688"/>
    <cellStyle name="Įprastas 17 6 2 2" xfId="10689"/>
    <cellStyle name="Įprastas 17 6 3" xfId="10690"/>
    <cellStyle name="Įprastas 17 7" xfId="10691"/>
    <cellStyle name="Įprastas 17 7 2" xfId="10692"/>
    <cellStyle name="Įprastas 17 8" xfId="10693"/>
    <cellStyle name="Įprastas 18" xfId="10694"/>
    <cellStyle name="Įprastas 18 2" xfId="10695"/>
    <cellStyle name="Įprastas 18 2 2" xfId="10696"/>
    <cellStyle name="Įprastas 18 3" xfId="10697"/>
    <cellStyle name="Įprastas 18 3 2" xfId="10698"/>
    <cellStyle name="Įprastas 18 4" xfId="10699"/>
    <cellStyle name="Įprastas 19" xfId="10700"/>
    <cellStyle name="Įprastas 19 2" xfId="10701"/>
    <cellStyle name="Įprastas 19 2 2" xfId="10702"/>
    <cellStyle name="Įprastas 19 2 2 2" xfId="10703"/>
    <cellStyle name="Įprastas 19 2 2 2 2" xfId="10704"/>
    <cellStyle name="Įprastas 19 2 2 3" xfId="10705"/>
    <cellStyle name="Įprastas 19 2 3" xfId="10706"/>
    <cellStyle name="Įprastas 19 2 3 2" xfId="10707"/>
    <cellStyle name="Įprastas 19 2 3 2 2" xfId="10708"/>
    <cellStyle name="Įprastas 19 2 3 3" xfId="10709"/>
    <cellStyle name="Įprastas 19 2 4" xfId="10710"/>
    <cellStyle name="Įprastas 19 2 4 2" xfId="10711"/>
    <cellStyle name="Įprastas 19 2 5" xfId="10712"/>
    <cellStyle name="Įprastas 19 3" xfId="10713"/>
    <cellStyle name="Įprastas 19 3 2" xfId="10714"/>
    <cellStyle name="Įprastas 19 3 2 2" xfId="10715"/>
    <cellStyle name="Įprastas 19 3 3" xfId="10716"/>
    <cellStyle name="Įprastas 19 4" xfId="10717"/>
    <cellStyle name="Įprastas 19 4 2" xfId="10718"/>
    <cellStyle name="Įprastas 19 4 2 2" xfId="10719"/>
    <cellStyle name="Įprastas 19 4 3" xfId="10720"/>
    <cellStyle name="Įprastas 19 5" xfId="10721"/>
    <cellStyle name="Įprastas 19 5 2" xfId="10722"/>
    <cellStyle name="Įprastas 19 6" xfId="10723"/>
    <cellStyle name="Įprastas 19 6 2" xfId="10724"/>
    <cellStyle name="Įprastas 19 7" xfId="10725"/>
    <cellStyle name="Įprastas 2" xfId="10726"/>
    <cellStyle name="Įprastas 2 2" xfId="10727"/>
    <cellStyle name="Įprastas 2 2 2" xfId="10728"/>
    <cellStyle name="Įprastas 2 2 2 2" xfId="10729"/>
    <cellStyle name="Įprastas 2 2 2 2 2" xfId="10730"/>
    <cellStyle name="Įprastas 2 2 2 2 2 2" xfId="10731"/>
    <cellStyle name="Įprastas 2 2 2 2 2 2 2" xfId="10732"/>
    <cellStyle name="Įprastas 2 2 2 2 2 2 2 2" xfId="10733"/>
    <cellStyle name="Įprastas 2 2 2 2 2 2 3" xfId="10734"/>
    <cellStyle name="Įprastas 2 2 2 2 2 3" xfId="10735"/>
    <cellStyle name="Įprastas 2 2 2 2 2 3 2" xfId="10736"/>
    <cellStyle name="Įprastas 2 2 2 2 2 4" xfId="10737"/>
    <cellStyle name="Įprastas 2 2 2 2 3" xfId="10738"/>
    <cellStyle name="Įprastas 2 2 2 2 3 2" xfId="10739"/>
    <cellStyle name="Įprastas 2 2 2 2 3 2 2" xfId="10740"/>
    <cellStyle name="Įprastas 2 2 2 2 3 3" xfId="10741"/>
    <cellStyle name="Įprastas 2 2 2 2 4" xfId="10742"/>
    <cellStyle name="Įprastas 2 2 2 2 5" xfId="10743"/>
    <cellStyle name="Įprastas 2 2 2 2 5 2" xfId="10744"/>
    <cellStyle name="Įprastas 2 2 2 2 6" xfId="10745"/>
    <cellStyle name="Įprastas 2 2 2 2 7" xfId="10746"/>
    <cellStyle name="Įprastas 2 2 2 3" xfId="10747"/>
    <cellStyle name="Įprastas 2 2 2 3 2" xfId="10748"/>
    <cellStyle name="Įprastas 2 2 2 3 2 2" xfId="10749"/>
    <cellStyle name="Įprastas 2 2 2 3 2 2 2" xfId="10750"/>
    <cellStyle name="Įprastas 2 2 2 3 2 3" xfId="10751"/>
    <cellStyle name="Įprastas 2 2 2 3 3" xfId="10752"/>
    <cellStyle name="Įprastas 2 2 2 3 3 2" xfId="10753"/>
    <cellStyle name="Įprastas 2 2 2 3 4" xfId="10754"/>
    <cellStyle name="Įprastas 2 2 2 3 4 2" xfId="10755"/>
    <cellStyle name="Įprastas 2 2 2 3 5" xfId="10756"/>
    <cellStyle name="Įprastas 2 2 2 3 5 2" xfId="10757"/>
    <cellStyle name="Įprastas 2 2 2 3 6" xfId="10758"/>
    <cellStyle name="Įprastas 2 2 2 3 6 2" xfId="10759"/>
    <cellStyle name="Įprastas 2 2 2 3 7" xfId="10760"/>
    <cellStyle name="Įprastas 2 2 2 4" xfId="10761"/>
    <cellStyle name="Įprastas 2 2 2 4 2" xfId="10762"/>
    <cellStyle name="Įprastas 2 2 2 5" xfId="10763"/>
    <cellStyle name="Įprastas 2 2 3" xfId="10764"/>
    <cellStyle name="Įprastas 2 2 3 2" xfId="10765"/>
    <cellStyle name="Įprastas 2 2 3 2 2" xfId="10766"/>
    <cellStyle name="Įprastas 2 2 3 2 2 2" xfId="10767"/>
    <cellStyle name="Įprastas 2 2 3 2 2 2 2" xfId="10768"/>
    <cellStyle name="Įprastas 2 2 3 2 2 3" xfId="10769"/>
    <cellStyle name="Įprastas 2 2 3 2 3" xfId="10770"/>
    <cellStyle name="Įprastas 2 2 3 2 3 2" xfId="10771"/>
    <cellStyle name="Įprastas 2 2 3 2 4" xfId="10772"/>
    <cellStyle name="Įprastas 2 2 3 3" xfId="10773"/>
    <cellStyle name="Įprastas 2 2 3 3 2" xfId="10774"/>
    <cellStyle name="Įprastas 2 2 3 3 2 2" xfId="10775"/>
    <cellStyle name="Įprastas 2 2 3 3 3" xfId="10776"/>
    <cellStyle name="Įprastas 2 2 3 4" xfId="10777"/>
    <cellStyle name="Įprastas 2 2 3 4 2" xfId="10778"/>
    <cellStyle name="Įprastas 2 2 3 4 2 2" xfId="10779"/>
    <cellStyle name="Įprastas 2 2 3 4 3" xfId="10780"/>
    <cellStyle name="Įprastas 2 2 3 5" xfId="10781"/>
    <cellStyle name="Įprastas 2 2 3 5 2" xfId="10782"/>
    <cellStyle name="Įprastas 2 2 3 6" xfId="10783"/>
    <cellStyle name="Įprastas 2 2 4" xfId="10784"/>
    <cellStyle name="Įprastas 2 2 4 2" xfId="10785"/>
    <cellStyle name="Įprastas 2 2 5" xfId="10786"/>
    <cellStyle name="Įprastas 2 2 5 2" xfId="10787"/>
    <cellStyle name="Įprastas 2 2 5 2 2" xfId="10788"/>
    <cellStyle name="Įprastas 2 2 5 3" xfId="10789"/>
    <cellStyle name="Įprastas 2 2 6" xfId="10790"/>
    <cellStyle name="Įprastas 2 2 6 2" xfId="10791"/>
    <cellStyle name="Įprastas 2 2 6 2 2" xfId="10792"/>
    <cellStyle name="Įprastas 2 2 6 3" xfId="10793"/>
    <cellStyle name="Įprastas 2 2 7" xfId="10794"/>
    <cellStyle name="Įprastas 2 2 7 2" xfId="10795"/>
    <cellStyle name="Įprastas 2 2 8" xfId="10796"/>
    <cellStyle name="Įprastas 2 2 8 2" xfId="10797"/>
    <cellStyle name="Įprastas 2 2 9" xfId="10798"/>
    <cellStyle name="Įprastas 2 3" xfId="10799"/>
    <cellStyle name="Įprastas 2 3 2" xfId="10800"/>
    <cellStyle name="Įprastas 2 3 2 2" xfId="10801"/>
    <cellStyle name="Įprastas 2 3 2 2 2" xfId="10802"/>
    <cellStyle name="Įprastas 2 3 2 2 2 2" xfId="10803"/>
    <cellStyle name="Įprastas 2 3 2 2 2 2 2" xfId="10804"/>
    <cellStyle name="Įprastas 2 3 2 2 2 3" xfId="10805"/>
    <cellStyle name="Įprastas 2 3 2 2 3" xfId="10806"/>
    <cellStyle name="Įprastas 2 3 2 2 3 2" xfId="10807"/>
    <cellStyle name="Įprastas 2 3 2 2 4" xfId="10808"/>
    <cellStyle name="Įprastas 2 3 2 2 4 2" xfId="10809"/>
    <cellStyle name="Įprastas 2 3 2 2 5" xfId="10810"/>
    <cellStyle name="Įprastas 2 3 2 2 5 2" xfId="10811"/>
    <cellStyle name="Įprastas 2 3 2 2 6" xfId="10812"/>
    <cellStyle name="Įprastas 2 3 2 2 6 2" xfId="10813"/>
    <cellStyle name="Įprastas 2 3 2 2 7" xfId="10814"/>
    <cellStyle name="Įprastas 2 3 2 3" xfId="10815"/>
    <cellStyle name="Įprastas 2 3 2 3 2" xfId="10816"/>
    <cellStyle name="Įprastas 2 3 2 4" xfId="10817"/>
    <cellStyle name="Įprastas 2 3 2 4 2" xfId="10818"/>
    <cellStyle name="Įprastas 2 3 2 5" xfId="10819"/>
    <cellStyle name="Įprastas 2 3 2 5 2" xfId="10820"/>
    <cellStyle name="Įprastas 2 3 2 6" xfId="10821"/>
    <cellStyle name="Įprastas 2 3 3" xfId="10822"/>
    <cellStyle name="Įprastas 2 3 3 2" xfId="10823"/>
    <cellStyle name="Įprastas 2 3 3 2 2" xfId="10824"/>
    <cellStyle name="Įprastas 2 3 3 2 2 2" xfId="10825"/>
    <cellStyle name="Įprastas 2 3 3 2 3" xfId="10826"/>
    <cellStyle name="Įprastas 2 3 3 3" xfId="10827"/>
    <cellStyle name="Įprastas 2 3 3 3 2" xfId="10828"/>
    <cellStyle name="Įprastas 2 3 3 3 2 2" xfId="10829"/>
    <cellStyle name="Įprastas 2 3 3 3 3" xfId="10830"/>
    <cellStyle name="Įprastas 2 3 3 4" xfId="10831"/>
    <cellStyle name="Įprastas 2 3 3 4 2" xfId="10832"/>
    <cellStyle name="Įprastas 2 3 3 5" xfId="10833"/>
    <cellStyle name="Įprastas 2 3 4" xfId="10834"/>
    <cellStyle name="Įprastas 2 3 4 2" xfId="10835"/>
    <cellStyle name="Įprastas 2 3 4 2 2" xfId="10836"/>
    <cellStyle name="Įprastas 2 3 4 3" xfId="10837"/>
    <cellStyle name="Įprastas 2 3 5" xfId="10838"/>
    <cellStyle name="Įprastas 2 3 5 2" xfId="10839"/>
    <cellStyle name="Įprastas 2 3 5 2 2" xfId="10840"/>
    <cellStyle name="Įprastas 2 3 5 3" xfId="10841"/>
    <cellStyle name="Įprastas 2 3 6" xfId="10842"/>
    <cellStyle name="Įprastas 2 3 6 2" xfId="10843"/>
    <cellStyle name="Įprastas 2 3 7" xfId="10844"/>
    <cellStyle name="Įprastas 2 3 7 2" xfId="10845"/>
    <cellStyle name="Įprastas 2 3 8" xfId="10846"/>
    <cellStyle name="Įprastas 2 4" xfId="10847"/>
    <cellStyle name="Įprastas 2 4 2" xfId="10848"/>
    <cellStyle name="Įprastas 2 4 2 2" xfId="10849"/>
    <cellStyle name="Įprastas 2 4 2 2 2" xfId="10850"/>
    <cellStyle name="Įprastas 2 4 2 2 2 2" xfId="10851"/>
    <cellStyle name="Įprastas 2 4 2 2 2 2 2" xfId="10852"/>
    <cellStyle name="Įprastas 2 4 2 2 2 3" xfId="10853"/>
    <cellStyle name="Įprastas 2 4 2 2 3" xfId="10854"/>
    <cellStyle name="Įprastas 2 4 2 2 3 2" xfId="10855"/>
    <cellStyle name="Įprastas 2 4 2 2 4" xfId="10856"/>
    <cellStyle name="Įprastas 2 4 2 3" xfId="10857"/>
    <cellStyle name="Įprastas 2 4 2 3 2" xfId="10858"/>
    <cellStyle name="Įprastas 2 4 2 3 2 2" xfId="10859"/>
    <cellStyle name="Įprastas 2 4 2 3 3" xfId="10860"/>
    <cellStyle name="Įprastas 2 4 2 4" xfId="10861"/>
    <cellStyle name="Įprastas 2 4 2 4 2" xfId="10862"/>
    <cellStyle name="Įprastas 2 4 2 4 2 2" xfId="10863"/>
    <cellStyle name="Įprastas 2 4 2 4 3" xfId="10864"/>
    <cellStyle name="Įprastas 2 4 2 5" xfId="10865"/>
    <cellStyle name="Įprastas 2 4 2 5 2" xfId="10866"/>
    <cellStyle name="Įprastas 2 4 2 6" xfId="10867"/>
    <cellStyle name="Įprastas 2 4 3" xfId="10868"/>
    <cellStyle name="Įprastas 2 4 3 2" xfId="10869"/>
    <cellStyle name="Įprastas 2 4 3 2 2" xfId="10870"/>
    <cellStyle name="Įprastas 2 4 3 2 2 2" xfId="10871"/>
    <cellStyle name="Įprastas 2 4 3 2 3" xfId="10872"/>
    <cellStyle name="Įprastas 2 4 3 3" xfId="10873"/>
    <cellStyle name="Įprastas 2 4 3 3 2" xfId="10874"/>
    <cellStyle name="Įprastas 2 4 3 4" xfId="10875"/>
    <cellStyle name="Įprastas 2 4 4" xfId="10876"/>
    <cellStyle name="Įprastas 2 4 4 2" xfId="10877"/>
    <cellStyle name="Įprastas 2 4 4 2 2" xfId="10878"/>
    <cellStyle name="Įprastas 2 4 4 3" xfId="10879"/>
    <cellStyle name="Įprastas 2 4 5" xfId="10880"/>
    <cellStyle name="Įprastas 2 4 5 2" xfId="10881"/>
    <cellStyle name="Įprastas 2 4 5 2 2" xfId="10882"/>
    <cellStyle name="Įprastas 2 4 5 3" xfId="10883"/>
    <cellStyle name="Įprastas 2 4 6" xfId="10884"/>
    <cellStyle name="Įprastas 2 4 6 2" xfId="10885"/>
    <cellStyle name="Įprastas 2 4 7" xfId="10886"/>
    <cellStyle name="Įprastas 2 4 7 2" xfId="10887"/>
    <cellStyle name="Įprastas 2 4 8" xfId="10888"/>
    <cellStyle name="Įprastas 2 5" xfId="10889"/>
    <cellStyle name="Įprastas 2 5 2" xfId="10890"/>
    <cellStyle name="Įprastas 2 5 2 2" xfId="10891"/>
    <cellStyle name="Įprastas 2 5 2 2 2" xfId="10892"/>
    <cellStyle name="Įprastas 2 5 2 2 2 2" xfId="10893"/>
    <cellStyle name="Įprastas 2 5 2 2 3" xfId="10894"/>
    <cellStyle name="Įprastas 2 5 2 3" xfId="10895"/>
    <cellStyle name="Įprastas 2 5 2 3 2" xfId="10896"/>
    <cellStyle name="Įprastas 2 5 2 3 2 2" xfId="10897"/>
    <cellStyle name="Įprastas 2 5 2 3 3" xfId="10898"/>
    <cellStyle name="Įprastas 2 5 2 4" xfId="10899"/>
    <cellStyle name="Įprastas 2 5 2 4 2" xfId="10900"/>
    <cellStyle name="Įprastas 2 5 2 5" xfId="10901"/>
    <cellStyle name="Įprastas 2 5 3" xfId="10902"/>
    <cellStyle name="Įprastas 2 5 3 2" xfId="10903"/>
    <cellStyle name="Įprastas 2 5 3 2 2" xfId="10904"/>
    <cellStyle name="Įprastas 2 5 3 3" xfId="10905"/>
    <cellStyle name="Įprastas 2 5 4" xfId="10906"/>
    <cellStyle name="Įprastas 2 5 4 2" xfId="10907"/>
    <cellStyle name="Įprastas 2 5 4 2 2" xfId="10908"/>
    <cellStyle name="Įprastas 2 5 4 3" xfId="10909"/>
    <cellStyle name="Įprastas 2 5 5" xfId="10910"/>
    <cellStyle name="Įprastas 2 5 5 2" xfId="10911"/>
    <cellStyle name="Įprastas 2 5 6" xfId="10912"/>
    <cellStyle name="Įprastas 2 5 6 2" xfId="10913"/>
    <cellStyle name="Įprastas 2 5 7" xfId="10914"/>
    <cellStyle name="Įprastas 2 5 7 2" xfId="10915"/>
    <cellStyle name="Įprastas 2 5 8" xfId="10916"/>
    <cellStyle name="Įprastas 2 6" xfId="10917"/>
    <cellStyle name="Įprastas 2 6 2" xfId="10918"/>
    <cellStyle name="Įprastas 2 6 2 2" xfId="10919"/>
    <cellStyle name="Įprastas 2 6 3" xfId="10920"/>
    <cellStyle name="Įprastas 2 6 3 2" xfId="10921"/>
    <cellStyle name="Įprastas 2 6 4" xfId="10922"/>
    <cellStyle name="Įprastas 2 6 4 2" xfId="10923"/>
    <cellStyle name="Įprastas 2 6 5" xfId="10924"/>
    <cellStyle name="Įprastas 2 7" xfId="10925"/>
    <cellStyle name="Įprastas 2 7 2" xfId="10926"/>
    <cellStyle name="Įprastas 2 7 2 2" xfId="10927"/>
    <cellStyle name="Įprastas 2 7 2 2 2" xfId="10928"/>
    <cellStyle name="Įprastas 2 7 2 3" xfId="10929"/>
    <cellStyle name="Įprastas 2 7 2 3 2" xfId="10930"/>
    <cellStyle name="Įprastas 2 7 2 4" xfId="10931"/>
    <cellStyle name="Įprastas 2 7 3" xfId="10932"/>
    <cellStyle name="Įprastas 2 7 3 2" xfId="10933"/>
    <cellStyle name="Įprastas 2 7 4" xfId="10934"/>
    <cellStyle name="Įprastas 2 7 4 2" xfId="10935"/>
    <cellStyle name="Įprastas 2 7 4 2 2" xfId="10936"/>
    <cellStyle name="Įprastas 2 7 4 3" xfId="10937"/>
    <cellStyle name="Įprastas 2 7 5" xfId="10938"/>
    <cellStyle name="Įprastas 2 8" xfId="10939"/>
    <cellStyle name="Įprastas 2 8 2" xfId="10940"/>
    <cellStyle name="Įprastas 2 8 2 2" xfId="10941"/>
    <cellStyle name="Įprastas 2 8 3" xfId="10942"/>
    <cellStyle name="Įprastas 2 8 3 2" xfId="10943"/>
    <cellStyle name="Įprastas 2 8 4" xfId="10944"/>
    <cellStyle name="Įprastas 2 9" xfId="10945"/>
    <cellStyle name="Įprastas 20" xfId="10946"/>
    <cellStyle name="Įprastas 20 2" xfId="10947"/>
    <cellStyle name="Įprastas 20 2 2" xfId="10948"/>
    <cellStyle name="Įprastas 20 2 2 2" xfId="10949"/>
    <cellStyle name="Įprastas 20 2 2 2 2" xfId="10950"/>
    <cellStyle name="Įprastas 20 2 2 3" xfId="10951"/>
    <cellStyle name="Įprastas 20 2 3" xfId="10952"/>
    <cellStyle name="Įprastas 20 2 3 2" xfId="10953"/>
    <cellStyle name="Įprastas 20 2 3 2 2" xfId="10954"/>
    <cellStyle name="Įprastas 20 2 3 3" xfId="10955"/>
    <cellStyle name="Įprastas 20 2 4" xfId="10956"/>
    <cellStyle name="Įprastas 20 2 4 2" xfId="10957"/>
    <cellStyle name="Įprastas 20 2 5" xfId="10958"/>
    <cellStyle name="Įprastas 20 3" xfId="10959"/>
    <cellStyle name="Įprastas 20 3 2" xfId="10960"/>
    <cellStyle name="Įprastas 20 3 2 2" xfId="10961"/>
    <cellStyle name="Įprastas 20 3 3" xfId="10962"/>
    <cellStyle name="Įprastas 20 4" xfId="10963"/>
    <cellStyle name="Įprastas 20 4 2" xfId="10964"/>
    <cellStyle name="Įprastas 20 4 2 2" xfId="10965"/>
    <cellStyle name="Įprastas 20 4 3" xfId="10966"/>
    <cellStyle name="Įprastas 20 5" xfId="10967"/>
    <cellStyle name="Įprastas 20 5 2" xfId="10968"/>
    <cellStyle name="Įprastas 20 6" xfId="10969"/>
    <cellStyle name="Įprastas 20 6 2" xfId="10970"/>
    <cellStyle name="Įprastas 20 7" xfId="10971"/>
    <cellStyle name="Įprastas 21" xfId="10972"/>
    <cellStyle name="Įprastas 21 2" xfId="10973"/>
    <cellStyle name="Įprastas 21 2 2" xfId="10974"/>
    <cellStyle name="Įprastas 21 2 2 2" xfId="10975"/>
    <cellStyle name="Įprastas 21 2 2 2 2" xfId="10976"/>
    <cellStyle name="Įprastas 21 2 2 3" xfId="10977"/>
    <cellStyle name="Įprastas 21 2 3" xfId="10978"/>
    <cellStyle name="Įprastas 21 2 3 2" xfId="10979"/>
    <cellStyle name="Įprastas 21 2 3 2 2" xfId="10980"/>
    <cellStyle name="Įprastas 21 2 3 3" xfId="10981"/>
    <cellStyle name="Įprastas 21 2 4" xfId="10982"/>
    <cellStyle name="Įprastas 21 2 4 2" xfId="10983"/>
    <cellStyle name="Įprastas 21 2 5" xfId="10984"/>
    <cellStyle name="Įprastas 21 3" xfId="10985"/>
    <cellStyle name="Įprastas 21 3 2" xfId="10986"/>
    <cellStyle name="Įprastas 21 3 2 2" xfId="10987"/>
    <cellStyle name="Įprastas 21 3 3" xfId="10988"/>
    <cellStyle name="Įprastas 21 4" xfId="10989"/>
    <cellStyle name="Įprastas 21 4 2" xfId="10990"/>
    <cellStyle name="Įprastas 21 4 2 2" xfId="10991"/>
    <cellStyle name="Įprastas 21 4 3" xfId="10992"/>
    <cellStyle name="Įprastas 21 5" xfId="10993"/>
    <cellStyle name="Įprastas 21 5 2" xfId="10994"/>
    <cellStyle name="Įprastas 21 6" xfId="10995"/>
    <cellStyle name="Įprastas 21 6 2" xfId="10996"/>
    <cellStyle name="Įprastas 21 7" xfId="10997"/>
    <cellStyle name="Įprastas 22" xfId="10998"/>
    <cellStyle name="Įprastas 22 2" xfId="10999"/>
    <cellStyle name="Įprastas 22 2 2" xfId="11000"/>
    <cellStyle name="Įprastas 22 2 2 2" xfId="11001"/>
    <cellStyle name="Įprastas 22 2 2 2 2" xfId="11002"/>
    <cellStyle name="Įprastas 22 2 2 3" xfId="11003"/>
    <cellStyle name="Įprastas 22 2 3" xfId="11004"/>
    <cellStyle name="Įprastas 22 2 3 2" xfId="11005"/>
    <cellStyle name="Įprastas 22 2 3 2 2" xfId="11006"/>
    <cellStyle name="Įprastas 22 2 3 3" xfId="11007"/>
    <cellStyle name="Įprastas 22 2 4" xfId="11008"/>
    <cellStyle name="Įprastas 22 2 4 2" xfId="11009"/>
    <cellStyle name="Įprastas 22 2 5" xfId="11010"/>
    <cellStyle name="Įprastas 22 3" xfId="11011"/>
    <cellStyle name="Įprastas 22 3 2" xfId="11012"/>
    <cellStyle name="Įprastas 22 3 2 2" xfId="11013"/>
    <cellStyle name="Įprastas 22 3 3" xfId="11014"/>
    <cellStyle name="Įprastas 22 4" xfId="11015"/>
    <cellStyle name="Įprastas 22 4 2" xfId="11016"/>
    <cellStyle name="Įprastas 22 4 2 2" xfId="11017"/>
    <cellStyle name="Įprastas 22 4 3" xfId="11018"/>
    <cellStyle name="Įprastas 22 5" xfId="11019"/>
    <cellStyle name="Įprastas 22 5 2" xfId="11020"/>
    <cellStyle name="Įprastas 22 6" xfId="11021"/>
    <cellStyle name="Įprastas 22 6 2" xfId="11022"/>
    <cellStyle name="Įprastas 22 7" xfId="11023"/>
    <cellStyle name="Įprastas 23" xfId="11024"/>
    <cellStyle name="Įprastas 23 2" xfId="11025"/>
    <cellStyle name="Įprastas 23 2 2" xfId="11026"/>
    <cellStyle name="Įprastas 23 3" xfId="11027"/>
    <cellStyle name="Įprastas 23 3 2" xfId="11028"/>
    <cellStyle name="Įprastas 23 4" xfId="11029"/>
    <cellStyle name="Įprastas 24" xfId="11030"/>
    <cellStyle name="Įprastas 24 2" xfId="11031"/>
    <cellStyle name="Įprastas 24 2 2" xfId="11032"/>
    <cellStyle name="Įprastas 24 2 2 2" xfId="11033"/>
    <cellStyle name="Įprastas 24 2 2 2 2" xfId="11034"/>
    <cellStyle name="Įprastas 24 2 2 3" xfId="11035"/>
    <cellStyle name="Įprastas 24 2 3" xfId="11036"/>
    <cellStyle name="Įprastas 24 2 3 2" xfId="11037"/>
    <cellStyle name="Įprastas 24 2 3 2 2" xfId="11038"/>
    <cellStyle name="Įprastas 24 2 3 3" xfId="11039"/>
    <cellStyle name="Įprastas 24 2 4" xfId="11040"/>
    <cellStyle name="Įprastas 24 2 4 2" xfId="11041"/>
    <cellStyle name="Įprastas 24 2 5" xfId="11042"/>
    <cellStyle name="Įprastas 24 3" xfId="11043"/>
    <cellStyle name="Įprastas 24 3 2" xfId="11044"/>
    <cellStyle name="Įprastas 24 3 2 2" xfId="11045"/>
    <cellStyle name="Įprastas 24 3 3" xfId="11046"/>
    <cellStyle name="Įprastas 24 4" xfId="11047"/>
    <cellStyle name="Įprastas 24 4 2" xfId="11048"/>
    <cellStyle name="Įprastas 24 4 2 2" xfId="11049"/>
    <cellStyle name="Įprastas 24 4 3" xfId="11050"/>
    <cellStyle name="Įprastas 24 5" xfId="11051"/>
    <cellStyle name="Įprastas 24 5 2" xfId="11052"/>
    <cellStyle name="Įprastas 24 6" xfId="11053"/>
    <cellStyle name="Įprastas 24 6 2" xfId="11054"/>
    <cellStyle name="Įprastas 24 7" xfId="11055"/>
    <cellStyle name="Įprastas 25" xfId="11056"/>
    <cellStyle name="Įprastas 25 2" xfId="11057"/>
    <cellStyle name="Įprastas 25 2 2" xfId="11058"/>
    <cellStyle name="Įprastas 25 2 2 2" xfId="11059"/>
    <cellStyle name="Įprastas 25 2 2 2 2" xfId="11060"/>
    <cellStyle name="Įprastas 25 2 2 2 2 2" xfId="11061"/>
    <cellStyle name="Įprastas 25 2 2 2 3" xfId="11062"/>
    <cellStyle name="Įprastas 25 2 2 3" xfId="11063"/>
    <cellStyle name="Įprastas 25 2 2 3 2" xfId="11064"/>
    <cellStyle name="Įprastas 25 2 2 4" xfId="11065"/>
    <cellStyle name="Įprastas 25 2 3" xfId="11066"/>
    <cellStyle name="Įprastas 25 2 3 2" xfId="11067"/>
    <cellStyle name="Įprastas 25 2 3 2 2" xfId="11068"/>
    <cellStyle name="Įprastas 25 2 3 3" xfId="11069"/>
    <cellStyle name="Įprastas 25 2 4" xfId="11070"/>
    <cellStyle name="Įprastas 25 2 4 2" xfId="11071"/>
    <cellStyle name="Įprastas 25 2 5" xfId="11072"/>
    <cellStyle name="Įprastas 25 2 5 2" xfId="11073"/>
    <cellStyle name="Įprastas 25 2 6" xfId="11074"/>
    <cellStyle name="Įprastas 25 3" xfId="11075"/>
    <cellStyle name="Įprastas 25 3 2" xfId="11076"/>
    <cellStyle name="Įprastas 25 3 2 2" xfId="11077"/>
    <cellStyle name="Įprastas 25 3 2 2 2" xfId="11078"/>
    <cellStyle name="Įprastas 25 3 2 3" xfId="11079"/>
    <cellStyle name="Įprastas 25 3 3" xfId="11080"/>
    <cellStyle name="Įprastas 25 3 3 2" xfId="11081"/>
    <cellStyle name="Įprastas 25 3 3 2 2" xfId="11082"/>
    <cellStyle name="Įprastas 25 3 3 3" xfId="11083"/>
    <cellStyle name="Įprastas 25 3 4" xfId="11084"/>
    <cellStyle name="Įprastas 25 3 4 2" xfId="11085"/>
    <cellStyle name="Įprastas 25 3 5" xfId="11086"/>
    <cellStyle name="Įprastas 25 4" xfId="11087"/>
    <cellStyle name="Įprastas 25 4 2" xfId="11088"/>
    <cellStyle name="Įprastas 25 4 2 2" xfId="11089"/>
    <cellStyle name="Įprastas 25 4 3" xfId="11090"/>
    <cellStyle name="Įprastas 25 5" xfId="11091"/>
    <cellStyle name="Įprastas 25 5 2" xfId="11092"/>
    <cellStyle name="Įprastas 25 5 2 2" xfId="11093"/>
    <cellStyle name="Įprastas 25 5 3" xfId="11094"/>
    <cellStyle name="Įprastas 25 6" xfId="11095"/>
    <cellStyle name="Įprastas 25 6 2" xfId="11096"/>
    <cellStyle name="Įprastas 25 7" xfId="11097"/>
    <cellStyle name="Įprastas 25 7 2" xfId="11098"/>
    <cellStyle name="Įprastas 25 8" xfId="11099"/>
    <cellStyle name="Įprastas 26" xfId="11100"/>
    <cellStyle name="Įprastas 26 2" xfId="11101"/>
    <cellStyle name="Įprastas 26 2 2" xfId="11102"/>
    <cellStyle name="Įprastas 26 2 2 2" xfId="11103"/>
    <cellStyle name="Įprastas 26 2 2 2 2" xfId="11104"/>
    <cellStyle name="Įprastas 26 2 2 3" xfId="11105"/>
    <cellStyle name="Įprastas 26 2 3" xfId="11106"/>
    <cellStyle name="Įprastas 26 2 3 2" xfId="11107"/>
    <cellStyle name="Įprastas 26 2 3 2 2" xfId="11108"/>
    <cellStyle name="Įprastas 26 2 3 3" xfId="11109"/>
    <cellStyle name="Įprastas 26 2 4" xfId="11110"/>
    <cellStyle name="Įprastas 26 2 4 2" xfId="11111"/>
    <cellStyle name="Įprastas 26 2 5" xfId="11112"/>
    <cellStyle name="Įprastas 26 2 5 2" xfId="11113"/>
    <cellStyle name="Įprastas 26 2 6" xfId="11114"/>
    <cellStyle name="Įprastas 26 3" xfId="11115"/>
    <cellStyle name="Įprastas 26 3 2" xfId="11116"/>
    <cellStyle name="Įprastas 26 3 2 2" xfId="11117"/>
    <cellStyle name="Įprastas 26 3 2 2 2" xfId="11118"/>
    <cellStyle name="Įprastas 26 3 2 3" xfId="11119"/>
    <cellStyle name="Įprastas 26 3 3" xfId="11120"/>
    <cellStyle name="Įprastas 26 3 3 2" xfId="11121"/>
    <cellStyle name="Įprastas 26 3 3 2 2" xfId="11122"/>
    <cellStyle name="Įprastas 26 3 3 3" xfId="11123"/>
    <cellStyle name="Įprastas 26 3 4" xfId="11124"/>
    <cellStyle name="Įprastas 26 3 4 2" xfId="11125"/>
    <cellStyle name="Įprastas 26 3 5" xfId="11126"/>
    <cellStyle name="Įprastas 26 4" xfId="11127"/>
    <cellStyle name="Įprastas 26 4 2" xfId="11128"/>
    <cellStyle name="Įprastas 26 4 2 2" xfId="11129"/>
    <cellStyle name="Įprastas 26 4 3" xfId="11130"/>
    <cellStyle name="Įprastas 26 5" xfId="11131"/>
    <cellStyle name="Įprastas 26 5 2" xfId="11132"/>
    <cellStyle name="Įprastas 26 5 2 2" xfId="11133"/>
    <cellStyle name="Įprastas 26 5 3" xfId="11134"/>
    <cellStyle name="Įprastas 26 6" xfId="11135"/>
    <cellStyle name="Įprastas 26 6 2" xfId="11136"/>
    <cellStyle name="Įprastas 26 7" xfId="11137"/>
    <cellStyle name="Įprastas 26 7 2" xfId="11138"/>
    <cellStyle name="Įprastas 26 8" xfId="11139"/>
    <cellStyle name="Įprastas 27" xfId="11140"/>
    <cellStyle name="Įprastas 27 2" xfId="11141"/>
    <cellStyle name="Įprastas 27 2 2" xfId="11142"/>
    <cellStyle name="Įprastas 27 3" xfId="11143"/>
    <cellStyle name="Įprastas 27 3 2" xfId="11144"/>
    <cellStyle name="Įprastas 27 4" xfId="11145"/>
    <cellStyle name="Įprastas 27 4 2" xfId="11146"/>
    <cellStyle name="Įprastas 27 5" xfId="11147"/>
    <cellStyle name="Įprastas 27 5 2" xfId="11148"/>
    <cellStyle name="Įprastas 27 6" xfId="11149"/>
    <cellStyle name="Įprastas 27 6 2" xfId="11150"/>
    <cellStyle name="Įprastas 27 7" xfId="11151"/>
    <cellStyle name="Įprastas 28" xfId="11152"/>
    <cellStyle name="Įprastas 28 2" xfId="11153"/>
    <cellStyle name="Įprastas 28 2 2" xfId="11154"/>
    <cellStyle name="Įprastas 28 3" xfId="11155"/>
    <cellStyle name="Įprastas 28 3 2" xfId="11156"/>
    <cellStyle name="Įprastas 28 3 2 2" xfId="11157"/>
    <cellStyle name="Įprastas 28 3 3" xfId="11158"/>
    <cellStyle name="Įprastas 28 3 3 2" xfId="11159"/>
    <cellStyle name="Įprastas 28 3 4" xfId="11160"/>
    <cellStyle name="Įprastas 28 3 4 2" xfId="11161"/>
    <cellStyle name="Įprastas 28 3 5" xfId="11162"/>
    <cellStyle name="Įprastas 28 4" xfId="11163"/>
    <cellStyle name="Įprastas 29" xfId="11164"/>
    <cellStyle name="Įprastas 29 2" xfId="11165"/>
    <cellStyle name="Įprastas 29 2 2" xfId="11166"/>
    <cellStyle name="Įprastas 29 2 2 2" xfId="11167"/>
    <cellStyle name="Įprastas 29 2 3" xfId="11168"/>
    <cellStyle name="Įprastas 29 3" xfId="11169"/>
    <cellStyle name="Įprastas 29 3 2" xfId="11170"/>
    <cellStyle name="Įprastas 29 4" xfId="11171"/>
    <cellStyle name="Įprastas 29 5" xfId="11172"/>
    <cellStyle name="Įprastas 29 5 2" xfId="11173"/>
    <cellStyle name="Įprastas 29 6" xfId="11174"/>
    <cellStyle name="Įprastas 29 6 2" xfId="11175"/>
    <cellStyle name="Įprastas 29 7" xfId="11176"/>
    <cellStyle name="Įprastas 29 7 2" xfId="11177"/>
    <cellStyle name="Įprastas 29 8" xfId="11178"/>
    <cellStyle name="Įprastas 29 8 2" xfId="11179"/>
    <cellStyle name="Įprastas 29 9" xfId="11180"/>
    <cellStyle name="Įprastas 3" xfId="11181"/>
    <cellStyle name="Įprastas 3 10" xfId="11182"/>
    <cellStyle name="Įprastas 3 10 2" xfId="11183"/>
    <cellStyle name="Įprastas 3 10 2 2" xfId="11184"/>
    <cellStyle name="Įprastas 3 10 3" xfId="11185"/>
    <cellStyle name="Įprastas 3 11" xfId="11186"/>
    <cellStyle name="Įprastas 3 11 2" xfId="11187"/>
    <cellStyle name="Įprastas 3 12" xfId="11188"/>
    <cellStyle name="Įprastas 3 12 2" xfId="11189"/>
    <cellStyle name="Įprastas 3 13" xfId="11190"/>
    <cellStyle name="Įprastas 3 13 2" xfId="11191"/>
    <cellStyle name="Įprastas 3 14" xfId="11192"/>
    <cellStyle name="Įprastas 3 2" xfId="11193"/>
    <cellStyle name="Įprastas 3 2 2" xfId="11194"/>
    <cellStyle name="Įprastas 3 2 2 2" xfId="11195"/>
    <cellStyle name="Įprastas 3 2 2 2 2" xfId="11196"/>
    <cellStyle name="Įprastas 3 2 2 2 2 2" xfId="11197"/>
    <cellStyle name="Įprastas 3 2 2 2 2 2 2" xfId="11198"/>
    <cellStyle name="Įprastas 3 2 2 2 2 2 2 2" xfId="11199"/>
    <cellStyle name="Įprastas 3 2 2 2 2 2 3" xfId="11200"/>
    <cellStyle name="Įprastas 3 2 2 2 2 3" xfId="11201"/>
    <cellStyle name="Įprastas 3 2 2 2 2 3 2" xfId="11202"/>
    <cellStyle name="Įprastas 3 2 2 2 2 4" xfId="11203"/>
    <cellStyle name="Įprastas 3 2 2 2 3" xfId="11204"/>
    <cellStyle name="Įprastas 3 2 2 2 3 2" xfId="11205"/>
    <cellStyle name="Įprastas 3 2 2 2 3 2 2" xfId="11206"/>
    <cellStyle name="Įprastas 3 2 2 2 3 3" xfId="11207"/>
    <cellStyle name="Įprastas 3 2 2 2 4" xfId="11208"/>
    <cellStyle name="Įprastas 3 2 2 2 4 2" xfId="11209"/>
    <cellStyle name="Įprastas 3 2 2 2 5" xfId="11210"/>
    <cellStyle name="Įprastas 3 2 2 3" xfId="11211"/>
    <cellStyle name="Įprastas 3 2 2 3 2" xfId="11212"/>
    <cellStyle name="Įprastas 3 2 2 3 2 2" xfId="11213"/>
    <cellStyle name="Įprastas 3 2 2 3 2 2 2" xfId="11214"/>
    <cellStyle name="Įprastas 3 2 2 3 2 3" xfId="11215"/>
    <cellStyle name="Įprastas 3 2 2 3 3" xfId="11216"/>
    <cellStyle name="Įprastas 3 2 2 3 3 2" xfId="11217"/>
    <cellStyle name="Įprastas 3 2 2 3 4" xfId="11218"/>
    <cellStyle name="Įprastas 3 2 2 4" xfId="11219"/>
    <cellStyle name="Įprastas 3 2 2 4 2" xfId="11220"/>
    <cellStyle name="Įprastas 3 2 2 4 2 2" xfId="11221"/>
    <cellStyle name="Įprastas 3 2 2 4 3" xfId="11222"/>
    <cellStyle name="Įprastas 3 2 2 5" xfId="11223"/>
    <cellStyle name="Įprastas 3 2 2 5 2" xfId="11224"/>
    <cellStyle name="Įprastas 3 2 2 6" xfId="11225"/>
    <cellStyle name="Įprastas 3 2 2 6 2" xfId="11226"/>
    <cellStyle name="Įprastas 3 2 2 7" xfId="11227"/>
    <cellStyle name="Įprastas 3 2 2 7 2" xfId="11228"/>
    <cellStyle name="Įprastas 3 2 2 8" xfId="11229"/>
    <cellStyle name="Įprastas 3 2 2 8 2" xfId="11230"/>
    <cellStyle name="Įprastas 3 2 2 9" xfId="11231"/>
    <cellStyle name="Įprastas 3 2 3" xfId="11232"/>
    <cellStyle name="Įprastas 3 2 3 2" xfId="11233"/>
    <cellStyle name="Įprastas 3 2 4" xfId="11234"/>
    <cellStyle name="Įprastas 3 2 4 2" xfId="11235"/>
    <cellStyle name="Įprastas 3 2 5" xfId="11236"/>
    <cellStyle name="Įprastas 3 3" xfId="11237"/>
    <cellStyle name="Įprastas 3 3 2" xfId="11238"/>
    <cellStyle name="Įprastas 3 3 2 2" xfId="11239"/>
    <cellStyle name="Įprastas 3 3 2 2 2" xfId="11240"/>
    <cellStyle name="Įprastas 3 3 2 2 2 2" xfId="11241"/>
    <cellStyle name="Įprastas 3 3 2 2 2 2 2" xfId="11242"/>
    <cellStyle name="Įprastas 3 3 2 2 2 3" xfId="11243"/>
    <cellStyle name="Įprastas 3 3 2 2 3" xfId="11244"/>
    <cellStyle name="Įprastas 3 3 2 2 3 2" xfId="11245"/>
    <cellStyle name="Įprastas 3 3 2 2 4" xfId="11246"/>
    <cellStyle name="Įprastas 3 3 2 3" xfId="11247"/>
    <cellStyle name="Įprastas 3 3 2 3 2" xfId="11248"/>
    <cellStyle name="Įprastas 3 3 2 3 2 2" xfId="11249"/>
    <cellStyle name="Įprastas 3 3 2 3 3" xfId="11250"/>
    <cellStyle name="Įprastas 3 3 2 4" xfId="11251"/>
    <cellStyle name="Įprastas 3 3 2 4 2" xfId="11252"/>
    <cellStyle name="Įprastas 3 3 2 5" xfId="11253"/>
    <cellStyle name="Įprastas 3 3 3" xfId="11254"/>
    <cellStyle name="Įprastas 3 3 3 2" xfId="11255"/>
    <cellStyle name="Įprastas 3 3 3 2 2" xfId="11256"/>
    <cellStyle name="Įprastas 3 3 3 2 2 2" xfId="11257"/>
    <cellStyle name="Įprastas 3 3 3 2 3" xfId="11258"/>
    <cellStyle name="Įprastas 3 3 3 3" xfId="11259"/>
    <cellStyle name="Įprastas 3 3 3 3 2" xfId="11260"/>
    <cellStyle name="Įprastas 3 3 3 4" xfId="11261"/>
    <cellStyle name="Įprastas 3 3 4" xfId="11262"/>
    <cellStyle name="Įprastas 3 3 4 2" xfId="11263"/>
    <cellStyle name="Įprastas 3 3 4 2 2" xfId="11264"/>
    <cellStyle name="Įprastas 3 3 4 3" xfId="11265"/>
    <cellStyle name="Įprastas 3 3 5" xfId="11266"/>
    <cellStyle name="Įprastas 3 3 5 2" xfId="11267"/>
    <cellStyle name="Įprastas 3 3 5 2 2" xfId="11268"/>
    <cellStyle name="Įprastas 3 3 5 3" xfId="11269"/>
    <cellStyle name="Įprastas 3 3 6" xfId="11270"/>
    <cellStyle name="Įprastas 3 3 6 2" xfId="11271"/>
    <cellStyle name="Įprastas 3 3 7" xfId="11272"/>
    <cellStyle name="Įprastas 3 4" xfId="11273"/>
    <cellStyle name="Įprastas 3 4 2" xfId="11274"/>
    <cellStyle name="Įprastas 3 5" xfId="11275"/>
    <cellStyle name="Įprastas 3 5 2" xfId="11276"/>
    <cellStyle name="Įprastas 3 5 2 2" xfId="11277"/>
    <cellStyle name="Įprastas 3 5 2 2 2" xfId="11278"/>
    <cellStyle name="Įprastas 3 5 2 2 2 2" xfId="11279"/>
    <cellStyle name="Įprastas 3 5 2 2 3" xfId="11280"/>
    <cellStyle name="Įprastas 3 5 2 3" xfId="11281"/>
    <cellStyle name="Įprastas 3 5 2 3 2" xfId="11282"/>
    <cellStyle name="Įprastas 3 5 2 4" xfId="11283"/>
    <cellStyle name="Įprastas 3 5 3" xfId="11284"/>
    <cellStyle name="Įprastas 3 5 3 2" xfId="11285"/>
    <cellStyle name="Įprastas 3 5 3 2 2" xfId="11286"/>
    <cellStyle name="Įprastas 3 5 3 3" xfId="11287"/>
    <cellStyle name="Įprastas 3 5 4" xfId="11288"/>
    <cellStyle name="Įprastas 3 5 4 2" xfId="11289"/>
    <cellStyle name="Įprastas 3 5 5" xfId="11290"/>
    <cellStyle name="Įprastas 3 6" xfId="11291"/>
    <cellStyle name="Įprastas 3 6 2" xfId="11292"/>
    <cellStyle name="Įprastas 3 6 2 2" xfId="11293"/>
    <cellStyle name="Įprastas 3 6 2 2 2" xfId="11294"/>
    <cellStyle name="Įprastas 3 6 2 2 2 2" xfId="11295"/>
    <cellStyle name="Įprastas 3 6 2 2 3" xfId="11296"/>
    <cellStyle name="Įprastas 3 6 2 3" xfId="11297"/>
    <cellStyle name="Įprastas 3 6 2 3 2" xfId="11298"/>
    <cellStyle name="Įprastas 3 6 2 4" xfId="11299"/>
    <cellStyle name="Įprastas 3 6 3" xfId="11300"/>
    <cellStyle name="Įprastas 3 6 3 2" xfId="11301"/>
    <cellStyle name="Įprastas 3 6 3 2 2" xfId="11302"/>
    <cellStyle name="Įprastas 3 6 3 3" xfId="11303"/>
    <cellStyle name="Įprastas 3 6 4" xfId="11304"/>
    <cellStyle name="Įprastas 3 6 4 2" xfId="11305"/>
    <cellStyle name="Įprastas 3 6 5" xfId="11306"/>
    <cellStyle name="Įprastas 3 7" xfId="11307"/>
    <cellStyle name="Įprastas 3 7 2" xfId="11308"/>
    <cellStyle name="Įprastas 3 7 2 2" xfId="11309"/>
    <cellStyle name="Įprastas 3 7 2 2 2" xfId="11310"/>
    <cellStyle name="Įprastas 3 7 2 2 2 2" xfId="11311"/>
    <cellStyle name="Įprastas 3 7 2 2 3" xfId="11312"/>
    <cellStyle name="Įprastas 3 7 2 3" xfId="11313"/>
    <cellStyle name="Įprastas 3 7 2 3 2" xfId="11314"/>
    <cellStyle name="Įprastas 3 7 2 4" xfId="11315"/>
    <cellStyle name="Įprastas 3 7 3" xfId="11316"/>
    <cellStyle name="Įprastas 3 7 3 2" xfId="11317"/>
    <cellStyle name="Įprastas 3 7 3 2 2" xfId="11318"/>
    <cellStyle name="Įprastas 3 7 3 2 2 2" xfId="11319"/>
    <cellStyle name="Įprastas 3 7 3 2 3" xfId="11320"/>
    <cellStyle name="Įprastas 3 7 3 3" xfId="11321"/>
    <cellStyle name="Įprastas 3 7 3 3 2" xfId="11322"/>
    <cellStyle name="Įprastas 3 7 3 4" xfId="11323"/>
    <cellStyle name="Įprastas 3 7 4" xfId="11324"/>
    <cellStyle name="Įprastas 3 7 4 2" xfId="11325"/>
    <cellStyle name="Įprastas 3 7 4 2 2" xfId="11326"/>
    <cellStyle name="Įprastas 3 7 4 3" xfId="11327"/>
    <cellStyle name="Įprastas 3 7 5" xfId="11328"/>
    <cellStyle name="Įprastas 3 7 5 2" xfId="11329"/>
    <cellStyle name="Įprastas 3 7 6" xfId="11330"/>
    <cellStyle name="Įprastas 3 8" xfId="11331"/>
    <cellStyle name="Įprastas 3 8 2" xfId="11332"/>
    <cellStyle name="Įprastas 3 8 2 2" xfId="11333"/>
    <cellStyle name="Įprastas 3 8 2 2 2" xfId="11334"/>
    <cellStyle name="Įprastas 3 8 2 3" xfId="11335"/>
    <cellStyle name="Įprastas 3 8 3" xfId="11336"/>
    <cellStyle name="Įprastas 3 8 3 2" xfId="11337"/>
    <cellStyle name="Įprastas 3 8 4" xfId="11338"/>
    <cellStyle name="Įprastas 3 9" xfId="11339"/>
    <cellStyle name="Įprastas 3 9 2" xfId="11340"/>
    <cellStyle name="Įprastas 3 9 2 2" xfId="11341"/>
    <cellStyle name="Įprastas 3 9 3" xfId="11342"/>
    <cellStyle name="Įprastas 30" xfId="11343"/>
    <cellStyle name="Įprastas 30 2" xfId="11344"/>
    <cellStyle name="Įprastas 30 2 2" xfId="11345"/>
    <cellStyle name="Įprastas 30 3" xfId="11346"/>
    <cellStyle name="Įprastas 30 3 2" xfId="11347"/>
    <cellStyle name="Įprastas 30 4" xfId="11348"/>
    <cellStyle name="Įprastas 30 4 2" xfId="11349"/>
    <cellStyle name="Įprastas 30 5" xfId="11350"/>
    <cellStyle name="Įprastas 30 5 2" xfId="11351"/>
    <cellStyle name="Įprastas 30 6" xfId="11352"/>
    <cellStyle name="Įprastas 30 6 2" xfId="11353"/>
    <cellStyle name="Įprastas 30 7" xfId="11354"/>
    <cellStyle name="Įprastas 30 7 2" xfId="11355"/>
    <cellStyle name="Įprastas 30 8" xfId="11356"/>
    <cellStyle name="Įprastas 30 8 2" xfId="11357"/>
    <cellStyle name="Įprastas 30 9" xfId="11358"/>
    <cellStyle name="Įprastas 31" xfId="11359"/>
    <cellStyle name="Įprastas 31 2" xfId="11360"/>
    <cellStyle name="Įprastas 31 2 2" xfId="11361"/>
    <cellStyle name="Įprastas 31 3" xfId="11362"/>
    <cellStyle name="Įprastas 32" xfId="11363"/>
    <cellStyle name="Įprastas 32 2" xfId="11364"/>
    <cellStyle name="Įprastas 32 2 2" xfId="11365"/>
    <cellStyle name="Įprastas 32 3" xfId="11366"/>
    <cellStyle name="Įprastas 33" xfId="11367"/>
    <cellStyle name="Įprastas 33 2" xfId="11368"/>
    <cellStyle name="Įprastas 33 2 2" xfId="11369"/>
    <cellStyle name="Įprastas 33 3" xfId="11370"/>
    <cellStyle name="Įprastas 34" xfId="11371"/>
    <cellStyle name="Įprastas 34 2" xfId="11372"/>
    <cellStyle name="Įprastas 34 2 2" xfId="11373"/>
    <cellStyle name="Įprastas 34 3" xfId="11374"/>
    <cellStyle name="Įprastas 35" xfId="11375"/>
    <cellStyle name="Įprastas 35 2" xfId="11376"/>
    <cellStyle name="Įprastas 35 2 2" xfId="11377"/>
    <cellStyle name="Įprastas 35 3" xfId="11378"/>
    <cellStyle name="Įprastas 35 3 2" xfId="11379"/>
    <cellStyle name="Įprastas 35 4" xfId="11380"/>
    <cellStyle name="Įprastas 35 4 2" xfId="11381"/>
    <cellStyle name="Įprastas 35 5" xfId="11382"/>
    <cellStyle name="Įprastas 36" xfId="11383"/>
    <cellStyle name="Įprastas 36 2" xfId="11384"/>
    <cellStyle name="Įprastas 36 2 2" xfId="11385"/>
    <cellStyle name="Įprastas 36 3" xfId="11386"/>
    <cellStyle name="Įprastas 36 3 2" xfId="11387"/>
    <cellStyle name="Įprastas 36 4" xfId="11388"/>
    <cellStyle name="Įprastas 36 4 2" xfId="11389"/>
    <cellStyle name="Įprastas 36 5" xfId="11390"/>
    <cellStyle name="Įprastas 36 5 2" xfId="11391"/>
    <cellStyle name="Įprastas 36 6" xfId="11392"/>
    <cellStyle name="Įprastas 36 6 2" xfId="11393"/>
    <cellStyle name="Įprastas 36 7" xfId="11394"/>
    <cellStyle name="Įprastas 37" xfId="11395"/>
    <cellStyle name="Įprastas 37 2" xfId="11396"/>
    <cellStyle name="Įprastas 37 2 2" xfId="11397"/>
    <cellStyle name="Įprastas 37 3" xfId="11398"/>
    <cellStyle name="Įprastas 37 3 2" xfId="11399"/>
    <cellStyle name="Įprastas 37 4" xfId="11400"/>
    <cellStyle name="Įprastas 37 4 2" xfId="11401"/>
    <cellStyle name="Įprastas 37 5" xfId="11402"/>
    <cellStyle name="Įprastas 38" xfId="11403"/>
    <cellStyle name="Įprastas 38 2" xfId="11404"/>
    <cellStyle name="Įprastas 38 2 2" xfId="11405"/>
    <cellStyle name="Įprastas 38 3" xfId="11406"/>
    <cellStyle name="Įprastas 38 3 2" xfId="11407"/>
    <cellStyle name="Įprastas 38 4" xfId="11408"/>
    <cellStyle name="Įprastas 38 4 2" xfId="11409"/>
    <cellStyle name="Įprastas 38 5" xfId="11410"/>
    <cellStyle name="Įprastas 38 5 2" xfId="11411"/>
    <cellStyle name="Įprastas 38 6" xfId="11412"/>
    <cellStyle name="Įprastas 38 6 2" xfId="11413"/>
    <cellStyle name="Įprastas 38 7" xfId="11414"/>
    <cellStyle name="Įprastas 38 7 2" xfId="11415"/>
    <cellStyle name="Įprastas 38 8" xfId="11416"/>
    <cellStyle name="Įprastas 39" xfId="11417"/>
    <cellStyle name="Įprastas 39 2" xfId="11418"/>
    <cellStyle name="Įprastas 39 2 2" xfId="11419"/>
    <cellStyle name="Įprastas 39 3" xfId="11420"/>
    <cellStyle name="Įprastas 39 3 2" xfId="11421"/>
    <cellStyle name="Įprastas 39 4" xfId="11422"/>
    <cellStyle name="Įprastas 39 4 2" xfId="11423"/>
    <cellStyle name="Įprastas 39 5" xfId="11424"/>
    <cellStyle name="Įprastas 39 5 2" xfId="11425"/>
    <cellStyle name="Įprastas 39 6" xfId="11426"/>
    <cellStyle name="Įprastas 39 6 2" xfId="11427"/>
    <cellStyle name="Įprastas 39 7" xfId="11428"/>
    <cellStyle name="Įprastas 4" xfId="11429"/>
    <cellStyle name="Įprastas 4 2" xfId="11430"/>
    <cellStyle name="Įprastas 4 2 2" xfId="11431"/>
    <cellStyle name="Įprastas 4 2 2 2" xfId="11432"/>
    <cellStyle name="Įprastas 4 2 3" xfId="11433"/>
    <cellStyle name="Įprastas 4 2 3 2" xfId="11434"/>
    <cellStyle name="Įprastas 4 2 4" xfId="11435"/>
    <cellStyle name="Įprastas 4 2 4 2" xfId="11436"/>
    <cellStyle name="Įprastas 4 2 5" xfId="11437"/>
    <cellStyle name="Įprastas 4 2 5 2" xfId="11438"/>
    <cellStyle name="Įprastas 4 2 6" xfId="11439"/>
    <cellStyle name="Įprastas 4 3" xfId="11440"/>
    <cellStyle name="Įprastas 4 3 2" xfId="11441"/>
    <cellStyle name="Įprastas 4 3 2 2" xfId="11442"/>
    <cellStyle name="Įprastas 4 3 2 2 2" xfId="11443"/>
    <cellStyle name="Įprastas 4 3 2 2 2 2" xfId="11444"/>
    <cellStyle name="Įprastas 4 3 2 2 3" xfId="11445"/>
    <cellStyle name="Įprastas 4 3 2 3" xfId="11446"/>
    <cellStyle name="Įprastas 4 3 2 3 2" xfId="11447"/>
    <cellStyle name="Įprastas 4 3 2 4" xfId="11448"/>
    <cellStyle name="Įprastas 4 3 3" xfId="11449"/>
    <cellStyle name="Įprastas 4 3 3 2" xfId="11450"/>
    <cellStyle name="Įprastas 4 3 3 2 2" xfId="11451"/>
    <cellStyle name="Įprastas 4 3 3 3" xfId="11452"/>
    <cellStyle name="Įprastas 4 3 4" xfId="11453"/>
    <cellStyle name="Įprastas 4 3 4 2" xfId="11454"/>
    <cellStyle name="Įprastas 4 3 5" xfId="11455"/>
    <cellStyle name="Įprastas 4 4" xfId="11456"/>
    <cellStyle name="Įprastas 4 4 2" xfId="11457"/>
    <cellStyle name="Įprastas 4 4 2 2" xfId="11458"/>
    <cellStyle name="Įprastas 4 4 2 2 2" xfId="11459"/>
    <cellStyle name="Įprastas 4 4 2 3" xfId="11460"/>
    <cellStyle name="Įprastas 4 4 3" xfId="11461"/>
    <cellStyle name="Įprastas 4 4 3 2" xfId="11462"/>
    <cellStyle name="Įprastas 4 4 4" xfId="11463"/>
    <cellStyle name="Įprastas 4 5" xfId="11464"/>
    <cellStyle name="Įprastas 4 5 2" xfId="11465"/>
    <cellStyle name="Įprastas 4 6" xfId="11466"/>
    <cellStyle name="Įprastas 4 6 2" xfId="11467"/>
    <cellStyle name="Įprastas 4 7" xfId="11468"/>
    <cellStyle name="Įprastas 4 7 2" xfId="11469"/>
    <cellStyle name="Įprastas 4 8" xfId="11470"/>
    <cellStyle name="Įprastas 40" xfId="11471"/>
    <cellStyle name="Įprastas 40 2" xfId="11472"/>
    <cellStyle name="Įprastas 41" xfId="11473"/>
    <cellStyle name="Įprastas 41 2" xfId="11474"/>
    <cellStyle name="Įprastas 42" xfId="11475"/>
    <cellStyle name="Įprastas 42 2" xfId="11476"/>
    <cellStyle name="Įprastas 43" xfId="11477"/>
    <cellStyle name="Įprastas 43 2" xfId="11478"/>
    <cellStyle name="Įprastas 44" xfId="11479"/>
    <cellStyle name="Įprastas 44 2" xfId="11480"/>
    <cellStyle name="Įprastas 45" xfId="11481"/>
    <cellStyle name="Įprastas 45 2" xfId="11482"/>
    <cellStyle name="Įprastas 46" xfId="11483"/>
    <cellStyle name="Įprastas 46 2" xfId="11484"/>
    <cellStyle name="Įprastas 47" xfId="11485"/>
    <cellStyle name="Įprastas 47 2" xfId="11486"/>
    <cellStyle name="Įprastas 48" xfId="11487"/>
    <cellStyle name="Įprastas 48 2" xfId="11488"/>
    <cellStyle name="Įprastas 49" xfId="11489"/>
    <cellStyle name="Įprastas 49 2" xfId="11490"/>
    <cellStyle name="Įprastas 5" xfId="11491"/>
    <cellStyle name="Įprastas 5 10" xfId="11492"/>
    <cellStyle name="Įprastas 5 10 2" xfId="11493"/>
    <cellStyle name="Įprastas 5 10 2 2" xfId="11494"/>
    <cellStyle name="Įprastas 5 10 3" xfId="11495"/>
    <cellStyle name="Įprastas 5 11" xfId="11496"/>
    <cellStyle name="Įprastas 5 2" xfId="11497"/>
    <cellStyle name="Įprastas 5 2 10" xfId="11498"/>
    <cellStyle name="Įprastas 5 2 2" xfId="11499"/>
    <cellStyle name="Įprastas 5 2 2 2" xfId="11500"/>
    <cellStyle name="Įprastas 5 2 2 2 2" xfId="11501"/>
    <cellStyle name="Įprastas 5 2 2 2 2 2" xfId="11502"/>
    <cellStyle name="Įprastas 5 2 2 2 2 2 2" xfId="11503"/>
    <cellStyle name="Įprastas 5 2 2 2 2 2 2 2" xfId="11504"/>
    <cellStyle name="Įprastas 5 2 2 2 2 2 3" xfId="11505"/>
    <cellStyle name="Įprastas 5 2 2 2 2 3" xfId="11506"/>
    <cellStyle name="Įprastas 5 2 2 2 2 3 2" xfId="11507"/>
    <cellStyle name="Įprastas 5 2 2 2 2 4" xfId="11508"/>
    <cellStyle name="Įprastas 5 2 2 2 3" xfId="11509"/>
    <cellStyle name="Įprastas 5 2 2 2 3 2" xfId="11510"/>
    <cellStyle name="Įprastas 5 2 2 2 3 2 2" xfId="11511"/>
    <cellStyle name="Įprastas 5 2 2 2 3 3" xfId="11512"/>
    <cellStyle name="Įprastas 5 2 2 2 4" xfId="11513"/>
    <cellStyle name="Įprastas 5 2 2 2 4 2" xfId="11514"/>
    <cellStyle name="Įprastas 5 2 2 2 5" xfId="11515"/>
    <cellStyle name="Įprastas 5 2 2 3" xfId="11516"/>
    <cellStyle name="Įprastas 5 2 2 3 2" xfId="11517"/>
    <cellStyle name="Įprastas 5 2 2 3 2 2" xfId="11518"/>
    <cellStyle name="Įprastas 5 2 2 3 2 2 2" xfId="11519"/>
    <cellStyle name="Įprastas 5 2 2 3 2 3" xfId="11520"/>
    <cellStyle name="Įprastas 5 2 2 3 3" xfId="11521"/>
    <cellStyle name="Įprastas 5 2 2 3 3 2" xfId="11522"/>
    <cellStyle name="Įprastas 5 2 2 3 4" xfId="11523"/>
    <cellStyle name="Įprastas 5 2 2 4" xfId="11524"/>
    <cellStyle name="Įprastas 5 2 2 4 2" xfId="11525"/>
    <cellStyle name="Įprastas 5 2 2 4 2 2" xfId="11526"/>
    <cellStyle name="Įprastas 5 2 2 4 3" xfId="11527"/>
    <cellStyle name="Įprastas 5 2 2 5" xfId="11528"/>
    <cellStyle name="Įprastas 5 2 2 5 2" xfId="11529"/>
    <cellStyle name="Įprastas 5 2 2 6" xfId="11530"/>
    <cellStyle name="Įprastas 5 2 3" xfId="11531"/>
    <cellStyle name="Įprastas 5 2 3 2" xfId="11532"/>
    <cellStyle name="Įprastas 5 2 3 2 2" xfId="11533"/>
    <cellStyle name="Įprastas 5 2 3 2 2 2" xfId="11534"/>
    <cellStyle name="Įprastas 5 2 3 2 2 2 2" xfId="11535"/>
    <cellStyle name="Įprastas 5 2 3 2 2 3" xfId="11536"/>
    <cellStyle name="Įprastas 5 2 3 2 3" xfId="11537"/>
    <cellStyle name="Įprastas 5 2 3 2 3 2" xfId="11538"/>
    <cellStyle name="Įprastas 5 2 3 2 4" xfId="11539"/>
    <cellStyle name="Įprastas 5 2 3 3" xfId="11540"/>
    <cellStyle name="Įprastas 5 2 3 3 2" xfId="11541"/>
    <cellStyle name="Įprastas 5 2 3 3 2 2" xfId="11542"/>
    <cellStyle name="Įprastas 5 2 3 3 3" xfId="11543"/>
    <cellStyle name="Įprastas 5 2 3 4" xfId="11544"/>
    <cellStyle name="Įprastas 5 2 3 4 2" xfId="11545"/>
    <cellStyle name="Įprastas 5 2 3 5" xfId="11546"/>
    <cellStyle name="Įprastas 5 2 4" xfId="11547"/>
    <cellStyle name="Įprastas 5 2 4 2" xfId="11548"/>
    <cellStyle name="Įprastas 5 2 4 2 2" xfId="11549"/>
    <cellStyle name="Įprastas 5 2 4 2 2 2" xfId="11550"/>
    <cellStyle name="Įprastas 5 2 4 2 3" xfId="11551"/>
    <cellStyle name="Įprastas 5 2 4 3" xfId="11552"/>
    <cellStyle name="Įprastas 5 2 4 3 2" xfId="11553"/>
    <cellStyle name="Įprastas 5 2 4 4" xfId="11554"/>
    <cellStyle name="Įprastas 5 2 5" xfId="11555"/>
    <cellStyle name="Įprastas 5 2 5 2" xfId="11556"/>
    <cellStyle name="Įprastas 5 2 5 2 2" xfId="11557"/>
    <cellStyle name="Įprastas 5 2 5 3" xfId="11558"/>
    <cellStyle name="Įprastas 5 2 6" xfId="11559"/>
    <cellStyle name="Įprastas 5 2 6 2" xfId="11560"/>
    <cellStyle name="Įprastas 5 2 7" xfId="11561"/>
    <cellStyle name="Įprastas 5 2 7 2" xfId="11562"/>
    <cellStyle name="Įprastas 5 2 8" xfId="11563"/>
    <cellStyle name="Įprastas 5 2 8 2" xfId="11564"/>
    <cellStyle name="Įprastas 5 2 9" xfId="11565"/>
    <cellStyle name="Įprastas 5 2 9 2" xfId="11566"/>
    <cellStyle name="Įprastas 5 3" xfId="11567"/>
    <cellStyle name="Įprastas 5 3 2" xfId="11568"/>
    <cellStyle name="Įprastas 5 3 2 2" xfId="11569"/>
    <cellStyle name="Įprastas 5 3 2 2 2" xfId="11570"/>
    <cellStyle name="Įprastas 5 3 2 2 2 2" xfId="11571"/>
    <cellStyle name="Įprastas 5 3 2 2 2 2 2" xfId="11572"/>
    <cellStyle name="Įprastas 5 3 2 2 2 3" xfId="11573"/>
    <cellStyle name="Įprastas 5 3 2 2 3" xfId="11574"/>
    <cellStyle name="Įprastas 5 3 2 2 3 2" xfId="11575"/>
    <cellStyle name="Įprastas 5 3 2 2 4" xfId="11576"/>
    <cellStyle name="Įprastas 5 3 2 3" xfId="11577"/>
    <cellStyle name="Įprastas 5 3 2 3 2" xfId="11578"/>
    <cellStyle name="Įprastas 5 3 2 3 2 2" xfId="11579"/>
    <cellStyle name="Įprastas 5 3 2 3 3" xfId="11580"/>
    <cellStyle name="Įprastas 5 3 2 4" xfId="11581"/>
    <cellStyle name="Įprastas 5 3 2 4 2" xfId="11582"/>
    <cellStyle name="Įprastas 5 3 2 5" xfId="11583"/>
    <cellStyle name="Įprastas 5 3 3" xfId="11584"/>
    <cellStyle name="Įprastas 5 3 3 2" xfId="11585"/>
    <cellStyle name="Įprastas 5 3 3 2 2" xfId="11586"/>
    <cellStyle name="Įprastas 5 3 3 2 2 2" xfId="11587"/>
    <cellStyle name="Įprastas 5 3 3 2 3" xfId="11588"/>
    <cellStyle name="Įprastas 5 3 3 3" xfId="11589"/>
    <cellStyle name="Įprastas 5 3 3 3 2" xfId="11590"/>
    <cellStyle name="Įprastas 5 3 3 4" xfId="11591"/>
    <cellStyle name="Įprastas 5 3 4" xfId="11592"/>
    <cellStyle name="Įprastas 5 3 4 2" xfId="11593"/>
    <cellStyle name="Įprastas 5 3 4 2 2" xfId="11594"/>
    <cellStyle name="Įprastas 5 3 4 3" xfId="11595"/>
    <cellStyle name="Įprastas 5 3 5" xfId="11596"/>
    <cellStyle name="Įprastas 5 3 5 2" xfId="11597"/>
    <cellStyle name="Įprastas 5 3 6" xfId="11598"/>
    <cellStyle name="Įprastas 5 4" xfId="11599"/>
    <cellStyle name="Įprastas 5 4 2" xfId="11600"/>
    <cellStyle name="Įprastas 5 5" xfId="11601"/>
    <cellStyle name="Įprastas 5 5 2" xfId="11602"/>
    <cellStyle name="Įprastas 5 5 2 2" xfId="11603"/>
    <cellStyle name="Įprastas 5 5 2 2 2" xfId="11604"/>
    <cellStyle name="Įprastas 5 5 2 2 2 2" xfId="11605"/>
    <cellStyle name="Įprastas 5 5 2 2 3" xfId="11606"/>
    <cellStyle name="Įprastas 5 5 2 3" xfId="11607"/>
    <cellStyle name="Įprastas 5 5 2 3 2" xfId="11608"/>
    <cellStyle name="Įprastas 5 5 2 4" xfId="11609"/>
    <cellStyle name="Įprastas 5 5 3" xfId="11610"/>
    <cellStyle name="Įprastas 5 5 3 2" xfId="11611"/>
    <cellStyle name="Įprastas 5 5 3 2 2" xfId="11612"/>
    <cellStyle name="Įprastas 5 5 3 3" xfId="11613"/>
    <cellStyle name="Įprastas 5 5 4" xfId="11614"/>
    <cellStyle name="Įprastas 5 5 4 2" xfId="11615"/>
    <cellStyle name="Įprastas 5 5 5" xfId="11616"/>
    <cellStyle name="Įprastas 5 6" xfId="11617"/>
    <cellStyle name="Įprastas 5 6 2" xfId="11618"/>
    <cellStyle name="Įprastas 5 6 2 2" xfId="11619"/>
    <cellStyle name="Įprastas 5 6 2 2 2" xfId="11620"/>
    <cellStyle name="Įprastas 5 6 2 2 2 2" xfId="11621"/>
    <cellStyle name="Įprastas 5 6 2 2 3" xfId="11622"/>
    <cellStyle name="Įprastas 5 6 2 3" xfId="11623"/>
    <cellStyle name="Įprastas 5 6 2 3 2" xfId="11624"/>
    <cellStyle name="Įprastas 5 6 2 4" xfId="11625"/>
    <cellStyle name="Įprastas 5 6 3" xfId="11626"/>
    <cellStyle name="Įprastas 5 6 3 2" xfId="11627"/>
    <cellStyle name="Įprastas 5 6 3 2 2" xfId="11628"/>
    <cellStyle name="Įprastas 5 6 3 3" xfId="11629"/>
    <cellStyle name="Įprastas 5 6 4" xfId="11630"/>
    <cellStyle name="Įprastas 5 6 4 2" xfId="11631"/>
    <cellStyle name="Įprastas 5 6 5" xfId="11632"/>
    <cellStyle name="Įprastas 5 7" xfId="11633"/>
    <cellStyle name="Įprastas 5 7 2" xfId="11634"/>
    <cellStyle name="Įprastas 5 7 2 2" xfId="11635"/>
    <cellStyle name="Įprastas 5 7 2 2 2" xfId="11636"/>
    <cellStyle name="Įprastas 5 7 2 3" xfId="11637"/>
    <cellStyle name="Įprastas 5 7 3" xfId="11638"/>
    <cellStyle name="Įprastas 5 7 3 2" xfId="11639"/>
    <cellStyle name="Įprastas 5 7 4" xfId="11640"/>
    <cellStyle name="Įprastas 5 8" xfId="11641"/>
    <cellStyle name="Įprastas 5 8 2" xfId="11642"/>
    <cellStyle name="Įprastas 5 9" xfId="11643"/>
    <cellStyle name="Įprastas 5 9 2" xfId="11644"/>
    <cellStyle name="Įprastas 50" xfId="11645"/>
    <cellStyle name="Įprastas 50 2" xfId="11646"/>
    <cellStyle name="Įprastas 51" xfId="11647"/>
    <cellStyle name="Įprastas 51 2" xfId="11648"/>
    <cellStyle name="Įprastas 52" xfId="11649"/>
    <cellStyle name="Įprastas 52 2" xfId="11650"/>
    <cellStyle name="Įprastas 53" xfId="11651"/>
    <cellStyle name="Įprastas 53 2" xfId="11652"/>
    <cellStyle name="Įprastas 54" xfId="11653"/>
    <cellStyle name="Įprastas 54 2" xfId="11654"/>
    <cellStyle name="Įprastas 55" xfId="11655"/>
    <cellStyle name="Įprastas 55 2" xfId="11656"/>
    <cellStyle name="Įprastas 56" xfId="11657"/>
    <cellStyle name="Įprastas 56 2" xfId="11658"/>
    <cellStyle name="Įprastas 57" xfId="11659"/>
    <cellStyle name="Įprastas 57 2" xfId="11660"/>
    <cellStyle name="Įprastas 58" xfId="11661"/>
    <cellStyle name="Įprastas 58 2" xfId="11662"/>
    <cellStyle name="Įprastas 59" xfId="11663"/>
    <cellStyle name="Įprastas 59 2" xfId="11664"/>
    <cellStyle name="Įprastas 6" xfId="11665"/>
    <cellStyle name="Įprastas 6 2" xfId="11666"/>
    <cellStyle name="Įprastas 6 2 2" xfId="11667"/>
    <cellStyle name="Įprastas 6 2 2 2" xfId="11668"/>
    <cellStyle name="Įprastas 6 2 2 2 2" xfId="11669"/>
    <cellStyle name="Įprastas 6 2 2 2 2 2" xfId="11670"/>
    <cellStyle name="Įprastas 6 2 2 2 3" xfId="11671"/>
    <cellStyle name="Įprastas 6 2 2 3" xfId="11672"/>
    <cellStyle name="Įprastas 6 2 2 3 2" xfId="11673"/>
    <cellStyle name="Įprastas 6 2 2 3 2 2" xfId="11674"/>
    <cellStyle name="Įprastas 6 2 2 3 3" xfId="11675"/>
    <cellStyle name="Įprastas 6 2 2 4" xfId="11676"/>
    <cellStyle name="Įprastas 6 2 2 4 2" xfId="11677"/>
    <cellStyle name="Įprastas 6 2 2 5" xfId="11678"/>
    <cellStyle name="Įprastas 6 2 3" xfId="11679"/>
    <cellStyle name="Įprastas 6 2 3 2" xfId="11680"/>
    <cellStyle name="Įprastas 6 2 3 2 2" xfId="11681"/>
    <cellStyle name="Įprastas 6 2 3 3" xfId="11682"/>
    <cellStyle name="Įprastas 6 2 4" xfId="11683"/>
    <cellStyle name="Įprastas 6 2 4 2" xfId="11684"/>
    <cellStyle name="Įprastas 6 2 4 2 2" xfId="11685"/>
    <cellStyle name="Įprastas 6 2 4 3" xfId="11686"/>
    <cellStyle name="Įprastas 6 2 5" xfId="11687"/>
    <cellStyle name="Įprastas 6 2 5 2" xfId="11688"/>
    <cellStyle name="Įprastas 6 2 6" xfId="11689"/>
    <cellStyle name="Įprastas 6 2 6 2" xfId="11690"/>
    <cellStyle name="Įprastas 6 2 7" xfId="11691"/>
    <cellStyle name="Įprastas 6 3" xfId="11692"/>
    <cellStyle name="Įprastas 6 3 2" xfId="11693"/>
    <cellStyle name="Įprastas 6 3 2 2" xfId="11694"/>
    <cellStyle name="Įprastas 6 3 2 2 2" xfId="11695"/>
    <cellStyle name="Įprastas 6 3 2 2 2 2" xfId="11696"/>
    <cellStyle name="Įprastas 6 3 2 2 3" xfId="11697"/>
    <cellStyle name="Įprastas 6 3 2 3" xfId="11698"/>
    <cellStyle name="Įprastas 6 3 2 3 2" xfId="11699"/>
    <cellStyle name="Įprastas 6 3 2 3 2 2" xfId="11700"/>
    <cellStyle name="Įprastas 6 3 2 3 3" xfId="11701"/>
    <cellStyle name="Įprastas 6 3 2 4" xfId="11702"/>
    <cellStyle name="Įprastas 6 3 2 4 2" xfId="11703"/>
    <cellStyle name="Įprastas 6 3 2 5" xfId="11704"/>
    <cellStyle name="Įprastas 6 3 3" xfId="11705"/>
    <cellStyle name="Įprastas 6 3 3 2" xfId="11706"/>
    <cellStyle name="Įprastas 6 3 3 2 2" xfId="11707"/>
    <cellStyle name="Įprastas 6 3 3 3" xfId="11708"/>
    <cellStyle name="Įprastas 6 3 4" xfId="11709"/>
    <cellStyle name="Įprastas 6 3 4 2" xfId="11710"/>
    <cellStyle name="Įprastas 6 3 4 2 2" xfId="11711"/>
    <cellStyle name="Įprastas 6 3 4 3" xfId="11712"/>
    <cellStyle name="Įprastas 6 3 5" xfId="11713"/>
    <cellStyle name="Įprastas 6 3 5 2" xfId="11714"/>
    <cellStyle name="Įprastas 6 3 6" xfId="11715"/>
    <cellStyle name="Įprastas 6 3 6 2" xfId="11716"/>
    <cellStyle name="Įprastas 6 3 7" xfId="11717"/>
    <cellStyle name="Įprastas 6 3 7 2" xfId="11718"/>
    <cellStyle name="Įprastas 6 3 8" xfId="11719"/>
    <cellStyle name="Įprastas 6 4" xfId="11720"/>
    <cellStyle name="Įprastas 6 4 2" xfId="11721"/>
    <cellStyle name="Įprastas 6 4 2 2" xfId="11722"/>
    <cellStyle name="Įprastas 6 4 2 2 2" xfId="11723"/>
    <cellStyle name="Įprastas 6 4 2 2 2 2" xfId="11724"/>
    <cellStyle name="Įprastas 6 4 2 2 2 2 2" xfId="11725"/>
    <cellStyle name="Įprastas 6 4 2 2 2 3" xfId="11726"/>
    <cellStyle name="Įprastas 6 4 2 2 3" xfId="11727"/>
    <cellStyle name="Įprastas 6 4 2 2 3 2" xfId="11728"/>
    <cellStyle name="Įprastas 6 4 2 2 4" xfId="11729"/>
    <cellStyle name="Įprastas 6 4 2 3" xfId="11730"/>
    <cellStyle name="Įprastas 6 4 2 3 2" xfId="11731"/>
    <cellStyle name="Įprastas 6 4 2 3 2 2" xfId="11732"/>
    <cellStyle name="Įprastas 6 4 2 3 3" xfId="11733"/>
    <cellStyle name="Įprastas 6 4 2 4" xfId="11734"/>
    <cellStyle name="Įprastas 6 4 2 4 2" xfId="11735"/>
    <cellStyle name="Įprastas 6 4 2 5" xfId="11736"/>
    <cellStyle name="Įprastas 6 4 2 5 2" xfId="11737"/>
    <cellStyle name="Įprastas 6 4 2 6" xfId="11738"/>
    <cellStyle name="Įprastas 6 4 3" xfId="11739"/>
    <cellStyle name="Įprastas 6 4 3 2" xfId="11740"/>
    <cellStyle name="Įprastas 6 4 3 2 2" xfId="11741"/>
    <cellStyle name="Įprastas 6 4 3 2 2 2" xfId="11742"/>
    <cellStyle name="Įprastas 6 4 3 2 3" xfId="11743"/>
    <cellStyle name="Įprastas 6 4 3 3" xfId="11744"/>
    <cellStyle name="Įprastas 6 4 3 3 2" xfId="11745"/>
    <cellStyle name="Įprastas 6 4 3 3 2 2" xfId="11746"/>
    <cellStyle name="Įprastas 6 4 3 3 3" xfId="11747"/>
    <cellStyle name="Įprastas 6 4 3 4" xfId="11748"/>
    <cellStyle name="Įprastas 6 4 3 4 2" xfId="11749"/>
    <cellStyle name="Įprastas 6 4 3 5" xfId="11750"/>
    <cellStyle name="Įprastas 6 4 4" xfId="11751"/>
    <cellStyle name="Įprastas 6 4 4 2" xfId="11752"/>
    <cellStyle name="Įprastas 6 4 4 2 2" xfId="11753"/>
    <cellStyle name="Įprastas 6 4 4 3" xfId="11754"/>
    <cellStyle name="Įprastas 6 4 5" xfId="11755"/>
    <cellStyle name="Įprastas 6 4 5 2" xfId="11756"/>
    <cellStyle name="Įprastas 6 4 5 2 2" xfId="11757"/>
    <cellStyle name="Įprastas 6 4 5 3" xfId="11758"/>
    <cellStyle name="Įprastas 6 4 6" xfId="11759"/>
    <cellStyle name="Įprastas 6 4 6 2" xfId="11760"/>
    <cellStyle name="Įprastas 6 4 7" xfId="11761"/>
    <cellStyle name="Įprastas 6 4 7 2" xfId="11762"/>
    <cellStyle name="Įprastas 6 4 8" xfId="11763"/>
    <cellStyle name="Įprastas 6 5" xfId="11764"/>
    <cellStyle name="Įprastas 6 5 2" xfId="11765"/>
    <cellStyle name="Įprastas 6 6" xfId="11766"/>
    <cellStyle name="Įprastas 6 6 2" xfId="11767"/>
    <cellStyle name="Įprastas 6 7" xfId="11768"/>
    <cellStyle name="Įprastas 60" xfId="11769"/>
    <cellStyle name="Įprastas 60 2" xfId="11770"/>
    <cellStyle name="Įprastas 61" xfId="11771"/>
    <cellStyle name="Įprastas 61 2" xfId="11772"/>
    <cellStyle name="Įprastas 62" xfId="11773"/>
    <cellStyle name="Įprastas 62 2" xfId="11774"/>
    <cellStyle name="Įprastas 63" xfId="11775"/>
    <cellStyle name="Įprastas 63 2" xfId="11776"/>
    <cellStyle name="Įprastas 64" xfId="11777"/>
    <cellStyle name="Įprastas 64 2" xfId="11778"/>
    <cellStyle name="Įprastas 65" xfId="11779"/>
    <cellStyle name="Įprastas 65 2" xfId="11780"/>
    <cellStyle name="Įprastas 66" xfId="11781"/>
    <cellStyle name="Įprastas 66 2" xfId="11782"/>
    <cellStyle name="Įprastas 67" xfId="11783"/>
    <cellStyle name="Įprastas 67 2" xfId="11784"/>
    <cellStyle name="Įprastas 68" xfId="11785"/>
    <cellStyle name="Įprastas 68 2" xfId="11786"/>
    <cellStyle name="Įprastas 69" xfId="11787"/>
    <cellStyle name="Įprastas 69 2" xfId="11788"/>
    <cellStyle name="Įprastas 7" xfId="11789"/>
    <cellStyle name="Įprastas 7 2" xfId="11790"/>
    <cellStyle name="Įprastas 7 2 2" xfId="11791"/>
    <cellStyle name="Įprastas 7 2 2 2" xfId="11792"/>
    <cellStyle name="Įprastas 7 2 2 2 2" xfId="11793"/>
    <cellStyle name="Įprastas 7 2 2 2 2 2" xfId="11794"/>
    <cellStyle name="Įprastas 7 2 2 2 3" xfId="11795"/>
    <cellStyle name="Įprastas 7 2 2 3" xfId="11796"/>
    <cellStyle name="Įprastas 7 2 2 3 2" xfId="11797"/>
    <cellStyle name="Įprastas 7 2 2 4" xfId="11798"/>
    <cellStyle name="Įprastas 7 2 3" xfId="11799"/>
    <cellStyle name="Įprastas 7 2 3 2" xfId="11800"/>
    <cellStyle name="Įprastas 7 2 3 2 2" xfId="11801"/>
    <cellStyle name="Įprastas 7 2 3 3" xfId="11802"/>
    <cellStyle name="Įprastas 7 2 4" xfId="11803"/>
    <cellStyle name="Įprastas 7 2 4 2" xfId="11804"/>
    <cellStyle name="Įprastas 7 2 5" xfId="11805"/>
    <cellStyle name="Įprastas 7 2 5 2" xfId="11806"/>
    <cellStyle name="Įprastas 7 2 6" xfId="11807"/>
    <cellStyle name="Įprastas 7 2 6 2" xfId="11808"/>
    <cellStyle name="Įprastas 7 2 7" xfId="11809"/>
    <cellStyle name="Įprastas 7 2 7 2" xfId="11810"/>
    <cellStyle name="Įprastas 7 2 8" xfId="11811"/>
    <cellStyle name="Įprastas 7 3" xfId="11812"/>
    <cellStyle name="Įprastas 7 3 2" xfId="11813"/>
    <cellStyle name="Įprastas 7 3 2 2" xfId="11814"/>
    <cellStyle name="Įprastas 7 3 2 2 2" xfId="11815"/>
    <cellStyle name="Įprastas 7 3 2 3" xfId="11816"/>
    <cellStyle name="Įprastas 7 3 3" xfId="11817"/>
    <cellStyle name="Įprastas 7 3 3 2" xfId="11818"/>
    <cellStyle name="Įprastas 7 3 4" xfId="11819"/>
    <cellStyle name="Įprastas 7 4" xfId="11820"/>
    <cellStyle name="Įprastas 7 4 2" xfId="11821"/>
    <cellStyle name="Įprastas 7 5" xfId="11822"/>
    <cellStyle name="Įprastas 7 5 2" xfId="11823"/>
    <cellStyle name="Įprastas 7 6" xfId="11824"/>
    <cellStyle name="Įprastas 7 6 2" xfId="11825"/>
    <cellStyle name="Įprastas 7 7" xfId="11826"/>
    <cellStyle name="Įprastas 70" xfId="11827"/>
    <cellStyle name="Įprastas 70 2" xfId="11828"/>
    <cellStyle name="Įprastas 71" xfId="11829"/>
    <cellStyle name="Įprastas 71 2" xfId="11830"/>
    <cellStyle name="Įprastas 72" xfId="11831"/>
    <cellStyle name="Įprastas 72 2" xfId="11832"/>
    <cellStyle name="Įprastas 73" xfId="11833"/>
    <cellStyle name="Įprastas 73 2" xfId="11834"/>
    <cellStyle name="Įprastas 74" xfId="11835"/>
    <cellStyle name="Įprastas 74 2" xfId="11836"/>
    <cellStyle name="Įprastas 74 2 2" xfId="11837"/>
    <cellStyle name="Įprastas 74 3" xfId="11838"/>
    <cellStyle name="Įprastas 75" xfId="11839"/>
    <cellStyle name="Įprastas 75 2" xfId="11840"/>
    <cellStyle name="Įprastas 76" xfId="11841"/>
    <cellStyle name="Įprastas 76 2" xfId="11842"/>
    <cellStyle name="Įprastas 77" xfId="11843"/>
    <cellStyle name="Įprastas 77 2" xfId="11844"/>
    <cellStyle name="Įprastas 78" xfId="11845"/>
    <cellStyle name="Įprastas 78 2" xfId="11846"/>
    <cellStyle name="Įprastas 79" xfId="11847"/>
    <cellStyle name="Įprastas 79 2" xfId="11848"/>
    <cellStyle name="Įprastas 8" xfId="11849"/>
    <cellStyle name="Įprastas 8 2" xfId="11850"/>
    <cellStyle name="Įprastas 8 2 2" xfId="11851"/>
    <cellStyle name="Įprastas 8 2 2 2" xfId="11852"/>
    <cellStyle name="Įprastas 8 2 3" xfId="11853"/>
    <cellStyle name="Įprastas 8 2 3 2" xfId="11854"/>
    <cellStyle name="Įprastas 8 2 3 2 2" xfId="11855"/>
    <cellStyle name="Įprastas 8 2 3 2 2 2" xfId="11856"/>
    <cellStyle name="Įprastas 8 2 3 2 3" xfId="11857"/>
    <cellStyle name="Įprastas 8 2 3 3" xfId="11858"/>
    <cellStyle name="Įprastas 8 2 3 3 2" xfId="11859"/>
    <cellStyle name="Įprastas 8 2 3 4" xfId="11860"/>
    <cellStyle name="Įprastas 8 2 4" xfId="11861"/>
    <cellStyle name="Įprastas 8 2 4 2" xfId="11862"/>
    <cellStyle name="Įprastas 8 2 4 2 2" xfId="11863"/>
    <cellStyle name="Įprastas 8 2 4 3" xfId="11864"/>
    <cellStyle name="Įprastas 8 2 5" xfId="11865"/>
    <cellStyle name="Įprastas 8 2 5 2" xfId="11866"/>
    <cellStyle name="Įprastas 8 2 6" xfId="11867"/>
    <cellStyle name="Įprastas 8 2 6 2" xfId="11868"/>
    <cellStyle name="Įprastas 8 2 7" xfId="11869"/>
    <cellStyle name="Įprastas 8 2 7 2" xfId="11870"/>
    <cellStyle name="Įprastas 8 2 8" xfId="11871"/>
    <cellStyle name="Įprastas 8 2 8 2" xfId="11872"/>
    <cellStyle name="Įprastas 8 2 9" xfId="11873"/>
    <cellStyle name="Įprastas 8 3" xfId="11874"/>
    <cellStyle name="Įprastas 8 3 2" xfId="11875"/>
    <cellStyle name="Įprastas 8 3 2 2" xfId="11876"/>
    <cellStyle name="Įprastas 8 3 2 2 2" xfId="11877"/>
    <cellStyle name="Įprastas 8 3 2 2 2 2" xfId="11878"/>
    <cellStyle name="Įprastas 8 3 2 2 3" xfId="11879"/>
    <cellStyle name="Įprastas 8 3 2 3" xfId="11880"/>
    <cellStyle name="Įprastas 8 3 2 3 2" xfId="11881"/>
    <cellStyle name="Įprastas 8 3 2 4" xfId="11882"/>
    <cellStyle name="Įprastas 8 3 3" xfId="11883"/>
    <cellStyle name="Įprastas 8 3 3 2" xfId="11884"/>
    <cellStyle name="Įprastas 8 3 3 2 2" xfId="11885"/>
    <cellStyle name="Įprastas 8 3 3 3" xfId="11886"/>
    <cellStyle name="Įprastas 8 3 4" xfId="11887"/>
    <cellStyle name="Įprastas 8 3 4 2" xfId="11888"/>
    <cellStyle name="Įprastas 8 3 5" xfId="11889"/>
    <cellStyle name="Įprastas 8 4" xfId="11890"/>
    <cellStyle name="Įprastas 8 4 2" xfId="11891"/>
    <cellStyle name="Įprastas 8 4 2 2" xfId="11892"/>
    <cellStyle name="Įprastas 8 4 2 2 2" xfId="11893"/>
    <cellStyle name="Įprastas 8 4 2 3" xfId="11894"/>
    <cellStyle name="Įprastas 8 4 3" xfId="11895"/>
    <cellStyle name="Įprastas 8 4 3 2" xfId="11896"/>
    <cellStyle name="Įprastas 8 4 4" xfId="11897"/>
    <cellStyle name="Įprastas 8 5" xfId="11898"/>
    <cellStyle name="Įprastas 8 5 2" xfId="11899"/>
    <cellStyle name="Įprastas 8 6" xfId="11900"/>
    <cellStyle name="Įprastas 8 6 2" xfId="11901"/>
    <cellStyle name="Įprastas 8 7" xfId="11902"/>
    <cellStyle name="Įprastas 8 7 2" xfId="11903"/>
    <cellStyle name="Įprastas 8 8" xfId="11904"/>
    <cellStyle name="Įprastas 80" xfId="11905"/>
    <cellStyle name="Įprastas 80 2" xfId="11906"/>
    <cellStyle name="Įprastas 81" xfId="11907"/>
    <cellStyle name="Įprastas 81 2" xfId="11908"/>
    <cellStyle name="Įprastas 82" xfId="11909"/>
    <cellStyle name="Įprastas 82 2" xfId="11910"/>
    <cellStyle name="Įprastas 83" xfId="11911"/>
    <cellStyle name="Įprastas 83 2" xfId="11912"/>
    <cellStyle name="Įprastas 84" xfId="11913"/>
    <cellStyle name="Įprastas 84 2" xfId="11914"/>
    <cellStyle name="Įprastas 85" xfId="11915"/>
    <cellStyle name="Įprastas 85 2" xfId="11916"/>
    <cellStyle name="Įprastas 86" xfId="11917"/>
    <cellStyle name="Įprastas 86 2" xfId="11918"/>
    <cellStyle name="Įprastas 87" xfId="11919"/>
    <cellStyle name="Įprastas 87 2" xfId="11920"/>
    <cellStyle name="Įprastas 88" xfId="11921"/>
    <cellStyle name="Įprastas 89" xfId="11922"/>
    <cellStyle name="Įprastas 9" xfId="11923"/>
    <cellStyle name="Įprastas 9 2" xfId="11924"/>
    <cellStyle name="Įprastas 9 2 2" xfId="11925"/>
    <cellStyle name="Įprastas 9 2 2 2" xfId="11926"/>
    <cellStyle name="Įprastas 9 2 2 2 2" xfId="11927"/>
    <cellStyle name="Įprastas 9 2 2 2 2 2" xfId="11928"/>
    <cellStyle name="Įprastas 9 2 2 2 3" xfId="11929"/>
    <cellStyle name="Įprastas 9 2 2 3" xfId="11930"/>
    <cellStyle name="Įprastas 9 2 2 3 2" xfId="11931"/>
    <cellStyle name="Įprastas 9 2 2 4" xfId="11932"/>
    <cellStyle name="Įprastas 9 2 3" xfId="11933"/>
    <cellStyle name="Įprastas 9 2 3 2" xfId="11934"/>
    <cellStyle name="Įprastas 9 2 3 2 2" xfId="11935"/>
    <cellStyle name="Įprastas 9 2 3 3" xfId="11936"/>
    <cellStyle name="Įprastas 9 2 4" xfId="11937"/>
    <cellStyle name="Įprastas 9 2 4 2" xfId="11938"/>
    <cellStyle name="Įprastas 9 2 5" xfId="11939"/>
    <cellStyle name="Įprastas 9 2 5 2" xfId="11940"/>
    <cellStyle name="Įprastas 9 2 6" xfId="11941"/>
    <cellStyle name="Įprastas 9 2 6 2" xfId="11942"/>
    <cellStyle name="Įprastas 9 2 7" xfId="11943"/>
    <cellStyle name="Įprastas 9 2 7 2" xfId="11944"/>
    <cellStyle name="Įprastas 9 2 8" xfId="11945"/>
    <cellStyle name="Įprastas 9 3" xfId="11946"/>
    <cellStyle name="Įprastas 9 3 2" xfId="11947"/>
    <cellStyle name="Įprastas 9 3 2 2" xfId="11948"/>
    <cellStyle name="Įprastas 9 3 2 2 2" xfId="11949"/>
    <cellStyle name="Įprastas 9 3 2 3" xfId="11950"/>
    <cellStyle name="Įprastas 9 3 3" xfId="11951"/>
    <cellStyle name="Įprastas 9 3 3 2" xfId="11952"/>
    <cellStyle name="Įprastas 9 3 4" xfId="11953"/>
    <cellStyle name="Įprastas 9 4" xfId="11954"/>
    <cellStyle name="Įprastas 9 4 2" xfId="11955"/>
    <cellStyle name="Įprastas 9 5" xfId="11956"/>
    <cellStyle name="Įprastas 9 5 2" xfId="11957"/>
    <cellStyle name="Įprastas 9 6" xfId="11958"/>
    <cellStyle name="Įprastas 9 6 2" xfId="11959"/>
    <cellStyle name="Įprastas 9 6 2 2" xfId="11960"/>
    <cellStyle name="Įprastas 9 6 3" xfId="11961"/>
    <cellStyle name="Įprastas 9 7" xfId="11962"/>
    <cellStyle name="Įprastas 9 7 2" xfId="11963"/>
    <cellStyle name="Įprastas 9 8" xfId="11964"/>
    <cellStyle name="Įprastas 90" xfId="11965"/>
    <cellStyle name="Įprastas 90 2" xfId="11966"/>
    <cellStyle name="Įprastas 91" xfId="11967"/>
    <cellStyle name="Įprastas 91 2" xfId="11968"/>
    <cellStyle name="Įprastas 92" xfId="11969"/>
    <cellStyle name="Įprastas 92 2" xfId="11970"/>
    <cellStyle name="Įprastas 93" xfId="11971"/>
    <cellStyle name="Įprastas 94" xfId="11972"/>
    <cellStyle name="Įprastas 95" xfId="11973"/>
    <cellStyle name="Įprastas 96" xfId="11974"/>
    <cellStyle name="Įprastas 97" xfId="11975"/>
    <cellStyle name="Įprastas 98" xfId="11976"/>
    <cellStyle name="Įprastas 99" xfId="11977"/>
    <cellStyle name="Įspėjimo tekstas 2" xfId="11978"/>
    <cellStyle name="Įspėjimo tekstas 2 2" xfId="11979"/>
    <cellStyle name="Įspėjimo tekstas 2 2 2" xfId="11980"/>
    <cellStyle name="Įspėjimo tekstas 2 2 2 2" xfId="11981"/>
    <cellStyle name="Įspėjimo tekstas 2 2 3" xfId="11982"/>
    <cellStyle name="Įspėjimo tekstas 2 2 3 2" xfId="11983"/>
    <cellStyle name="Įspėjimo tekstas 2 2 3 2 2" xfId="11984"/>
    <cellStyle name="Įspėjimo tekstas 2 2 3 3" xfId="11985"/>
    <cellStyle name="Įspėjimo tekstas 2 2 4" xfId="11986"/>
    <cellStyle name="Įspėjimo tekstas 2 2 4 2" xfId="11987"/>
    <cellStyle name="Įspėjimo tekstas 2 2 4 2 2" xfId="11988"/>
    <cellStyle name="Įspėjimo tekstas 2 2 4 3" xfId="11989"/>
    <cellStyle name="Įspėjimo tekstas 2 2 5" xfId="11990"/>
    <cellStyle name="Įspėjimo tekstas 2 3" xfId="11991"/>
    <cellStyle name="Įspėjimo tekstas 2 3 2" xfId="11992"/>
    <cellStyle name="Įspėjimo tekstas 2 4" xfId="11993"/>
    <cellStyle name="Įspėjimo tekstas 2 4 2" xfId="11994"/>
    <cellStyle name="Įspėjimo tekstas 2 5" xfId="11995"/>
    <cellStyle name="Išvestis 2" xfId="11996"/>
    <cellStyle name="Išvestis 2 2" xfId="11997"/>
    <cellStyle name="Išvestis 2 2 2" xfId="11998"/>
    <cellStyle name="Išvestis 2 2 2 2" xfId="11999"/>
    <cellStyle name="Išvestis 2 2 3" xfId="12000"/>
    <cellStyle name="Išvestis 2 2 3 2" xfId="12001"/>
    <cellStyle name="Išvestis 2 2 3 2 2" xfId="12002"/>
    <cellStyle name="Išvestis 2 2 3 3" xfId="12003"/>
    <cellStyle name="Išvestis 2 2 4" xfId="12004"/>
    <cellStyle name="Išvestis 2 2 4 2" xfId="12005"/>
    <cellStyle name="Išvestis 2 2 4 2 2" xfId="12006"/>
    <cellStyle name="Išvestis 2 2 4 3" xfId="12007"/>
    <cellStyle name="Išvestis 2 2 5" xfId="12008"/>
    <cellStyle name="Išvestis 2 3" xfId="12009"/>
    <cellStyle name="Išvestis 2 3 2" xfId="12010"/>
    <cellStyle name="Išvestis 2 4" xfId="12011"/>
    <cellStyle name="Išvestis 2 4 2" xfId="12012"/>
    <cellStyle name="Išvestis 2 5" xfId="12013"/>
    <cellStyle name="Išvestis 2 5 2" xfId="12014"/>
    <cellStyle name="Išvestis 2 5 2 2" xfId="12015"/>
    <cellStyle name="Išvestis 2 5 3" xfId="12016"/>
    <cellStyle name="Išvestis 2 6" xfId="12017"/>
    <cellStyle name="Išvestis 2 6 2" xfId="12018"/>
    <cellStyle name="Išvestis 2 7" xfId="12019"/>
    <cellStyle name="Įvestis 2" xfId="12020"/>
    <cellStyle name="Įvestis 2 2" xfId="12021"/>
    <cellStyle name="Įvestis 2 2 2" xfId="12022"/>
    <cellStyle name="Įvestis 2 2 2 2" xfId="12023"/>
    <cellStyle name="Įvestis 2 2 3" xfId="12024"/>
    <cellStyle name="Įvestis 2 2 3 2" xfId="12025"/>
    <cellStyle name="Įvestis 2 2 4" xfId="12026"/>
    <cellStyle name="Įvestis 2 2 4 2" xfId="12027"/>
    <cellStyle name="Įvestis 2 2 5" xfId="12028"/>
    <cellStyle name="Įvestis 2 3" xfId="12029"/>
    <cellStyle name="Įvestis 2 3 2" xfId="12030"/>
    <cellStyle name="Įvestis 2 4" xfId="12031"/>
    <cellStyle name="Įvestis 2 4 2" xfId="12032"/>
    <cellStyle name="Įvestis 2 5" xfId="12033"/>
    <cellStyle name="Kablelis" xfId="1" builtinId="3"/>
    <cellStyle name="Kablelis 10" xfId="12034"/>
    <cellStyle name="Kablelis 10 2" xfId="12035"/>
    <cellStyle name="Kablelis 11" xfId="12036"/>
    <cellStyle name="Kablelis 11 2" xfId="12037"/>
    <cellStyle name="Kablelis 12" xfId="12038"/>
    <cellStyle name="Kablelis 12 2" xfId="12039"/>
    <cellStyle name="Kablelis 13" xfId="12040"/>
    <cellStyle name="Kablelis 13 2" xfId="12041"/>
    <cellStyle name="Kablelis 14" xfId="12042"/>
    <cellStyle name="Kablelis 14 2" xfId="12043"/>
    <cellStyle name="Kablelis 14 2 2" xfId="12044"/>
    <cellStyle name="Kablelis 14 3" xfId="12045"/>
    <cellStyle name="Kablelis 14 3 2" xfId="12046"/>
    <cellStyle name="Kablelis 14 4" xfId="12047"/>
    <cellStyle name="Kablelis 15" xfId="12048"/>
    <cellStyle name="Kablelis 15 2" xfId="12049"/>
    <cellStyle name="Kablelis 15 2 2" xfId="12050"/>
    <cellStyle name="Kablelis 15 2 2 2" xfId="12051"/>
    <cellStyle name="Kablelis 15 2 2 2 2" xfId="12052"/>
    <cellStyle name="Kablelis 15 2 2 3" xfId="12053"/>
    <cellStyle name="Kablelis 15 2 3" xfId="12054"/>
    <cellStyle name="Kablelis 15 2 3 2" xfId="12055"/>
    <cellStyle name="Kablelis 15 2 3 2 2" xfId="12056"/>
    <cellStyle name="Kablelis 15 2 3 3" xfId="12057"/>
    <cellStyle name="Kablelis 15 2 4" xfId="12058"/>
    <cellStyle name="Kablelis 15 2 4 2" xfId="12059"/>
    <cellStyle name="Kablelis 15 2 5" xfId="12060"/>
    <cellStyle name="Kablelis 15 3" xfId="12061"/>
    <cellStyle name="Kablelis 15 3 2" xfId="12062"/>
    <cellStyle name="Kablelis 15 3 2 2" xfId="12063"/>
    <cellStyle name="Kablelis 15 3 3" xfId="12064"/>
    <cellStyle name="Kablelis 15 4" xfId="12065"/>
    <cellStyle name="Kablelis 15 4 2" xfId="12066"/>
    <cellStyle name="Kablelis 15 4 2 2" xfId="12067"/>
    <cellStyle name="Kablelis 15 4 3" xfId="12068"/>
    <cellStyle name="Kablelis 15 5" xfId="12069"/>
    <cellStyle name="Kablelis 15 5 2" xfId="12070"/>
    <cellStyle name="Kablelis 15 6" xfId="12071"/>
    <cellStyle name="Kablelis 16" xfId="12072"/>
    <cellStyle name="Kablelis 16 2" xfId="12073"/>
    <cellStyle name="Kablelis 16 2 2" xfId="12074"/>
    <cellStyle name="Kablelis 16 2 2 2" xfId="12075"/>
    <cellStyle name="Kablelis 16 2 2 2 2" xfId="12076"/>
    <cellStyle name="Kablelis 16 2 2 3" xfId="12077"/>
    <cellStyle name="Kablelis 16 2 3" xfId="12078"/>
    <cellStyle name="Kablelis 16 2 3 2" xfId="12079"/>
    <cellStyle name="Kablelis 16 2 3 2 2" xfId="12080"/>
    <cellStyle name="Kablelis 16 2 3 3" xfId="12081"/>
    <cellStyle name="Kablelis 16 2 4" xfId="12082"/>
    <cellStyle name="Kablelis 16 2 4 2" xfId="12083"/>
    <cellStyle name="Kablelis 16 2 5" xfId="12084"/>
    <cellStyle name="Kablelis 16 3" xfId="12085"/>
    <cellStyle name="Kablelis 16 3 2" xfId="12086"/>
    <cellStyle name="Kablelis 16 3 2 2" xfId="12087"/>
    <cellStyle name="Kablelis 16 3 2 2 2" xfId="12088"/>
    <cellStyle name="Kablelis 16 3 2 3" xfId="12089"/>
    <cellStyle name="Kablelis 16 3 3" xfId="12090"/>
    <cellStyle name="Kablelis 16 3 3 2" xfId="12091"/>
    <cellStyle name="Kablelis 16 3 3 2 2" xfId="12092"/>
    <cellStyle name="Kablelis 16 3 3 3" xfId="12093"/>
    <cellStyle name="Kablelis 16 3 4" xfId="12094"/>
    <cellStyle name="Kablelis 16 3 4 2" xfId="12095"/>
    <cellStyle name="Kablelis 16 3 5" xfId="12096"/>
    <cellStyle name="Kablelis 16 4" xfId="12097"/>
    <cellStyle name="Kablelis 16 4 2" xfId="12098"/>
    <cellStyle name="Kablelis 16 4 2 2" xfId="12099"/>
    <cellStyle name="Kablelis 16 4 3" xfId="12100"/>
    <cellStyle name="Kablelis 16 5" xfId="12101"/>
    <cellStyle name="Kablelis 16 5 2" xfId="12102"/>
    <cellStyle name="Kablelis 16 5 2 2" xfId="12103"/>
    <cellStyle name="Kablelis 16 5 3" xfId="12104"/>
    <cellStyle name="Kablelis 16 6" xfId="12105"/>
    <cellStyle name="Kablelis 16 6 2" xfId="12106"/>
    <cellStyle name="Kablelis 16 7" xfId="12107"/>
    <cellStyle name="Kablelis 17" xfId="12108"/>
    <cellStyle name="Kablelis 17 2" xfId="12109"/>
    <cellStyle name="Kablelis 17 3" xfId="12110"/>
    <cellStyle name="Kablelis 17 4" xfId="12111"/>
    <cellStyle name="Kablelis 17 4 2" xfId="12112"/>
    <cellStyle name="Kablelis 18" xfId="12113"/>
    <cellStyle name="Kablelis 18 2" xfId="12114"/>
    <cellStyle name="Kablelis 18 2 2" xfId="12115"/>
    <cellStyle name="Kablelis 18 2 2 2" xfId="12116"/>
    <cellStyle name="Kablelis 18 2 3" xfId="12117"/>
    <cellStyle name="Kablelis 18 3" xfId="12118"/>
    <cellStyle name="Kablelis 18 3 2" xfId="12119"/>
    <cellStyle name="Kablelis 18 3 2 2" xfId="12120"/>
    <cellStyle name="Kablelis 18 3 3" xfId="12121"/>
    <cellStyle name="Kablelis 18 4" xfId="12122"/>
    <cellStyle name="Kablelis 18 4 2" xfId="12123"/>
    <cellStyle name="Kablelis 18 5" xfId="12124"/>
    <cellStyle name="Kablelis 19" xfId="12125"/>
    <cellStyle name="Kablelis 19 2" xfId="12126"/>
    <cellStyle name="Kablelis 19 2 2" xfId="12127"/>
    <cellStyle name="Kablelis 19 3" xfId="12128"/>
    <cellStyle name="Kablelis 2" xfId="12129"/>
    <cellStyle name="Kablelis 2 2" xfId="12130"/>
    <cellStyle name="Kablelis 2 2 2" xfId="12131"/>
    <cellStyle name="Kablelis 2 2 2 2" xfId="12132"/>
    <cellStyle name="Kablelis 2 2 3" xfId="12133"/>
    <cellStyle name="Kablelis 2 2 3 2" xfId="12134"/>
    <cellStyle name="Kablelis 2 2 4" xfId="12135"/>
    <cellStyle name="Kablelis 2 2 4 2" xfId="12136"/>
    <cellStyle name="Kablelis 2 2 5" xfId="12137"/>
    <cellStyle name="Kablelis 2 3" xfId="12138"/>
    <cellStyle name="Kablelis 2 3 2" xfId="12139"/>
    <cellStyle name="Kablelis 2 3 2 2" xfId="12140"/>
    <cellStyle name="Kablelis 2 3 2 2 2" xfId="12141"/>
    <cellStyle name="Kablelis 2 3 2 2 2 2" xfId="12142"/>
    <cellStyle name="Kablelis 2 3 2 2 3" xfId="12143"/>
    <cellStyle name="Kablelis 2 3 2 3" xfId="12144"/>
    <cellStyle name="Kablelis 2 3 2 3 2" xfId="12145"/>
    <cellStyle name="Kablelis 2 3 2 4" xfId="12146"/>
    <cellStyle name="Kablelis 2 3 3" xfId="12147"/>
    <cellStyle name="Kablelis 2 3 3 2" xfId="12148"/>
    <cellStyle name="Kablelis 2 3 3 2 2" xfId="12149"/>
    <cellStyle name="Kablelis 2 3 3 3" xfId="12150"/>
    <cellStyle name="Kablelis 2 3 4" xfId="12151"/>
    <cellStyle name="Kablelis 2 3 5" xfId="12152"/>
    <cellStyle name="Kablelis 2 3 5 2" xfId="12153"/>
    <cellStyle name="Kablelis 2 3 6" xfId="12154"/>
    <cellStyle name="Kablelis 2 3 6 2" xfId="12155"/>
    <cellStyle name="Kablelis 2 3 7" xfId="12156"/>
    <cellStyle name="Kablelis 2 3 7 2" xfId="12157"/>
    <cellStyle name="Kablelis 2 4" xfId="12158"/>
    <cellStyle name="Kablelis 2 4 2" xfId="12159"/>
    <cellStyle name="Kablelis 2 4 2 2" xfId="12160"/>
    <cellStyle name="Kablelis 2 4 2 2 2" xfId="12161"/>
    <cellStyle name="Kablelis 2 4 2 3" xfId="12162"/>
    <cellStyle name="Kablelis 2 4 3" xfId="12163"/>
    <cellStyle name="Kablelis 2 4 3 2" xfId="12164"/>
    <cellStyle name="Kablelis 2 4 4" xfId="12165"/>
    <cellStyle name="Kablelis 2 5" xfId="12166"/>
    <cellStyle name="Kablelis 2 5 2" xfId="12167"/>
    <cellStyle name="Kablelis 2 5 2 2" xfId="12168"/>
    <cellStyle name="Kablelis 2 6" xfId="12169"/>
    <cellStyle name="Kablelis 2 6 2" xfId="12170"/>
    <cellStyle name="Kablelis 20" xfId="12171"/>
    <cellStyle name="Kablelis 20 2" xfId="12172"/>
    <cellStyle name="Kablelis 20 2 2" xfId="12173"/>
    <cellStyle name="Kablelis 20 3" xfId="12174"/>
    <cellStyle name="Kablelis 21" xfId="12175"/>
    <cellStyle name="Kablelis 21 2" xfId="12176"/>
    <cellStyle name="Kablelis 21 2 2" xfId="12177"/>
    <cellStyle name="Kablelis 21 3" xfId="12178"/>
    <cellStyle name="Kablelis 3" xfId="12179"/>
    <cellStyle name="Kablelis 3 2" xfId="12180"/>
    <cellStyle name="Kablelis 3 2 2" xfId="12181"/>
    <cellStyle name="Kablelis 3 2 2 2" xfId="12182"/>
    <cellStyle name="Kablelis 3 2 2 2 2" xfId="12183"/>
    <cellStyle name="Kablelis 3 2 2 2 2 2" xfId="12184"/>
    <cellStyle name="Kablelis 3 2 2 2 2 2 2" xfId="12185"/>
    <cellStyle name="Kablelis 3 2 2 2 2 3" xfId="12186"/>
    <cellStyle name="Kablelis 3 2 2 2 3" xfId="12187"/>
    <cellStyle name="Kablelis 3 2 2 2 3 2" xfId="12188"/>
    <cellStyle name="Kablelis 3 2 2 2 4" xfId="12189"/>
    <cellStyle name="Kablelis 3 2 2 3" xfId="12190"/>
    <cellStyle name="Kablelis 3 2 2 3 2" xfId="12191"/>
    <cellStyle name="Kablelis 3 2 2 3 2 2" xfId="12192"/>
    <cellStyle name="Kablelis 3 2 2 3 3" xfId="12193"/>
    <cellStyle name="Kablelis 3 2 2 4" xfId="12194"/>
    <cellStyle name="Kablelis 3 2 2 4 2" xfId="12195"/>
    <cellStyle name="Kablelis 3 2 2 5" xfId="12196"/>
    <cellStyle name="Kablelis 3 2 3" xfId="12197"/>
    <cellStyle name="Kablelis 3 2 3 2" xfId="12198"/>
    <cellStyle name="Kablelis 3 2 3 2 2" xfId="12199"/>
    <cellStyle name="Kablelis 3 2 3 2 2 2" xfId="12200"/>
    <cellStyle name="Kablelis 3 2 3 2 3" xfId="12201"/>
    <cellStyle name="Kablelis 3 2 3 3" xfId="12202"/>
    <cellStyle name="Kablelis 3 2 3 3 2" xfId="12203"/>
    <cellStyle name="Kablelis 3 2 3 4" xfId="12204"/>
    <cellStyle name="Kablelis 3 2 4" xfId="12205"/>
    <cellStyle name="Kablelis 3 2 4 2" xfId="12206"/>
    <cellStyle name="Kablelis 3 2 4 2 2" xfId="12207"/>
    <cellStyle name="Kablelis 3 2 4 3" xfId="12208"/>
    <cellStyle name="Kablelis 3 2 5" xfId="12209"/>
    <cellStyle name="Kablelis 3 2 5 2" xfId="12210"/>
    <cellStyle name="Kablelis 3 2 5 2 2" xfId="12211"/>
    <cellStyle name="Kablelis 3 2 5 3" xfId="12212"/>
    <cellStyle name="Kablelis 3 2 6" xfId="12213"/>
    <cellStyle name="Kablelis 3 2 6 2" xfId="12214"/>
    <cellStyle name="Kablelis 3 2 7" xfId="12215"/>
    <cellStyle name="Kablelis 3 2 7 2" xfId="12216"/>
    <cellStyle name="Kablelis 3 2 8" xfId="12217"/>
    <cellStyle name="Kablelis 3 3" xfId="12218"/>
    <cellStyle name="Kablelis 3 3 2" xfId="12219"/>
    <cellStyle name="Kablelis 3 3 2 2" xfId="12220"/>
    <cellStyle name="Kablelis 3 3 2 2 2" xfId="12221"/>
    <cellStyle name="Kablelis 3 3 2 2 2 2" xfId="12222"/>
    <cellStyle name="Kablelis 3 3 2 2 2 2 2" xfId="12223"/>
    <cellStyle name="Kablelis 3 3 2 2 3" xfId="12224"/>
    <cellStyle name="Kablelis 3 3 2 2 3 2" xfId="12225"/>
    <cellStyle name="Kablelis 3 3 2 3" xfId="12226"/>
    <cellStyle name="Kablelis 3 3 2 3 2" xfId="12227"/>
    <cellStyle name="Kablelis 3 3 2 3 2 2" xfId="12228"/>
    <cellStyle name="Kablelis 3 3 2 4" xfId="12229"/>
    <cellStyle name="Kablelis 3 3 2 4 2" xfId="12230"/>
    <cellStyle name="Kablelis 3 3 3" xfId="12231"/>
    <cellStyle name="Kablelis 3 3 3 2" xfId="12232"/>
    <cellStyle name="Kablelis 3 3 3 2 2" xfId="12233"/>
    <cellStyle name="Kablelis 3 3 3 2 2 2" xfId="12234"/>
    <cellStyle name="Kablelis 3 3 3 3" xfId="12235"/>
    <cellStyle name="Kablelis 3 3 3 3 2" xfId="12236"/>
    <cellStyle name="Kablelis 3 3 4" xfId="12237"/>
    <cellStyle name="Kablelis 3 3 4 2" xfId="12238"/>
    <cellStyle name="Kablelis 3 3 4 2 2" xfId="12239"/>
    <cellStyle name="Kablelis 3 3 5" xfId="12240"/>
    <cellStyle name="Kablelis 3 3 5 2" xfId="12241"/>
    <cellStyle name="Kablelis 3 3 5 2 2" xfId="12242"/>
    <cellStyle name="Kablelis 3 3 6" xfId="12243"/>
    <cellStyle name="Kablelis 3 3 6 2" xfId="12244"/>
    <cellStyle name="Kablelis 3 3 6 2 2" xfId="12245"/>
    <cellStyle name="Kablelis 3 3 7" xfId="12246"/>
    <cellStyle name="Kablelis 3 3 7 2" xfId="12247"/>
    <cellStyle name="Kablelis 3 3 7 2 2" xfId="12248"/>
    <cellStyle name="Kablelis 3 3 8" xfId="12249"/>
    <cellStyle name="Kablelis 3 4" xfId="12250"/>
    <cellStyle name="Kablelis 3 4 2" xfId="12251"/>
    <cellStyle name="Kablelis 3 4 2 2" xfId="12252"/>
    <cellStyle name="Kablelis 3 4 2 2 2" xfId="12253"/>
    <cellStyle name="Kablelis 3 4 2 2 2 2" xfId="12254"/>
    <cellStyle name="Kablelis 3 4 2 2 2 2 2" xfId="12255"/>
    <cellStyle name="Kablelis 3 4 2 2 3" xfId="12256"/>
    <cellStyle name="Kablelis 3 4 2 2 3 2" xfId="12257"/>
    <cellStyle name="Kablelis 3 4 2 3" xfId="12258"/>
    <cellStyle name="Kablelis 3 4 2 3 2" xfId="12259"/>
    <cellStyle name="Kablelis 3 4 2 3 2 2" xfId="12260"/>
    <cellStyle name="Kablelis 3 4 2 4" xfId="12261"/>
    <cellStyle name="Kablelis 3 4 2 4 2" xfId="12262"/>
    <cellStyle name="Kablelis 3 4 3" xfId="12263"/>
    <cellStyle name="Kablelis 3 4 3 2" xfId="12264"/>
    <cellStyle name="Kablelis 3 4 3 2 2" xfId="12265"/>
    <cellStyle name="Kablelis 3 4 3 2 2 2" xfId="12266"/>
    <cellStyle name="Kablelis 3 4 3 3" xfId="12267"/>
    <cellStyle name="Kablelis 3 4 3 3 2" xfId="12268"/>
    <cellStyle name="Kablelis 3 4 4" xfId="12269"/>
    <cellStyle name="Kablelis 3 4 4 2" xfId="12270"/>
    <cellStyle name="Kablelis 3 4 4 2 2" xfId="12271"/>
    <cellStyle name="Kablelis 3 4 5" xfId="12272"/>
    <cellStyle name="Kablelis 3 4 5 2" xfId="12273"/>
    <cellStyle name="Kablelis 3 5" xfId="12274"/>
    <cellStyle name="Kablelis 3 5 2" xfId="12275"/>
    <cellStyle name="Kablelis 3 5 2 2" xfId="12276"/>
    <cellStyle name="Kablelis 3 5 2 2 2" xfId="12277"/>
    <cellStyle name="Kablelis 3 5 2 2 2 2" xfId="12278"/>
    <cellStyle name="Kablelis 3 5 2 2 2 2 2" xfId="12279"/>
    <cellStyle name="Kablelis 3 5 2 2 2 2 2 2" xfId="12280"/>
    <cellStyle name="Kablelis 3 5 2 2 2 3" xfId="12281"/>
    <cellStyle name="Kablelis 3 5 2 2 2 3 2" xfId="12282"/>
    <cellStyle name="Kablelis 3 5 2 2 3" xfId="12283"/>
    <cellStyle name="Kablelis 3 5 2 2 3 2" xfId="12284"/>
    <cellStyle name="Kablelis 3 5 2 2 3 2 2" xfId="12285"/>
    <cellStyle name="Kablelis 3 5 2 2 4" xfId="12286"/>
    <cellStyle name="Kablelis 3 5 2 2 4 2" xfId="12287"/>
    <cellStyle name="Kablelis 3 5 2 3" xfId="12288"/>
    <cellStyle name="Kablelis 3 5 2 3 2" xfId="12289"/>
    <cellStyle name="Kablelis 3 5 2 3 2 2" xfId="12290"/>
    <cellStyle name="Kablelis 3 5 2 3 2 2 2" xfId="12291"/>
    <cellStyle name="Kablelis 3 5 2 3 3" xfId="12292"/>
    <cellStyle name="Kablelis 3 5 2 3 3 2" xfId="12293"/>
    <cellStyle name="Kablelis 3 5 2 4" xfId="12294"/>
    <cellStyle name="Kablelis 3 5 2 4 2" xfId="12295"/>
    <cellStyle name="Kablelis 3 5 2 4 2 2" xfId="12296"/>
    <cellStyle name="Kablelis 3 5 2 5" xfId="12297"/>
    <cellStyle name="Kablelis 3 5 2 5 2" xfId="12298"/>
    <cellStyle name="Kablelis 3 5 3" xfId="12299"/>
    <cellStyle name="Kablelis 3 5 3 2" xfId="12300"/>
    <cellStyle name="Kablelis 3 5 3 2 2" xfId="12301"/>
    <cellStyle name="Kablelis 3 5 3 2 2 2" xfId="12302"/>
    <cellStyle name="Kablelis 3 5 3 2 2 2 2" xfId="12303"/>
    <cellStyle name="Kablelis 3 5 3 2 2 2 2 2" xfId="12304"/>
    <cellStyle name="Kablelis 3 5 3 2 2 3" xfId="12305"/>
    <cellStyle name="Kablelis 3 5 3 2 2 3 2" xfId="12306"/>
    <cellStyle name="Kablelis 3 5 3 2 3" xfId="12307"/>
    <cellStyle name="Kablelis 3 5 3 2 3 2" xfId="12308"/>
    <cellStyle name="Kablelis 3 5 3 2 3 2 2" xfId="12309"/>
    <cellStyle name="Kablelis 3 5 3 2 4" xfId="12310"/>
    <cellStyle name="Kablelis 3 5 3 2 4 2" xfId="12311"/>
    <cellStyle name="Kablelis 3 5 3 3" xfId="12312"/>
    <cellStyle name="Kablelis 3 5 3 3 2" xfId="12313"/>
    <cellStyle name="Kablelis 3 5 3 3 2 2" xfId="12314"/>
    <cellStyle name="Kablelis 3 5 3 3 2 2 2" xfId="12315"/>
    <cellStyle name="Kablelis 3 5 3 3 3" xfId="12316"/>
    <cellStyle name="Kablelis 3 5 3 3 3 2" xfId="12317"/>
    <cellStyle name="Kablelis 3 5 3 4" xfId="12318"/>
    <cellStyle name="Kablelis 3 5 3 4 2" xfId="12319"/>
    <cellStyle name="Kablelis 3 5 3 4 2 2" xfId="12320"/>
    <cellStyle name="Kablelis 3 5 3 5" xfId="12321"/>
    <cellStyle name="Kablelis 3 5 3 5 2" xfId="12322"/>
    <cellStyle name="Kablelis 3 5 4" xfId="12323"/>
    <cellStyle name="Kablelis 3 5 4 2" xfId="12324"/>
    <cellStyle name="Kablelis 3 5 4 2 2" xfId="12325"/>
    <cellStyle name="Kablelis 3 5 4 2 2 2" xfId="12326"/>
    <cellStyle name="Kablelis 3 5 4 2 2 2 2" xfId="12327"/>
    <cellStyle name="Kablelis 3 5 4 2 3" xfId="12328"/>
    <cellStyle name="Kablelis 3 5 4 2 3 2" xfId="12329"/>
    <cellStyle name="Kablelis 3 5 4 3" xfId="12330"/>
    <cellStyle name="Kablelis 3 5 4 3 2" xfId="12331"/>
    <cellStyle name="Kablelis 3 5 4 3 2 2" xfId="12332"/>
    <cellStyle name="Kablelis 3 5 4 4" xfId="12333"/>
    <cellStyle name="Kablelis 3 5 4 4 2" xfId="12334"/>
    <cellStyle name="Kablelis 3 5 5" xfId="12335"/>
    <cellStyle name="Kablelis 3 5 5 2" xfId="12336"/>
    <cellStyle name="Kablelis 3 5 5 2 2" xfId="12337"/>
    <cellStyle name="Kablelis 3 5 5 2 2 2" xfId="12338"/>
    <cellStyle name="Kablelis 3 5 5 2 2 2 2" xfId="12339"/>
    <cellStyle name="Kablelis 3 5 5 2 3" xfId="12340"/>
    <cellStyle name="Kablelis 3 5 5 2 3 2" xfId="12341"/>
    <cellStyle name="Kablelis 3 5 5 3" xfId="12342"/>
    <cellStyle name="Kablelis 3 5 5 3 2" xfId="12343"/>
    <cellStyle name="Kablelis 3 5 5 3 2 2" xfId="12344"/>
    <cellStyle name="Kablelis 3 5 5 4" xfId="12345"/>
    <cellStyle name="Kablelis 3 5 5 4 2" xfId="12346"/>
    <cellStyle name="Kablelis 3 5 6" xfId="12347"/>
    <cellStyle name="Kablelis 3 5 6 2" xfId="12348"/>
    <cellStyle name="Kablelis 3 5 6 2 2" xfId="12349"/>
    <cellStyle name="Kablelis 3 5 6 2 2 2" xfId="12350"/>
    <cellStyle name="Kablelis 3 5 6 3" xfId="12351"/>
    <cellStyle name="Kablelis 3 5 6 3 2" xfId="12352"/>
    <cellStyle name="Kablelis 3 5 7" xfId="12353"/>
    <cellStyle name="Kablelis 3 5 7 2" xfId="12354"/>
    <cellStyle name="Kablelis 3 5 7 2 2" xfId="12355"/>
    <cellStyle name="Kablelis 3 5 8" xfId="12356"/>
    <cellStyle name="Kablelis 3 5 8 2" xfId="12357"/>
    <cellStyle name="Kablelis 3 6" xfId="12358"/>
    <cellStyle name="Kablelis 3 6 2" xfId="12359"/>
    <cellStyle name="Kablelis 3 6 2 2" xfId="12360"/>
    <cellStyle name="Kablelis 3 6 2 2 2" xfId="12361"/>
    <cellStyle name="Kablelis 3 6 2 2 2 2" xfId="12362"/>
    <cellStyle name="Kablelis 3 6 2 3" xfId="12363"/>
    <cellStyle name="Kablelis 3 6 2 3 2" xfId="12364"/>
    <cellStyle name="Kablelis 3 6 3" xfId="12365"/>
    <cellStyle name="Kablelis 3 6 3 2" xfId="12366"/>
    <cellStyle name="Kablelis 3 6 3 2 2" xfId="12367"/>
    <cellStyle name="Kablelis 3 6 4" xfId="12368"/>
    <cellStyle name="Kablelis 3 6 4 2" xfId="12369"/>
    <cellStyle name="Kablelis 3 7" xfId="12370"/>
    <cellStyle name="Kablelis 3 7 2" xfId="12371"/>
    <cellStyle name="Kablelis 4" xfId="12372"/>
    <cellStyle name="Kablelis 4 2" xfId="12373"/>
    <cellStyle name="Kablelis 4 2 2" xfId="12374"/>
    <cellStyle name="Kablelis 4 2 2 2" xfId="12375"/>
    <cellStyle name="Kablelis 4 3" xfId="12376"/>
    <cellStyle name="Kablelis 4 3 2" xfId="12377"/>
    <cellStyle name="Kablelis 4 3 2 2" xfId="12378"/>
    <cellStyle name="Kablelis 4 4" xfId="12379"/>
    <cellStyle name="Kablelis 5" xfId="12380"/>
    <cellStyle name="Kablelis 5 2" xfId="12381"/>
    <cellStyle name="Kablelis 5 2 2" xfId="12382"/>
    <cellStyle name="Kablelis 5 2 2 2" xfId="12383"/>
    <cellStyle name="Kablelis 5 2 2 2 2" xfId="12384"/>
    <cellStyle name="Kablelis 5 2 2 2 2 2" xfId="12385"/>
    <cellStyle name="Kablelis 5 2 2 2 2 2 2" xfId="12386"/>
    <cellStyle name="Kablelis 5 2 2 2 3" xfId="12387"/>
    <cellStyle name="Kablelis 5 2 2 2 3 2" xfId="12388"/>
    <cellStyle name="Kablelis 5 2 2 3" xfId="12389"/>
    <cellStyle name="Kablelis 5 2 2 3 2" xfId="12390"/>
    <cellStyle name="Kablelis 5 2 2 3 2 2" xfId="12391"/>
    <cellStyle name="Kablelis 5 2 2 4" xfId="12392"/>
    <cellStyle name="Kablelis 5 2 2 4 2" xfId="12393"/>
    <cellStyle name="Kablelis 5 2 3" xfId="12394"/>
    <cellStyle name="Kablelis 5 2 3 2" xfId="12395"/>
    <cellStyle name="Kablelis 5 2 3 2 2" xfId="12396"/>
    <cellStyle name="Kablelis 5 2 3 2 2 2" xfId="12397"/>
    <cellStyle name="Kablelis 5 2 3 3" xfId="12398"/>
    <cellStyle name="Kablelis 5 2 3 3 2" xfId="12399"/>
    <cellStyle name="Kablelis 5 2 4" xfId="12400"/>
    <cellStyle name="Kablelis 5 2 4 2" xfId="12401"/>
    <cellStyle name="Kablelis 5 2 4 2 2" xfId="12402"/>
    <cellStyle name="Kablelis 5 2 5" xfId="12403"/>
    <cellStyle name="Kablelis 5 2 5 2" xfId="12404"/>
    <cellStyle name="Kablelis 5 3" xfId="12405"/>
    <cellStyle name="Kablelis 5 3 2" xfId="12406"/>
    <cellStyle name="Kablelis 5 3 2 2" xfId="12407"/>
    <cellStyle name="Kablelis 5 3 2 2 2" xfId="12408"/>
    <cellStyle name="Kablelis 5 3 2 2 2 2" xfId="12409"/>
    <cellStyle name="Kablelis 5 3 2 3" xfId="12410"/>
    <cellStyle name="Kablelis 5 3 2 3 2" xfId="12411"/>
    <cellStyle name="Kablelis 5 3 3" xfId="12412"/>
    <cellStyle name="Kablelis 5 3 3 2" xfId="12413"/>
    <cellStyle name="Kablelis 5 3 3 2 2" xfId="12414"/>
    <cellStyle name="Kablelis 5 3 4" xfId="12415"/>
    <cellStyle name="Kablelis 5 3 4 2" xfId="12416"/>
    <cellStyle name="Kablelis 5 4" xfId="12417"/>
    <cellStyle name="Kablelis 6" xfId="12418"/>
    <cellStyle name="Kablelis 6 2" xfId="12419"/>
    <cellStyle name="Kablelis 6 2 2" xfId="12420"/>
    <cellStyle name="Kablelis 6 2 2 2" xfId="12421"/>
    <cellStyle name="Kablelis 6 2 2 2 2" xfId="12422"/>
    <cellStyle name="Kablelis 6 2 2 2 2 2" xfId="12423"/>
    <cellStyle name="Kablelis 6 2 2 3" xfId="12424"/>
    <cellStyle name="Kablelis 6 2 2 3 2" xfId="12425"/>
    <cellStyle name="Kablelis 6 2 3" xfId="12426"/>
    <cellStyle name="Kablelis 6 2 3 2" xfId="12427"/>
    <cellStyle name="Kablelis 6 2 3 2 2" xfId="12428"/>
    <cellStyle name="Kablelis 6 2 3 2 2 2" xfId="12429"/>
    <cellStyle name="Kablelis 6 2 3 3" xfId="12430"/>
    <cellStyle name="Kablelis 6 2 3 3 2" xfId="12431"/>
    <cellStyle name="Kablelis 6 2 4" xfId="12432"/>
    <cellStyle name="Kablelis 6 2 4 2" xfId="12433"/>
    <cellStyle name="Kablelis 6 2 4 2 2" xfId="12434"/>
    <cellStyle name="Kablelis 6 2 5" xfId="12435"/>
    <cellStyle name="Kablelis 6 2 5 2" xfId="12436"/>
    <cellStyle name="Kablelis 6 3" xfId="12437"/>
    <cellStyle name="Kablelis 6 3 2" xfId="12438"/>
    <cellStyle name="Kablelis 7" xfId="12439"/>
    <cellStyle name="Kablelis 7 2" xfId="12440"/>
    <cellStyle name="Kablelis 7 2 2" xfId="12441"/>
    <cellStyle name="Kablelis 7 2 2 2" xfId="12442"/>
    <cellStyle name="Kablelis 7 3" xfId="12443"/>
    <cellStyle name="Kablelis 7 3 2" xfId="12444"/>
    <cellStyle name="Kablelis 7 4" xfId="12445"/>
    <cellStyle name="Kablelis 7 4 2" xfId="12446"/>
    <cellStyle name="Kablelis 8" xfId="12447"/>
    <cellStyle name="Kablelis 8 2" xfId="12448"/>
    <cellStyle name="Kablelis 8 2 2" xfId="12449"/>
    <cellStyle name="Kablelis 8 2 2 2" xfId="12450"/>
    <cellStyle name="Kablelis 8 2 2 2 2" xfId="12451"/>
    <cellStyle name="Kablelis 8 2 2 2 2 2" xfId="12452"/>
    <cellStyle name="Kablelis 8 2 2 3" xfId="12453"/>
    <cellStyle name="Kablelis 8 2 2 3 2" xfId="12454"/>
    <cellStyle name="Kablelis 8 2 3" xfId="12455"/>
    <cellStyle name="Kablelis 8 2 3 2" xfId="12456"/>
    <cellStyle name="Kablelis 8 2 3 2 2" xfId="12457"/>
    <cellStyle name="Kablelis 8 2 4" xfId="12458"/>
    <cellStyle name="Kablelis 8 2 4 2" xfId="12459"/>
    <cellStyle name="Kablelis 8 3" xfId="12460"/>
    <cellStyle name="Kablelis 8 3 2" xfId="12461"/>
    <cellStyle name="Kablelis 8 3 2 2" xfId="12462"/>
    <cellStyle name="Kablelis 8 3 2 2 2" xfId="12463"/>
    <cellStyle name="Kablelis 8 3 3" xfId="12464"/>
    <cellStyle name="Kablelis 8 3 3 2" xfId="12465"/>
    <cellStyle name="Kablelis 8 4" xfId="12466"/>
    <cellStyle name="Kablelis 8 4 2" xfId="12467"/>
    <cellStyle name="Kablelis 9" xfId="12468"/>
    <cellStyle name="Kablelis 9 2" xfId="12469"/>
    <cellStyle name="Linked Cell" xfId="12470"/>
    <cellStyle name="Linked Cell 2" xfId="12471"/>
    <cellStyle name="Linked Cell 2 2" xfId="12472"/>
    <cellStyle name="Linked Cell 2 2 2" xfId="12473"/>
    <cellStyle name="Linked Cell 2 2 2 2" xfId="12474"/>
    <cellStyle name="Linked Cell 2 2 3" xfId="12475"/>
    <cellStyle name="Linked Cell 2 3" xfId="12476"/>
    <cellStyle name="Linked Cell 2 3 2" xfId="12477"/>
    <cellStyle name="Linked Cell 2 4" xfId="12478"/>
    <cellStyle name="Linked Cell 3" xfId="12479"/>
    <cellStyle name="Linked Cell 3 2" xfId="12480"/>
    <cellStyle name="Linked Cell 4" xfId="12481"/>
    <cellStyle name="Montant" xfId="12482"/>
    <cellStyle name="Montant 2" xfId="12483"/>
    <cellStyle name="Montant 2 2" xfId="12484"/>
    <cellStyle name="Neutral" xfId="12485"/>
    <cellStyle name="Neutral 2" xfId="12486"/>
    <cellStyle name="Neutral 2 2" xfId="12487"/>
    <cellStyle name="Neutral 2 2 2" xfId="12488"/>
    <cellStyle name="Neutral 2 2 2 2" xfId="12489"/>
    <cellStyle name="Neutral 2 2 3" xfId="12490"/>
    <cellStyle name="Neutral 2 3" xfId="12491"/>
    <cellStyle name="Neutral 2 3 2" xfId="12492"/>
    <cellStyle name="Neutral 2 4" xfId="12493"/>
    <cellStyle name="Neutral 3" xfId="12494"/>
    <cellStyle name="Neutral 3 2" xfId="12495"/>
    <cellStyle name="Neutral 4" xfId="12496"/>
    <cellStyle name="Neutralus 2" xfId="12497"/>
    <cellStyle name="Neutralus 2 2" xfId="12498"/>
    <cellStyle name="Neutralus 2 2 2" xfId="12499"/>
    <cellStyle name="Neutralus 2 2 2 2" xfId="12500"/>
    <cellStyle name="Neutralus 2 2 2 2 2" xfId="12501"/>
    <cellStyle name="Neutralus 2 2 2 3" xfId="12502"/>
    <cellStyle name="Neutralus 2 2 3" xfId="12503"/>
    <cellStyle name="Neutralus 2 2 3 2" xfId="12504"/>
    <cellStyle name="Neutralus 2 2 3 2 2" xfId="12505"/>
    <cellStyle name="Neutralus 2 2 3 3" xfId="12506"/>
    <cellStyle name="Neutralus 2 2 4" xfId="12507"/>
    <cellStyle name="Neutralus 2 2 4 2" xfId="12508"/>
    <cellStyle name="Neutralus 2 2 4 2 2" xfId="12509"/>
    <cellStyle name="Neutralus 2 2 4 3" xfId="12510"/>
    <cellStyle name="Neutralus 2 2 5" xfId="12511"/>
    <cellStyle name="Neutralus 2 2 5 2" xfId="12512"/>
    <cellStyle name="Neutralus 2 2 6" xfId="12513"/>
    <cellStyle name="Neutralus 2 3" xfId="12514"/>
    <cellStyle name="Neutralus 2 3 2" xfId="12515"/>
    <cellStyle name="Neutralus 2 3 2 2" xfId="12516"/>
    <cellStyle name="Neutralus 2 3 3" xfId="12517"/>
    <cellStyle name="Neutralus 2 4" xfId="12518"/>
    <cellStyle name="Neutralus 2 4 2" xfId="12519"/>
    <cellStyle name="Neutralus 2 4 2 2" xfId="12520"/>
    <cellStyle name="Neutralus 2 4 3" xfId="12521"/>
    <cellStyle name="Neutralus 2 5" xfId="12522"/>
    <cellStyle name="Neutralus 2 5 2" xfId="12523"/>
    <cellStyle name="Neutralus 2 6" xfId="12524"/>
    <cellStyle name="Normal" xfId="12525"/>
    <cellStyle name="Normal 10" xfId="12526"/>
    <cellStyle name="Normal 10 2" xfId="12527"/>
    <cellStyle name="Normal 11" xfId="12528"/>
    <cellStyle name="Normal 12" xfId="15275"/>
    <cellStyle name="Normal 2" xfId="12529"/>
    <cellStyle name="Normal 2 2" xfId="12530"/>
    <cellStyle name="Normal 2 2 2" xfId="12531"/>
    <cellStyle name="Normal 2 2 2 2" xfId="12532"/>
    <cellStyle name="Normal 2 2 2 2 2" xfId="12533"/>
    <cellStyle name="Normal 2 2 2 2 2 2" xfId="12534"/>
    <cellStyle name="Normal 2 2 2 2 3" xfId="12535"/>
    <cellStyle name="Normal 2 2 2 3" xfId="12536"/>
    <cellStyle name="Normal 2 2 2 3 2" xfId="12537"/>
    <cellStyle name="Normal 2 2 2 3 2 2" xfId="12538"/>
    <cellStyle name="Normal 2 2 2 4" xfId="12539"/>
    <cellStyle name="Normal 2 2 2 4 2" xfId="12540"/>
    <cellStyle name="Normal 2 2 2 5" xfId="12541"/>
    <cellStyle name="Normal 2 2 2 5 2" xfId="12542"/>
    <cellStyle name="Normal 2 2 2 5 2 2" xfId="12543"/>
    <cellStyle name="Normal 2 2 2 6" xfId="12544"/>
    <cellStyle name="Normal 2 2 3" xfId="12545"/>
    <cellStyle name="Normal 2 2 3 2" xfId="12546"/>
    <cellStyle name="Normal 2 2 3 2 2" xfId="12547"/>
    <cellStyle name="Normal 2 2 3 2 2 2" xfId="12548"/>
    <cellStyle name="Normal 2 2 3 2 2 2 2" xfId="12549"/>
    <cellStyle name="Normal 2 2 3 2 2 2 2 2" xfId="12550"/>
    <cellStyle name="Normal 2 2 3 2 2 2 3" xfId="12551"/>
    <cellStyle name="Normal 2 2 3 2 2 3" xfId="12552"/>
    <cellStyle name="Normal 2 2 3 2 2 3 2" xfId="12553"/>
    <cellStyle name="Normal 2 2 3 2 2 4" xfId="12554"/>
    <cellStyle name="Normal 2 2 3 2 3" xfId="12555"/>
    <cellStyle name="Normal 2 2 3 2 3 2" xfId="12556"/>
    <cellStyle name="Normal 2 2 3 2 3 2 2" xfId="12557"/>
    <cellStyle name="Normal 2 2 3 2 3 3" xfId="12558"/>
    <cellStyle name="Normal 2 2 3 2 4" xfId="12559"/>
    <cellStyle name="Normal 2 2 3 2 4 2" xfId="12560"/>
    <cellStyle name="Normal 2 2 3 2 5" xfId="12561"/>
    <cellStyle name="Normal 2 2 3 3" xfId="12562"/>
    <cellStyle name="Normal 2 2 3 3 2" xfId="12563"/>
    <cellStyle name="Normal 2 2 3 3 2 2" xfId="12564"/>
    <cellStyle name="Normal 2 2 3 3 2 2 2" xfId="12565"/>
    <cellStyle name="Normal 2 2 3 3 2 3" xfId="12566"/>
    <cellStyle name="Normal 2 2 3 3 3" xfId="12567"/>
    <cellStyle name="Normal 2 2 3 3 3 2" xfId="12568"/>
    <cellStyle name="Normal 2 2 3 3 4" xfId="12569"/>
    <cellStyle name="Normal 2 2 3 4" xfId="12570"/>
    <cellStyle name="Normal 2 2 3 4 2" xfId="12571"/>
    <cellStyle name="Normal 2 2 3 4 2 2" xfId="12572"/>
    <cellStyle name="Normal 2 2 3 4 3" xfId="12573"/>
    <cellStyle name="Normal 2 2 3 5" xfId="12574"/>
    <cellStyle name="Normal 2 2 3 5 2" xfId="12575"/>
    <cellStyle name="Normal 2 2 3 5 2 2" xfId="12576"/>
    <cellStyle name="Normal 2 2 3 5 3" xfId="12577"/>
    <cellStyle name="Normal 2 2 3 6" xfId="12578"/>
    <cellStyle name="Normal 2 2 3 6 2" xfId="12579"/>
    <cellStyle name="Normal 2 2 3 7" xfId="12580"/>
    <cellStyle name="Normal 2 2 4" xfId="12581"/>
    <cellStyle name="Normal 2 2 4 2" xfId="12582"/>
    <cellStyle name="Normal 2 2 4 2 2" xfId="12583"/>
    <cellStyle name="Normal 2 2 4 3" xfId="12584"/>
    <cellStyle name="Normal 2 2 5" xfId="12585"/>
    <cellStyle name="Normal 2 2 5 2" xfId="12586"/>
    <cellStyle name="Normal 2 2 6" xfId="12587"/>
    <cellStyle name="Normal 2 2_2012-2014 biudzeto projekto rengimui  priedai" xfId="12588"/>
    <cellStyle name="Normal 2 3" xfId="12589"/>
    <cellStyle name="Normal 2 3 2" xfId="12590"/>
    <cellStyle name="Normal 2 3 2 2" xfId="12591"/>
    <cellStyle name="Normal 2 3 2 2 2" xfId="12592"/>
    <cellStyle name="Normal 2 3 2 2 2 2" xfId="12593"/>
    <cellStyle name="Normal 2 3 2 2 2 2 2" xfId="12594"/>
    <cellStyle name="Normal 2 3 2 2 2 3" xfId="12595"/>
    <cellStyle name="Normal 2 3 2 2 3" xfId="12596"/>
    <cellStyle name="Normal 2 3 2 2 3 2" xfId="12597"/>
    <cellStyle name="Normal 2 3 2 2 4" xfId="12598"/>
    <cellStyle name="Normal 2 3 2 3" xfId="12599"/>
    <cellStyle name="Normal 2 3 2 3 2" xfId="12600"/>
    <cellStyle name="Normal 2 3 2 3 2 2" xfId="12601"/>
    <cellStyle name="Normal 2 3 2 3 2 2 2" xfId="12602"/>
    <cellStyle name="Normal 2 3 2 3 2 3" xfId="12603"/>
    <cellStyle name="Normal 2 3 2 3 3" xfId="12604"/>
    <cellStyle name="Normal 2 3 2 3 3 2" xfId="12605"/>
    <cellStyle name="Normal 2 3 2 3 4" xfId="12606"/>
    <cellStyle name="Normal 2 3 2 4" xfId="12607"/>
    <cellStyle name="Normal 2 3 2 4 2" xfId="12608"/>
    <cellStyle name="Normal 2 3 2 4 2 2" xfId="12609"/>
    <cellStyle name="Normal 2 3 2 4 3" xfId="12610"/>
    <cellStyle name="Normal 2 3 2 5" xfId="12611"/>
    <cellStyle name="Normal 2 3 2 5 2" xfId="12612"/>
    <cellStyle name="Normal 2 3 2 5 2 2" xfId="12613"/>
    <cellStyle name="Normal 2 3 2 5 3" xfId="12614"/>
    <cellStyle name="Normal 2 3 2 6" xfId="12615"/>
    <cellStyle name="Normal 2 3 2 6 2" xfId="12616"/>
    <cellStyle name="Normal 2 3 2 7" xfId="12617"/>
    <cellStyle name="Normal 2 3 3" xfId="12618"/>
    <cellStyle name="Normal 2 3 3 2" xfId="12619"/>
    <cellStyle name="Normal 2 3 3 2 2" xfId="12620"/>
    <cellStyle name="Normal 2 3 3 2 2 2" xfId="12621"/>
    <cellStyle name="Normal 2 3 3 2 3" xfId="12622"/>
    <cellStyle name="Normal 2 3 3 3" xfId="12623"/>
    <cellStyle name="Normal 2 3 3 3 2" xfId="12624"/>
    <cellStyle name="Normal 2 3 3 4" xfId="12625"/>
    <cellStyle name="Normal 2 3 4" xfId="12626"/>
    <cellStyle name="Normal 2 3 4 2" xfId="12627"/>
    <cellStyle name="Normal 2 3 4 2 2" xfId="12628"/>
    <cellStyle name="Normal 2 3 4 2 2 2" xfId="12629"/>
    <cellStyle name="Normal 2 3 4 2 3" xfId="12630"/>
    <cellStyle name="Normal 2 3 4 3" xfId="12631"/>
    <cellStyle name="Normal 2 3 4 3 2" xfId="12632"/>
    <cellStyle name="Normal 2 3 4 4" xfId="12633"/>
    <cellStyle name="Normal 2 3 5" xfId="12634"/>
    <cellStyle name="Normal 2 3 5 2" xfId="12635"/>
    <cellStyle name="Normal 2 3 5 2 2" xfId="12636"/>
    <cellStyle name="Normal 2 3 5 3" xfId="12637"/>
    <cellStyle name="Normal 2 3 6" xfId="12638"/>
    <cellStyle name="Normal 2 3 6 2" xfId="12639"/>
    <cellStyle name="Normal 2 3 6 2 2" xfId="12640"/>
    <cellStyle name="Normal 2 3 6 3" xfId="12641"/>
    <cellStyle name="Normal 2 3 7" xfId="12642"/>
    <cellStyle name="Normal 2 3 7 2" xfId="12643"/>
    <cellStyle name="Normal 2 3 7 2 2" xfId="12644"/>
    <cellStyle name="Normal 2 3 7 3" xfId="12645"/>
    <cellStyle name="Normal 2 3 8" xfId="12646"/>
    <cellStyle name="Normal 2 3 8 2" xfId="12647"/>
    <cellStyle name="Normal 2 3 9" xfId="12648"/>
    <cellStyle name="Normal 2 4" xfId="12649"/>
    <cellStyle name="Normal 2 4 2" xfId="12650"/>
    <cellStyle name="Normal 2 4 2 2" xfId="12651"/>
    <cellStyle name="Normal 2 4 2 2 2" xfId="12652"/>
    <cellStyle name="Normal 2 4 2 2 2 2" xfId="12653"/>
    <cellStyle name="Normal 2 4 2 2 2 2 2" xfId="12654"/>
    <cellStyle name="Normal 2 4 2 2 2 3" xfId="12655"/>
    <cellStyle name="Normal 2 4 2 2 3" xfId="12656"/>
    <cellStyle name="Normal 2 4 2 2 3 2" xfId="12657"/>
    <cellStyle name="Normal 2 4 2 2 4" xfId="12658"/>
    <cellStyle name="Normal 2 4 2 3" xfId="12659"/>
    <cellStyle name="Normal 2 4 2 3 2" xfId="12660"/>
    <cellStyle name="Normal 2 4 2 3 2 2" xfId="12661"/>
    <cellStyle name="Normal 2 4 2 3 3" xfId="12662"/>
    <cellStyle name="Normal 2 4 2 4" xfId="12663"/>
    <cellStyle name="Normal 2 4 2 4 2" xfId="12664"/>
    <cellStyle name="Normal 2 4 2 5" xfId="12665"/>
    <cellStyle name="Normal 2 4 3" xfId="12666"/>
    <cellStyle name="Normal 2 4 3 2" xfId="12667"/>
    <cellStyle name="Normal 2 4 3 2 2" xfId="12668"/>
    <cellStyle name="Normal 2 4 3 2 2 2" xfId="12669"/>
    <cellStyle name="Normal 2 4 3 2 3" xfId="12670"/>
    <cellStyle name="Normal 2 4 3 3" xfId="12671"/>
    <cellStyle name="Normal 2 4 3 3 2" xfId="12672"/>
    <cellStyle name="Normal 2 4 3 4" xfId="12673"/>
    <cellStyle name="Normal 2 4 4" xfId="12674"/>
    <cellStyle name="Normal 2 4 4 2" xfId="12675"/>
    <cellStyle name="Normal 2 4 5" xfId="12676"/>
    <cellStyle name="Normal 2 4 5 2" xfId="12677"/>
    <cellStyle name="Normal 2 4 5 2 2" xfId="12678"/>
    <cellStyle name="Normal 2 4 5 3" xfId="12679"/>
    <cellStyle name="Normal 2 4 6" xfId="12680"/>
    <cellStyle name="Normal 2 4 6 2" xfId="12681"/>
    <cellStyle name="Normal 2 4 6 2 2" xfId="12682"/>
    <cellStyle name="Normal 2 4 6 3" xfId="12683"/>
    <cellStyle name="Normal 2 4 7" xfId="12684"/>
    <cellStyle name="Normal 2 4 7 2" xfId="12685"/>
    <cellStyle name="Normal 2 4 7 2 2" xfId="12686"/>
    <cellStyle name="Normal 2 4 7 3" xfId="12687"/>
    <cellStyle name="Normal 2 4 8" xfId="12688"/>
    <cellStyle name="Normal 2 5" xfId="12689"/>
    <cellStyle name="Normal 2 5 2" xfId="12690"/>
    <cellStyle name="Normal 2 5 2 2" xfId="12691"/>
    <cellStyle name="Normal 2 5 3" xfId="12692"/>
    <cellStyle name="Normal 2 6" xfId="12693"/>
    <cellStyle name="Normal 2 6 2" xfId="12694"/>
    <cellStyle name="Normal 2 6 2 2" xfId="12695"/>
    <cellStyle name="Normal 2 6 3" xfId="12696"/>
    <cellStyle name="Normal 2 7" xfId="12697"/>
    <cellStyle name="Normal 2 7 2" xfId="12698"/>
    <cellStyle name="Normal 2 7 2 2" xfId="12699"/>
    <cellStyle name="Normal 2 7 3" xfId="12700"/>
    <cellStyle name="Normal 2 8" xfId="12701"/>
    <cellStyle name="Normal 2 8 2" xfId="12702"/>
    <cellStyle name="Normal 2_lenteles_2011_projektui" xfId="12703"/>
    <cellStyle name="Normal 3" xfId="12704"/>
    <cellStyle name="Normal 3 10" xfId="12705"/>
    <cellStyle name="Normal 3 2" xfId="12706"/>
    <cellStyle name="Normal 3 2 2" xfId="12707"/>
    <cellStyle name="Normal 3 2 2 2" xfId="12708"/>
    <cellStyle name="Normal 3 2 2 2 2" xfId="12709"/>
    <cellStyle name="Normal 3 2 2 2 2 2" xfId="12710"/>
    <cellStyle name="Normal 3 2 2 2 2 2 2" xfId="12711"/>
    <cellStyle name="Normal 3 2 2 2 2 2 2 2" xfId="12712"/>
    <cellStyle name="Normal 3 2 2 2 2 2 2 2 2" xfId="12713"/>
    <cellStyle name="Normal 3 2 2 2 2 2 2 3" xfId="12714"/>
    <cellStyle name="Normal 3 2 2 2 2 2 3" xfId="12715"/>
    <cellStyle name="Normal 3 2 2 2 2 2 3 2" xfId="12716"/>
    <cellStyle name="Normal 3 2 2 2 2 2 4" xfId="12717"/>
    <cellStyle name="Normal 3 2 2 2 2 3" xfId="12718"/>
    <cellStyle name="Normal 3 2 2 2 2 3 2" xfId="12719"/>
    <cellStyle name="Normal 3 2 2 2 2 3 2 2" xfId="12720"/>
    <cellStyle name="Normal 3 2 2 2 2 3 3" xfId="12721"/>
    <cellStyle name="Normal 3 2 2 2 2 4" xfId="12722"/>
    <cellStyle name="Normal 3 2 2 2 2 4 2" xfId="12723"/>
    <cellStyle name="Normal 3 2 2 2 2 5" xfId="12724"/>
    <cellStyle name="Normal 3 2 2 2 3" xfId="12725"/>
    <cellStyle name="Normal 3 2 2 2 3 2" xfId="12726"/>
    <cellStyle name="Normal 3 2 2 2 3 2 2" xfId="12727"/>
    <cellStyle name="Normal 3 2 2 2 3 2 2 2" xfId="12728"/>
    <cellStyle name="Normal 3 2 2 2 3 2 3" xfId="12729"/>
    <cellStyle name="Normal 3 2 2 2 3 3" xfId="12730"/>
    <cellStyle name="Normal 3 2 2 2 3 3 2" xfId="12731"/>
    <cellStyle name="Normal 3 2 2 2 3 4" xfId="12732"/>
    <cellStyle name="Normal 3 2 2 2 4" xfId="12733"/>
    <cellStyle name="Normal 3 2 2 2 4 2" xfId="12734"/>
    <cellStyle name="Normal 3 2 2 2 4 2 2" xfId="12735"/>
    <cellStyle name="Normal 3 2 2 2 4 3" xfId="12736"/>
    <cellStyle name="Normal 3 2 2 2 5" xfId="12737"/>
    <cellStyle name="Normal 3 2 2 2 5 2" xfId="12738"/>
    <cellStyle name="Normal 3 2 2 2 6" xfId="12739"/>
    <cellStyle name="Normal 3 2 2 3" xfId="12740"/>
    <cellStyle name="Normal 3 2 2 3 2" xfId="12741"/>
    <cellStyle name="Normal 3 2 2 3 2 2" xfId="12742"/>
    <cellStyle name="Normal 3 2 2 3 2 2 2" xfId="12743"/>
    <cellStyle name="Normal 3 2 2 3 2 2 2 2" xfId="12744"/>
    <cellStyle name="Normal 3 2 2 3 2 2 3" xfId="12745"/>
    <cellStyle name="Normal 3 2 2 3 2 3" xfId="12746"/>
    <cellStyle name="Normal 3 2 2 3 2 3 2" xfId="12747"/>
    <cellStyle name="Normal 3 2 2 3 2 4" xfId="12748"/>
    <cellStyle name="Normal 3 2 2 3 3" xfId="12749"/>
    <cellStyle name="Normal 3 2 2 3 3 2" xfId="12750"/>
    <cellStyle name="Normal 3 2 2 3 3 2 2" xfId="12751"/>
    <cellStyle name="Normal 3 2 2 3 3 3" xfId="12752"/>
    <cellStyle name="Normal 3 2 2 3 4" xfId="12753"/>
    <cellStyle name="Normal 3 2 2 3 4 2" xfId="12754"/>
    <cellStyle name="Normal 3 2 2 3 5" xfId="12755"/>
    <cellStyle name="Normal 3 2 2 4" xfId="12756"/>
    <cellStyle name="Normal 3 2 2 4 2" xfId="12757"/>
    <cellStyle name="Normal 3 2 2 4 2 2" xfId="12758"/>
    <cellStyle name="Normal 3 2 2 4 2 2 2" xfId="12759"/>
    <cellStyle name="Normal 3 2 2 4 2 3" xfId="12760"/>
    <cellStyle name="Normal 3 2 2 4 3" xfId="12761"/>
    <cellStyle name="Normal 3 2 2 4 3 2" xfId="12762"/>
    <cellStyle name="Normal 3 2 2 4 4" xfId="12763"/>
    <cellStyle name="Normal 3 2 2 5" xfId="12764"/>
    <cellStyle name="Normal 3 2 2 5 2" xfId="12765"/>
    <cellStyle name="Normal 3 2 2 5 2 2" xfId="12766"/>
    <cellStyle name="Normal 3 2 2 5 3" xfId="12767"/>
    <cellStyle name="Normal 3 2 2 6" xfId="12768"/>
    <cellStyle name="Normal 3 2 2 6 2" xfId="12769"/>
    <cellStyle name="Normal 3 2 2 7" xfId="12770"/>
    <cellStyle name="Normal 3 2 3" xfId="12771"/>
    <cellStyle name="Normal 3 2 3 2" xfId="12772"/>
    <cellStyle name="Normal 3 2 3 2 2" xfId="12773"/>
    <cellStyle name="Normal 3 2 3 2 2 2" xfId="12774"/>
    <cellStyle name="Normal 3 2 3 2 2 2 2" xfId="12775"/>
    <cellStyle name="Normal 3 2 3 2 2 2 2 2" xfId="12776"/>
    <cellStyle name="Normal 3 2 3 2 2 2 3" xfId="12777"/>
    <cellStyle name="Normal 3 2 3 2 2 3" xfId="12778"/>
    <cellStyle name="Normal 3 2 3 2 2 3 2" xfId="12779"/>
    <cellStyle name="Normal 3 2 3 2 2 4" xfId="12780"/>
    <cellStyle name="Normal 3 2 3 2 3" xfId="12781"/>
    <cellStyle name="Normal 3 2 3 2 3 2" xfId="12782"/>
    <cellStyle name="Normal 3 2 3 2 3 2 2" xfId="12783"/>
    <cellStyle name="Normal 3 2 3 2 3 3" xfId="12784"/>
    <cellStyle name="Normal 3 2 3 2 4" xfId="12785"/>
    <cellStyle name="Normal 3 2 3 2 4 2" xfId="12786"/>
    <cellStyle name="Normal 3 2 3 2 5" xfId="12787"/>
    <cellStyle name="Normal 3 2 3 3" xfId="12788"/>
    <cellStyle name="Normal 3 2 3 3 2" xfId="12789"/>
    <cellStyle name="Normal 3 2 3 3 2 2" xfId="12790"/>
    <cellStyle name="Normal 3 2 3 3 2 2 2" xfId="12791"/>
    <cellStyle name="Normal 3 2 3 3 2 3" xfId="12792"/>
    <cellStyle name="Normal 3 2 3 3 3" xfId="12793"/>
    <cellStyle name="Normal 3 2 3 3 3 2" xfId="12794"/>
    <cellStyle name="Normal 3 2 3 3 4" xfId="12795"/>
    <cellStyle name="Normal 3 2 3 4" xfId="12796"/>
    <cellStyle name="Normal 3 2 3 4 2" xfId="12797"/>
    <cellStyle name="Normal 3 2 3 4 2 2" xfId="12798"/>
    <cellStyle name="Normal 3 2 3 4 3" xfId="12799"/>
    <cellStyle name="Normal 3 2 3 5" xfId="12800"/>
    <cellStyle name="Normal 3 2 3 5 2" xfId="12801"/>
    <cellStyle name="Normal 3 2 3 6" xfId="12802"/>
    <cellStyle name="Normal 3 2 4" xfId="12803"/>
    <cellStyle name="Normal 3 2 4 2" xfId="12804"/>
    <cellStyle name="Normal 3 2 4 2 2" xfId="12805"/>
    <cellStyle name="Normal 3 2 4 2 2 2" xfId="12806"/>
    <cellStyle name="Normal 3 2 4 2 3" xfId="12807"/>
    <cellStyle name="Normal 3 2 4 3" xfId="12808"/>
    <cellStyle name="Normal 3 2 4 3 2" xfId="12809"/>
    <cellStyle name="Normal 3 2 4 4" xfId="12810"/>
    <cellStyle name="Normal 3 2 5" xfId="12811"/>
    <cellStyle name="Normal 3 2 5 2" xfId="12812"/>
    <cellStyle name="Normal 3 2 5 2 2" xfId="12813"/>
    <cellStyle name="Normal 3 2 5 2 2 2" xfId="12814"/>
    <cellStyle name="Normal 3 2 5 2 3" xfId="12815"/>
    <cellStyle name="Normal 3 2 5 3" xfId="12816"/>
    <cellStyle name="Normal 3 2 5 3 2" xfId="12817"/>
    <cellStyle name="Normal 3 2 5 4" xfId="12818"/>
    <cellStyle name="Normal 3 2 6" xfId="12819"/>
    <cellStyle name="Normal 3 2 6 2" xfId="12820"/>
    <cellStyle name="Normal 3 2 6 2 2" xfId="12821"/>
    <cellStyle name="Normal 3 2 6 3" xfId="12822"/>
    <cellStyle name="Normal 3 2 7" xfId="12823"/>
    <cellStyle name="Normal 3 2 7 2" xfId="12824"/>
    <cellStyle name="Normal 3 2 8" xfId="12825"/>
    <cellStyle name="Normal 3 3" xfId="12826"/>
    <cellStyle name="Normal 3 3 2" xfId="12827"/>
    <cellStyle name="Normal 3 3 2 2" xfId="12828"/>
    <cellStyle name="Normal 3 3 2 2 2" xfId="12829"/>
    <cellStyle name="Normal 3 3 2 2 2 2" xfId="12830"/>
    <cellStyle name="Normal 3 3 2 2 2 2 2" xfId="12831"/>
    <cellStyle name="Normal 3 3 2 2 2 2 2 2" xfId="12832"/>
    <cellStyle name="Normal 3 3 2 2 2 2 3" xfId="12833"/>
    <cellStyle name="Normal 3 3 2 2 2 3" xfId="12834"/>
    <cellStyle name="Normal 3 3 2 2 2 3 2" xfId="12835"/>
    <cellStyle name="Normal 3 3 2 2 2 4" xfId="12836"/>
    <cellStyle name="Normal 3 3 2 2 3" xfId="12837"/>
    <cellStyle name="Normal 3 3 2 2 3 2" xfId="12838"/>
    <cellStyle name="Normal 3 3 2 2 3 2 2" xfId="12839"/>
    <cellStyle name="Normal 3 3 2 2 3 3" xfId="12840"/>
    <cellStyle name="Normal 3 3 2 2 4" xfId="12841"/>
    <cellStyle name="Normal 3 3 2 2 4 2" xfId="12842"/>
    <cellStyle name="Normal 3 3 2 2 5" xfId="12843"/>
    <cellStyle name="Normal 3 3 2 3" xfId="12844"/>
    <cellStyle name="Normal 3 3 2 3 2" xfId="12845"/>
    <cellStyle name="Normal 3 3 2 3 2 2" xfId="12846"/>
    <cellStyle name="Normal 3 3 2 3 2 2 2" xfId="12847"/>
    <cellStyle name="Normal 3 3 2 3 2 3" xfId="12848"/>
    <cellStyle name="Normal 3 3 2 3 3" xfId="12849"/>
    <cellStyle name="Normal 3 3 2 3 3 2" xfId="12850"/>
    <cellStyle name="Normal 3 3 2 3 4" xfId="12851"/>
    <cellStyle name="Normal 3 3 2 4" xfId="12852"/>
    <cellStyle name="Normal 3 3 2 4 2" xfId="12853"/>
    <cellStyle name="Normal 3 3 2 4 2 2" xfId="12854"/>
    <cellStyle name="Normal 3 3 2 4 3" xfId="12855"/>
    <cellStyle name="Normal 3 3 2 5" xfId="12856"/>
    <cellStyle name="Normal 3 3 2 5 2" xfId="12857"/>
    <cellStyle name="Normal 3 3 2 6" xfId="12858"/>
    <cellStyle name="Normal 3 3 3" xfId="12859"/>
    <cellStyle name="Normal 3 3 3 2" xfId="12860"/>
    <cellStyle name="Normal 3 3 3 2 2" xfId="12861"/>
    <cellStyle name="Normal 3 3 3 2 2 2" xfId="12862"/>
    <cellStyle name="Normal 3 3 3 2 2 2 2" xfId="12863"/>
    <cellStyle name="Normal 3 3 3 2 2 3" xfId="12864"/>
    <cellStyle name="Normal 3 3 3 2 3" xfId="12865"/>
    <cellStyle name="Normal 3 3 3 2 3 2" xfId="12866"/>
    <cellStyle name="Normal 3 3 3 2 4" xfId="12867"/>
    <cellStyle name="Normal 3 3 3 3" xfId="12868"/>
    <cellStyle name="Normal 3 3 3 3 2" xfId="12869"/>
    <cellStyle name="Normal 3 3 3 3 2 2" xfId="12870"/>
    <cellStyle name="Normal 3 3 3 3 3" xfId="12871"/>
    <cellStyle name="Normal 3 3 3 4" xfId="12872"/>
    <cellStyle name="Normal 3 3 3 4 2" xfId="12873"/>
    <cellStyle name="Normal 3 3 3 5" xfId="12874"/>
    <cellStyle name="Normal 3 3 4" xfId="12875"/>
    <cellStyle name="Normal 3 3 4 2" xfId="12876"/>
    <cellStyle name="Normal 3 3 4 2 2" xfId="12877"/>
    <cellStyle name="Normal 3 3 4 2 2 2" xfId="12878"/>
    <cellStyle name="Normal 3 3 4 2 3" xfId="12879"/>
    <cellStyle name="Normal 3 3 4 3" xfId="12880"/>
    <cellStyle name="Normal 3 3 4 3 2" xfId="12881"/>
    <cellStyle name="Normal 3 3 4 4" xfId="12882"/>
    <cellStyle name="Normal 3 3 5" xfId="12883"/>
    <cellStyle name="Normal 3 3 5 2" xfId="12884"/>
    <cellStyle name="Normal 3 3 5 2 2" xfId="12885"/>
    <cellStyle name="Normal 3 3 5 3" xfId="12886"/>
    <cellStyle name="Normal 3 3 6" xfId="12887"/>
    <cellStyle name="Normal 3 3 6 2" xfId="12888"/>
    <cellStyle name="Normal 3 3 7" xfId="12889"/>
    <cellStyle name="Normal 3 4" xfId="12890"/>
    <cellStyle name="Normal 3 4 2" xfId="12891"/>
    <cellStyle name="Normal 3 4 2 2" xfId="12892"/>
    <cellStyle name="Normal 3 4 2 2 2" xfId="12893"/>
    <cellStyle name="Normal 3 4 2 2 2 2" xfId="12894"/>
    <cellStyle name="Normal 3 4 2 2 2 2 2" xfId="12895"/>
    <cellStyle name="Normal 3 4 2 2 2 2 2 2" xfId="12896"/>
    <cellStyle name="Normal 3 4 2 2 2 2 3" xfId="12897"/>
    <cellStyle name="Normal 3 4 2 2 2 3" xfId="12898"/>
    <cellStyle name="Normal 3 4 2 2 2 3 2" xfId="12899"/>
    <cellStyle name="Normal 3 4 2 2 2 4" xfId="12900"/>
    <cellStyle name="Normal 3 4 2 2 3" xfId="12901"/>
    <cellStyle name="Normal 3 4 2 2 3 2" xfId="12902"/>
    <cellStyle name="Normal 3 4 2 2 3 2 2" xfId="12903"/>
    <cellStyle name="Normal 3 4 2 2 3 3" xfId="12904"/>
    <cellStyle name="Normal 3 4 2 2 4" xfId="12905"/>
    <cellStyle name="Normal 3 4 2 2 4 2" xfId="12906"/>
    <cellStyle name="Normal 3 4 2 2 5" xfId="12907"/>
    <cellStyle name="Normal 3 4 2 3" xfId="12908"/>
    <cellStyle name="Normal 3 4 2 3 2" xfId="12909"/>
    <cellStyle name="Normal 3 4 2 3 2 2" xfId="12910"/>
    <cellStyle name="Normal 3 4 2 3 2 2 2" xfId="12911"/>
    <cellStyle name="Normal 3 4 2 3 2 3" xfId="12912"/>
    <cellStyle name="Normal 3 4 2 3 3" xfId="12913"/>
    <cellStyle name="Normal 3 4 2 3 3 2" xfId="12914"/>
    <cellStyle name="Normal 3 4 2 3 4" xfId="12915"/>
    <cellStyle name="Normal 3 4 2 4" xfId="12916"/>
    <cellStyle name="Normal 3 4 2 4 2" xfId="12917"/>
    <cellStyle name="Normal 3 4 2 4 2 2" xfId="12918"/>
    <cellStyle name="Normal 3 4 2 4 3" xfId="12919"/>
    <cellStyle name="Normal 3 4 2 5" xfId="12920"/>
    <cellStyle name="Normal 3 4 2 5 2" xfId="12921"/>
    <cellStyle name="Normal 3 4 2 6" xfId="12922"/>
    <cellStyle name="Normal 3 4 3" xfId="12923"/>
    <cellStyle name="Normal 3 4 3 2" xfId="12924"/>
    <cellStyle name="Normal 3 4 3 2 2" xfId="12925"/>
    <cellStyle name="Normal 3 4 3 2 2 2" xfId="12926"/>
    <cellStyle name="Normal 3 4 3 2 2 2 2" xfId="12927"/>
    <cellStyle name="Normal 3 4 3 2 2 3" xfId="12928"/>
    <cellStyle name="Normal 3 4 3 2 3" xfId="12929"/>
    <cellStyle name="Normal 3 4 3 2 3 2" xfId="12930"/>
    <cellStyle name="Normal 3 4 3 2 4" xfId="12931"/>
    <cellStyle name="Normal 3 4 3 3" xfId="12932"/>
    <cellStyle name="Normal 3 4 3 3 2" xfId="12933"/>
    <cellStyle name="Normal 3 4 3 3 2 2" xfId="12934"/>
    <cellStyle name="Normal 3 4 3 3 3" xfId="12935"/>
    <cellStyle name="Normal 3 4 3 4" xfId="12936"/>
    <cellStyle name="Normal 3 4 3 4 2" xfId="12937"/>
    <cellStyle name="Normal 3 4 3 5" xfId="12938"/>
    <cellStyle name="Normal 3 4 4" xfId="12939"/>
    <cellStyle name="Normal 3 4 4 2" xfId="12940"/>
    <cellStyle name="Normal 3 4 4 2 2" xfId="12941"/>
    <cellStyle name="Normal 3 4 4 2 2 2" xfId="12942"/>
    <cellStyle name="Normal 3 4 4 2 3" xfId="12943"/>
    <cellStyle name="Normal 3 4 4 3" xfId="12944"/>
    <cellStyle name="Normal 3 4 4 3 2" xfId="12945"/>
    <cellStyle name="Normal 3 4 4 4" xfId="12946"/>
    <cellStyle name="Normal 3 4 5" xfId="12947"/>
    <cellStyle name="Normal 3 4 5 2" xfId="12948"/>
    <cellStyle name="Normal 3 4 5 2 2" xfId="12949"/>
    <cellStyle name="Normal 3 4 5 3" xfId="12950"/>
    <cellStyle name="Normal 3 4 6" xfId="12951"/>
    <cellStyle name="Normal 3 4 6 2" xfId="12952"/>
    <cellStyle name="Normal 3 4 7" xfId="12953"/>
    <cellStyle name="Normal 3 5" xfId="12954"/>
    <cellStyle name="Normal 3 5 2" xfId="12955"/>
    <cellStyle name="Normal 3 5 2 2" xfId="12956"/>
    <cellStyle name="Normal 3 5 2 2 2" xfId="12957"/>
    <cellStyle name="Normal 3 5 2 3" xfId="12958"/>
    <cellStyle name="Normal 3 5 3" xfId="12959"/>
    <cellStyle name="Normal 3 5 3 2" xfId="12960"/>
    <cellStyle name="Normal 3 5 4" xfId="12961"/>
    <cellStyle name="Normal 3 6" xfId="12962"/>
    <cellStyle name="Normal 3 6 2" xfId="12963"/>
    <cellStyle name="Normal 3 6 2 2" xfId="12964"/>
    <cellStyle name="Normal 3 6 2 2 2" xfId="12965"/>
    <cellStyle name="Normal 3 6 2 3" xfId="12966"/>
    <cellStyle name="Normal 3 6 3" xfId="12967"/>
    <cellStyle name="Normal 3 6 3 2" xfId="12968"/>
    <cellStyle name="Normal 3 6 4" xfId="12969"/>
    <cellStyle name="Normal 3 7" xfId="12970"/>
    <cellStyle name="Normal 3 7 2" xfId="12971"/>
    <cellStyle name="Normal 3 7 2 2" xfId="12972"/>
    <cellStyle name="Normal 3 7 3" xfId="12973"/>
    <cellStyle name="Normal 3 8" xfId="12974"/>
    <cellStyle name="Normal 3 8 2" xfId="12975"/>
    <cellStyle name="Normal 3 8 2 2" xfId="12976"/>
    <cellStyle name="Normal 3 8 3" xfId="12977"/>
    <cellStyle name="Normal 3 9" xfId="12978"/>
    <cellStyle name="Normal 3 9 2" xfId="12979"/>
    <cellStyle name="Normal 4" xfId="12980"/>
    <cellStyle name="Normal 4 2" xfId="12981"/>
    <cellStyle name="Normal 4 2 2" xfId="12982"/>
    <cellStyle name="Normal 4 2 2 2" xfId="12983"/>
    <cellStyle name="Normal 4 2 2 2 2" xfId="12984"/>
    <cellStyle name="Normal 4 2 2 2 2 2" xfId="12985"/>
    <cellStyle name="Normal 4 2 2 2 2 2 2" xfId="12986"/>
    <cellStyle name="Normal 4 2 2 2 2 3" xfId="12987"/>
    <cellStyle name="Normal 4 2 2 2 3" xfId="12988"/>
    <cellStyle name="Normal 4 2 2 2 3 2" xfId="12989"/>
    <cellStyle name="Normal 4 2 2 2 4" xfId="12990"/>
    <cellStyle name="Normal 4 2 2 3" xfId="12991"/>
    <cellStyle name="Normal 4 2 2 3 2" xfId="12992"/>
    <cellStyle name="Normal 4 2 2 3 2 2" xfId="12993"/>
    <cellStyle name="Normal 4 2 2 3 3" xfId="12994"/>
    <cellStyle name="Normal 4 2 2 4" xfId="12995"/>
    <cellStyle name="Normal 4 2 2 4 2" xfId="12996"/>
    <cellStyle name="Normal 4 2 2 5" xfId="12997"/>
    <cellStyle name="Normal 4 2 3" xfId="12998"/>
    <cellStyle name="Normal 4 2 3 2" xfId="12999"/>
    <cellStyle name="Normal 4 2 3 2 2" xfId="13000"/>
    <cellStyle name="Normal 4 2 3 2 2 2" xfId="13001"/>
    <cellStyle name="Normal 4 2 3 2 3" xfId="13002"/>
    <cellStyle name="Normal 4 2 3 3" xfId="13003"/>
    <cellStyle name="Normal 4 2 3 3 2" xfId="13004"/>
    <cellStyle name="Normal 4 2 3 4" xfId="13005"/>
    <cellStyle name="Normal 4 2 4" xfId="13006"/>
    <cellStyle name="Normal 4 2 4 2" xfId="13007"/>
    <cellStyle name="Normal 4 2 4 2 2" xfId="13008"/>
    <cellStyle name="Normal 4 2 4 2 2 2" xfId="13009"/>
    <cellStyle name="Normal 4 2 4 2 3" xfId="13010"/>
    <cellStyle name="Normal 4 2 4 3" xfId="13011"/>
    <cellStyle name="Normal 4 2 4 3 2" xfId="13012"/>
    <cellStyle name="Normal 4 2 4 4" xfId="13013"/>
    <cellStyle name="Normal 4 2 5" xfId="13014"/>
    <cellStyle name="Normal 4 2 5 2" xfId="13015"/>
    <cellStyle name="Normal 4 2 5 2 2" xfId="13016"/>
    <cellStyle name="Normal 4 2 5 3" xfId="13017"/>
    <cellStyle name="Normal 4 2 6" xfId="13018"/>
    <cellStyle name="Normal 4 2 6 2" xfId="13019"/>
    <cellStyle name="Normal 4 2 7" xfId="13020"/>
    <cellStyle name="Normal 4 3" xfId="13021"/>
    <cellStyle name="Normal 4 3 2" xfId="13022"/>
    <cellStyle name="Normal 4 3 2 2" xfId="13023"/>
    <cellStyle name="Normal 4 3 2 2 2" xfId="13024"/>
    <cellStyle name="Normal 4 3 2 2 2 2" xfId="13025"/>
    <cellStyle name="Normal 4 3 2 2 3" xfId="13026"/>
    <cellStyle name="Normal 4 3 2 3" xfId="13027"/>
    <cellStyle name="Normal 4 3 2 3 2" xfId="13028"/>
    <cellStyle name="Normal 4 3 2 4" xfId="13029"/>
    <cellStyle name="Normal 4 3 3" xfId="13030"/>
    <cellStyle name="Normal 4 3 3 2" xfId="13031"/>
    <cellStyle name="Normal 4 3 3 2 2" xfId="13032"/>
    <cellStyle name="Normal 4 3 3 3" xfId="13033"/>
    <cellStyle name="Normal 4 3 4" xfId="13034"/>
    <cellStyle name="Normal 4 3 4 2" xfId="13035"/>
    <cellStyle name="Normal 4 3 5" xfId="13036"/>
    <cellStyle name="Normal 4 4" xfId="13037"/>
    <cellStyle name="Normal 4 4 2" xfId="13038"/>
    <cellStyle name="Normal 4 4 2 2" xfId="13039"/>
    <cellStyle name="Normal 4 4 2 2 2" xfId="13040"/>
    <cellStyle name="Normal 4 4 2 3" xfId="13041"/>
    <cellStyle name="Normal 4 4 3" xfId="13042"/>
    <cellStyle name="Normal 4 4 3 2" xfId="13043"/>
    <cellStyle name="Normal 4 4 4" xfId="13044"/>
    <cellStyle name="Normal 4 5" xfId="13045"/>
    <cellStyle name="Normal 4 5 2" xfId="13046"/>
    <cellStyle name="Normal 4 5 2 2" xfId="13047"/>
    <cellStyle name="Normal 4 5 2 2 2" xfId="13048"/>
    <cellStyle name="Normal 4 5 2 3" xfId="13049"/>
    <cellStyle name="Normal 4 5 3" xfId="13050"/>
    <cellStyle name="Normal 4 5 3 2" xfId="13051"/>
    <cellStyle name="Normal 4 5 4" xfId="13052"/>
    <cellStyle name="Normal 4 6" xfId="13053"/>
    <cellStyle name="Normal 4 6 2" xfId="13054"/>
    <cellStyle name="Normal 4 6 2 2" xfId="13055"/>
    <cellStyle name="Normal 4 6 3" xfId="13056"/>
    <cellStyle name="Normal 4 7" xfId="13057"/>
    <cellStyle name="Normal 4 7 2" xfId="13058"/>
    <cellStyle name="Normal 4 7 2 2" xfId="13059"/>
    <cellStyle name="Normal 4 7 3" xfId="13060"/>
    <cellStyle name="Normal 4 8" xfId="13061"/>
    <cellStyle name="Normal 4 8 2" xfId="13062"/>
    <cellStyle name="Normal 4 9" xfId="13063"/>
    <cellStyle name="Normal 5" xfId="13064"/>
    <cellStyle name="Normal 5 2" xfId="13065"/>
    <cellStyle name="Normal 5 2 2" xfId="13066"/>
    <cellStyle name="Normal 5 2 2 2" xfId="13067"/>
    <cellStyle name="Normal 5 2 3" xfId="13068"/>
    <cellStyle name="Normal 5 3" xfId="13069"/>
    <cellStyle name="Normal 5 3 2" xfId="13070"/>
    <cellStyle name="Normal 5 3 2 2" xfId="13071"/>
    <cellStyle name="Normal 5 3 3" xfId="13072"/>
    <cellStyle name="Normal 5 4" xfId="13073"/>
    <cellStyle name="Normal 5 4 2" xfId="13074"/>
    <cellStyle name="Normal 5 5" xfId="13075"/>
    <cellStyle name="Normal 6" xfId="13076"/>
    <cellStyle name="Normal 6 2" xfId="13077"/>
    <cellStyle name="Normal 6 2 2" xfId="13078"/>
    <cellStyle name="Normal 6 2 3" xfId="13079"/>
    <cellStyle name="Normal 6 3" xfId="13080"/>
    <cellStyle name="Normal 6 3 2" xfId="13081"/>
    <cellStyle name="Normal 7" xfId="13082"/>
    <cellStyle name="Normal 7 2" xfId="13083"/>
    <cellStyle name="Normal 7 2 2" xfId="13084"/>
    <cellStyle name="Normal 7 3" xfId="13085"/>
    <cellStyle name="Normal 7 3 2" xfId="13086"/>
    <cellStyle name="Normal 7 3 2 2" xfId="13087"/>
    <cellStyle name="Normal 7 3 3" xfId="13088"/>
    <cellStyle name="Normal 7 4" xfId="13089"/>
    <cellStyle name="Normal 7 4 2" xfId="13090"/>
    <cellStyle name="Normal 7 5" xfId="13091"/>
    <cellStyle name="Normal 8" xfId="13092"/>
    <cellStyle name="Normal 8 2" xfId="13093"/>
    <cellStyle name="Normal 8 2 2" xfId="13094"/>
    <cellStyle name="Normal 8 3" xfId="13095"/>
    <cellStyle name="Normal 9" xfId="13096"/>
    <cellStyle name="Normal 9 2" xfId="13097"/>
    <cellStyle name="Normal 9 2 2" xfId="13098"/>
    <cellStyle name="Normal 9 3" xfId="13099"/>
    <cellStyle name="Normal_1234LENT" xfId="13100"/>
    <cellStyle name="Note" xfId="13101"/>
    <cellStyle name="Note 2" xfId="13102"/>
    <cellStyle name="Note 2 2" xfId="13103"/>
    <cellStyle name="Note 2 2 2" xfId="13104"/>
    <cellStyle name="Note 2 2 2 2" xfId="13105"/>
    <cellStyle name="Note 2 2 2 2 2" xfId="13106"/>
    <cellStyle name="Note 2 2 2 2 2 2" xfId="13107"/>
    <cellStyle name="Note 2 2 2 2 2 2 2" xfId="13108"/>
    <cellStyle name="Note 2 2 2 2 2 2 2 2" xfId="13109"/>
    <cellStyle name="Note 2 2 2 2 2 2 2 2 2" xfId="13110"/>
    <cellStyle name="Note 2 2 2 2 2 2 2 3" xfId="13111"/>
    <cellStyle name="Note 2 2 2 2 2 2 3" xfId="13112"/>
    <cellStyle name="Note 2 2 2 2 2 2 3 2" xfId="13113"/>
    <cellStyle name="Note 2 2 2 2 2 2 4" xfId="13114"/>
    <cellStyle name="Note 2 2 2 2 2 3" xfId="13115"/>
    <cellStyle name="Note 2 2 2 2 2 3 2" xfId="13116"/>
    <cellStyle name="Note 2 2 2 2 2 3 2 2" xfId="13117"/>
    <cellStyle name="Note 2 2 2 2 2 3 3" xfId="13118"/>
    <cellStyle name="Note 2 2 2 2 2 4" xfId="13119"/>
    <cellStyle name="Note 2 2 2 2 2 4 2" xfId="13120"/>
    <cellStyle name="Note 2 2 2 2 2 5" xfId="13121"/>
    <cellStyle name="Note 2 2 2 2 3" xfId="13122"/>
    <cellStyle name="Note 2 2 2 2 3 2" xfId="13123"/>
    <cellStyle name="Note 2 2 2 2 3 2 2" xfId="13124"/>
    <cellStyle name="Note 2 2 2 2 3 2 2 2" xfId="13125"/>
    <cellStyle name="Note 2 2 2 2 3 2 3" xfId="13126"/>
    <cellStyle name="Note 2 2 2 2 3 3" xfId="13127"/>
    <cellStyle name="Note 2 2 2 2 3 3 2" xfId="13128"/>
    <cellStyle name="Note 2 2 2 2 3 4" xfId="13129"/>
    <cellStyle name="Note 2 2 2 2 4" xfId="13130"/>
    <cellStyle name="Note 2 2 2 2 4 2" xfId="13131"/>
    <cellStyle name="Note 2 2 2 2 4 2 2" xfId="13132"/>
    <cellStyle name="Note 2 2 2 2 4 3" xfId="13133"/>
    <cellStyle name="Note 2 2 2 2 5" xfId="13134"/>
    <cellStyle name="Note 2 2 2 2 5 2" xfId="13135"/>
    <cellStyle name="Note 2 2 2 2 6" xfId="13136"/>
    <cellStyle name="Note 2 2 2 3" xfId="13137"/>
    <cellStyle name="Note 2 2 2 3 2" xfId="13138"/>
    <cellStyle name="Note 2 2 2 3 2 2" xfId="13139"/>
    <cellStyle name="Note 2 2 2 3 2 2 2" xfId="13140"/>
    <cellStyle name="Note 2 2 2 3 2 2 2 2" xfId="13141"/>
    <cellStyle name="Note 2 2 2 3 2 2 3" xfId="13142"/>
    <cellStyle name="Note 2 2 2 3 2 3" xfId="13143"/>
    <cellStyle name="Note 2 2 2 3 2 3 2" xfId="13144"/>
    <cellStyle name="Note 2 2 2 3 2 4" xfId="13145"/>
    <cellStyle name="Note 2 2 2 3 3" xfId="13146"/>
    <cellStyle name="Note 2 2 2 3 3 2" xfId="13147"/>
    <cellStyle name="Note 2 2 2 3 3 2 2" xfId="13148"/>
    <cellStyle name="Note 2 2 2 3 3 3" xfId="13149"/>
    <cellStyle name="Note 2 2 2 3 4" xfId="13150"/>
    <cellStyle name="Note 2 2 2 3 4 2" xfId="13151"/>
    <cellStyle name="Note 2 2 2 3 5" xfId="13152"/>
    <cellStyle name="Note 2 2 2 4" xfId="13153"/>
    <cellStyle name="Note 2 2 2 4 2" xfId="13154"/>
    <cellStyle name="Note 2 2 2 4 2 2" xfId="13155"/>
    <cellStyle name="Note 2 2 2 4 2 2 2" xfId="13156"/>
    <cellStyle name="Note 2 2 2 4 2 3" xfId="13157"/>
    <cellStyle name="Note 2 2 2 4 3" xfId="13158"/>
    <cellStyle name="Note 2 2 2 4 3 2" xfId="13159"/>
    <cellStyle name="Note 2 2 2 4 4" xfId="13160"/>
    <cellStyle name="Note 2 2 2 5" xfId="13161"/>
    <cellStyle name="Note 2 2 2 5 2" xfId="13162"/>
    <cellStyle name="Note 2 2 2 5 2 2" xfId="13163"/>
    <cellStyle name="Note 2 2 2 5 3" xfId="13164"/>
    <cellStyle name="Note 2 2 2 6" xfId="13165"/>
    <cellStyle name="Note 2 2 2 6 2" xfId="13166"/>
    <cellStyle name="Note 2 2 2 7" xfId="13167"/>
    <cellStyle name="Note 2 2 3" xfId="13168"/>
    <cellStyle name="Note 2 2 3 2" xfId="13169"/>
    <cellStyle name="Note 2 2 3 2 2" xfId="13170"/>
    <cellStyle name="Note 2 2 3 2 2 2" xfId="13171"/>
    <cellStyle name="Note 2 2 3 2 2 2 2" xfId="13172"/>
    <cellStyle name="Note 2 2 3 2 2 2 2 2" xfId="13173"/>
    <cellStyle name="Note 2 2 3 2 2 2 3" xfId="13174"/>
    <cellStyle name="Note 2 2 3 2 2 3" xfId="13175"/>
    <cellStyle name="Note 2 2 3 2 2 3 2" xfId="13176"/>
    <cellStyle name="Note 2 2 3 2 2 4" xfId="13177"/>
    <cellStyle name="Note 2 2 3 2 3" xfId="13178"/>
    <cellStyle name="Note 2 2 3 2 3 2" xfId="13179"/>
    <cellStyle name="Note 2 2 3 2 3 2 2" xfId="13180"/>
    <cellStyle name="Note 2 2 3 2 3 3" xfId="13181"/>
    <cellStyle name="Note 2 2 3 2 4" xfId="13182"/>
    <cellStyle name="Note 2 2 3 2 4 2" xfId="13183"/>
    <cellStyle name="Note 2 2 3 2 5" xfId="13184"/>
    <cellStyle name="Note 2 2 3 3" xfId="13185"/>
    <cellStyle name="Note 2 2 3 3 2" xfId="13186"/>
    <cellStyle name="Note 2 2 3 3 2 2" xfId="13187"/>
    <cellStyle name="Note 2 2 3 3 2 2 2" xfId="13188"/>
    <cellStyle name="Note 2 2 3 3 2 3" xfId="13189"/>
    <cellStyle name="Note 2 2 3 3 3" xfId="13190"/>
    <cellStyle name="Note 2 2 3 3 3 2" xfId="13191"/>
    <cellStyle name="Note 2 2 3 3 4" xfId="13192"/>
    <cellStyle name="Note 2 2 3 4" xfId="13193"/>
    <cellStyle name="Note 2 2 3 4 2" xfId="13194"/>
    <cellStyle name="Note 2 2 3 4 2 2" xfId="13195"/>
    <cellStyle name="Note 2 2 3 4 3" xfId="13196"/>
    <cellStyle name="Note 2 2 3 5" xfId="13197"/>
    <cellStyle name="Note 2 2 3 5 2" xfId="13198"/>
    <cellStyle name="Note 2 2 3 6" xfId="13199"/>
    <cellStyle name="Note 2 2 4" xfId="13200"/>
    <cellStyle name="Note 2 2 4 2" xfId="13201"/>
    <cellStyle name="Note 2 2 4 2 2" xfId="13202"/>
    <cellStyle name="Note 2 2 4 2 2 2" xfId="13203"/>
    <cellStyle name="Note 2 2 4 2 2 2 2" xfId="13204"/>
    <cellStyle name="Note 2 2 4 2 2 3" xfId="13205"/>
    <cellStyle name="Note 2 2 4 2 3" xfId="13206"/>
    <cellStyle name="Note 2 2 4 2 3 2" xfId="13207"/>
    <cellStyle name="Note 2 2 4 2 4" xfId="13208"/>
    <cellStyle name="Note 2 2 4 3" xfId="13209"/>
    <cellStyle name="Note 2 2 4 3 2" xfId="13210"/>
    <cellStyle name="Note 2 2 4 3 2 2" xfId="13211"/>
    <cellStyle name="Note 2 2 4 3 3" xfId="13212"/>
    <cellStyle name="Note 2 2 4 4" xfId="13213"/>
    <cellStyle name="Note 2 2 4 4 2" xfId="13214"/>
    <cellStyle name="Note 2 2 4 5" xfId="13215"/>
    <cellStyle name="Note 2 2 5" xfId="13216"/>
    <cellStyle name="Note 2 2 5 2" xfId="13217"/>
    <cellStyle name="Note 2 2 5 2 2" xfId="13218"/>
    <cellStyle name="Note 2 2 5 2 2 2" xfId="13219"/>
    <cellStyle name="Note 2 2 5 2 3" xfId="13220"/>
    <cellStyle name="Note 2 2 5 3" xfId="13221"/>
    <cellStyle name="Note 2 2 5 3 2" xfId="13222"/>
    <cellStyle name="Note 2 2 5 4" xfId="13223"/>
    <cellStyle name="Note 2 2 6" xfId="13224"/>
    <cellStyle name="Note 2 2 6 2" xfId="13225"/>
    <cellStyle name="Note 2 2 6 2 2" xfId="13226"/>
    <cellStyle name="Note 2 2 6 3" xfId="13227"/>
    <cellStyle name="Note 2 2 7" xfId="13228"/>
    <cellStyle name="Note 2 2 7 2" xfId="13229"/>
    <cellStyle name="Note 2 2 8" xfId="13230"/>
    <cellStyle name="Note 2 3" xfId="13231"/>
    <cellStyle name="Note 2 3 2" xfId="13232"/>
    <cellStyle name="Note 2 3 2 2" xfId="13233"/>
    <cellStyle name="Note 2 3 2 2 2" xfId="13234"/>
    <cellStyle name="Note 2 3 2 2 2 2" xfId="13235"/>
    <cellStyle name="Note 2 3 2 2 2 2 2" xfId="13236"/>
    <cellStyle name="Note 2 3 2 2 2 2 2 2" xfId="13237"/>
    <cellStyle name="Note 2 3 2 2 2 2 3" xfId="13238"/>
    <cellStyle name="Note 2 3 2 2 2 3" xfId="13239"/>
    <cellStyle name="Note 2 3 2 2 2 3 2" xfId="13240"/>
    <cellStyle name="Note 2 3 2 2 2 4" xfId="13241"/>
    <cellStyle name="Note 2 3 2 2 3" xfId="13242"/>
    <cellStyle name="Note 2 3 2 2 3 2" xfId="13243"/>
    <cellStyle name="Note 2 3 2 2 3 2 2" xfId="13244"/>
    <cellStyle name="Note 2 3 2 2 3 3" xfId="13245"/>
    <cellStyle name="Note 2 3 2 2 4" xfId="13246"/>
    <cellStyle name="Note 2 3 2 2 4 2" xfId="13247"/>
    <cellStyle name="Note 2 3 2 2 5" xfId="13248"/>
    <cellStyle name="Note 2 3 2 3" xfId="13249"/>
    <cellStyle name="Note 2 3 2 3 2" xfId="13250"/>
    <cellStyle name="Note 2 3 2 3 2 2" xfId="13251"/>
    <cellStyle name="Note 2 3 2 3 2 2 2" xfId="13252"/>
    <cellStyle name="Note 2 3 2 3 2 3" xfId="13253"/>
    <cellStyle name="Note 2 3 2 3 3" xfId="13254"/>
    <cellStyle name="Note 2 3 2 3 3 2" xfId="13255"/>
    <cellStyle name="Note 2 3 2 3 4" xfId="13256"/>
    <cellStyle name="Note 2 3 2 4" xfId="13257"/>
    <cellStyle name="Note 2 3 2 4 2" xfId="13258"/>
    <cellStyle name="Note 2 3 2 4 2 2" xfId="13259"/>
    <cellStyle name="Note 2 3 2 4 3" xfId="13260"/>
    <cellStyle name="Note 2 3 2 5" xfId="13261"/>
    <cellStyle name="Note 2 3 2 5 2" xfId="13262"/>
    <cellStyle name="Note 2 3 2 6" xfId="13263"/>
    <cellStyle name="Note 2 3 3" xfId="13264"/>
    <cellStyle name="Note 2 3 3 2" xfId="13265"/>
    <cellStyle name="Note 2 3 3 2 2" xfId="13266"/>
    <cellStyle name="Note 2 3 3 2 2 2" xfId="13267"/>
    <cellStyle name="Note 2 3 3 2 2 2 2" xfId="13268"/>
    <cellStyle name="Note 2 3 3 2 2 3" xfId="13269"/>
    <cellStyle name="Note 2 3 3 2 3" xfId="13270"/>
    <cellStyle name="Note 2 3 3 2 3 2" xfId="13271"/>
    <cellStyle name="Note 2 3 3 2 4" xfId="13272"/>
    <cellStyle name="Note 2 3 3 3" xfId="13273"/>
    <cellStyle name="Note 2 3 3 3 2" xfId="13274"/>
    <cellStyle name="Note 2 3 3 3 2 2" xfId="13275"/>
    <cellStyle name="Note 2 3 3 3 3" xfId="13276"/>
    <cellStyle name="Note 2 3 3 4" xfId="13277"/>
    <cellStyle name="Note 2 3 3 4 2" xfId="13278"/>
    <cellStyle name="Note 2 3 3 5" xfId="13279"/>
    <cellStyle name="Note 2 3 4" xfId="13280"/>
    <cellStyle name="Note 2 3 4 2" xfId="13281"/>
    <cellStyle name="Note 2 3 4 2 2" xfId="13282"/>
    <cellStyle name="Note 2 3 4 2 2 2" xfId="13283"/>
    <cellStyle name="Note 2 3 4 2 3" xfId="13284"/>
    <cellStyle name="Note 2 3 4 3" xfId="13285"/>
    <cellStyle name="Note 2 3 4 3 2" xfId="13286"/>
    <cellStyle name="Note 2 3 4 4" xfId="13287"/>
    <cellStyle name="Note 2 3 5" xfId="13288"/>
    <cellStyle name="Note 2 3 5 2" xfId="13289"/>
    <cellStyle name="Note 2 3 5 2 2" xfId="13290"/>
    <cellStyle name="Note 2 3 5 3" xfId="13291"/>
    <cellStyle name="Note 2 3 6" xfId="13292"/>
    <cellStyle name="Note 2 3 6 2" xfId="13293"/>
    <cellStyle name="Note 2 3 7" xfId="13294"/>
    <cellStyle name="Note 2 4" xfId="13295"/>
    <cellStyle name="Note 2 4 2" xfId="13296"/>
    <cellStyle name="Note 2 4 2 2" xfId="13297"/>
    <cellStyle name="Note 2 4 2 2 2" xfId="13298"/>
    <cellStyle name="Note 2 4 2 2 2 2" xfId="13299"/>
    <cellStyle name="Note 2 4 2 2 2 2 2" xfId="13300"/>
    <cellStyle name="Note 2 4 2 2 2 3" xfId="13301"/>
    <cellStyle name="Note 2 4 2 2 3" xfId="13302"/>
    <cellStyle name="Note 2 4 2 2 3 2" xfId="13303"/>
    <cellStyle name="Note 2 4 2 2 4" xfId="13304"/>
    <cellStyle name="Note 2 4 2 3" xfId="13305"/>
    <cellStyle name="Note 2 4 2 3 2" xfId="13306"/>
    <cellStyle name="Note 2 4 2 3 2 2" xfId="13307"/>
    <cellStyle name="Note 2 4 2 3 3" xfId="13308"/>
    <cellStyle name="Note 2 4 2 4" xfId="13309"/>
    <cellStyle name="Note 2 4 2 4 2" xfId="13310"/>
    <cellStyle name="Note 2 4 2 5" xfId="13311"/>
    <cellStyle name="Note 2 4 3" xfId="13312"/>
    <cellStyle name="Note 2 4 3 2" xfId="13313"/>
    <cellStyle name="Note 2 4 3 2 2" xfId="13314"/>
    <cellStyle name="Note 2 4 3 2 2 2" xfId="13315"/>
    <cellStyle name="Note 2 4 3 2 3" xfId="13316"/>
    <cellStyle name="Note 2 4 3 3" xfId="13317"/>
    <cellStyle name="Note 2 4 3 3 2" xfId="13318"/>
    <cellStyle name="Note 2 4 3 4" xfId="13319"/>
    <cellStyle name="Note 2 4 4" xfId="13320"/>
    <cellStyle name="Note 2 4 4 2" xfId="13321"/>
    <cellStyle name="Note 2 4 4 2 2" xfId="13322"/>
    <cellStyle name="Note 2 4 4 3" xfId="13323"/>
    <cellStyle name="Note 2 4 5" xfId="13324"/>
    <cellStyle name="Note 2 4 5 2" xfId="13325"/>
    <cellStyle name="Note 2 4 6" xfId="13326"/>
    <cellStyle name="Note 2 5" xfId="13327"/>
    <cellStyle name="Note 2 5 2" xfId="13328"/>
    <cellStyle name="Note 2 5 2 2" xfId="13329"/>
    <cellStyle name="Note 2 5 2 2 2" xfId="13330"/>
    <cellStyle name="Note 2 5 2 2 2 2" xfId="13331"/>
    <cellStyle name="Note 2 5 2 2 2 2 2" xfId="13332"/>
    <cellStyle name="Note 2 5 2 2 2 3" xfId="13333"/>
    <cellStyle name="Note 2 5 2 2 3" xfId="13334"/>
    <cellStyle name="Note 2 5 2 2 3 2" xfId="13335"/>
    <cellStyle name="Note 2 5 2 2 4" xfId="13336"/>
    <cellStyle name="Note 2 5 2 3" xfId="13337"/>
    <cellStyle name="Note 2 5 2 3 2" xfId="13338"/>
    <cellStyle name="Note 2 5 2 3 2 2" xfId="13339"/>
    <cellStyle name="Note 2 5 2 3 3" xfId="13340"/>
    <cellStyle name="Note 2 5 2 4" xfId="13341"/>
    <cellStyle name="Note 2 5 2 4 2" xfId="13342"/>
    <cellStyle name="Note 2 5 2 5" xfId="13343"/>
    <cellStyle name="Note 2 5 3" xfId="13344"/>
    <cellStyle name="Note 2 5 3 2" xfId="13345"/>
    <cellStyle name="Note 2 5 3 2 2" xfId="13346"/>
    <cellStyle name="Note 2 5 3 2 2 2" xfId="13347"/>
    <cellStyle name="Note 2 5 3 2 3" xfId="13348"/>
    <cellStyle name="Note 2 5 3 3" xfId="13349"/>
    <cellStyle name="Note 2 5 3 3 2" xfId="13350"/>
    <cellStyle name="Note 2 5 3 4" xfId="13351"/>
    <cellStyle name="Note 2 5 4" xfId="13352"/>
    <cellStyle name="Note 2 5 4 2" xfId="13353"/>
    <cellStyle name="Note 2 5 4 2 2" xfId="13354"/>
    <cellStyle name="Note 2 5 4 3" xfId="13355"/>
    <cellStyle name="Note 2 5 5" xfId="13356"/>
    <cellStyle name="Note 2 5 5 2" xfId="13357"/>
    <cellStyle name="Note 2 5 6" xfId="13358"/>
    <cellStyle name="Note 2 6" xfId="13359"/>
    <cellStyle name="Note 2 6 2" xfId="13360"/>
    <cellStyle name="Note 2 7" xfId="13361"/>
    <cellStyle name="Note 3" xfId="13362"/>
    <cellStyle name="Note 3 2" xfId="13363"/>
    <cellStyle name="Note 3 2 2" xfId="13364"/>
    <cellStyle name="Note 3 2 2 2" xfId="13365"/>
    <cellStyle name="Note 3 2 3" xfId="13366"/>
    <cellStyle name="Note 3 3" xfId="13367"/>
    <cellStyle name="Note 3 3 2" xfId="13368"/>
    <cellStyle name="Note 3 4" xfId="13369"/>
    <cellStyle name="Note 4" xfId="13370"/>
    <cellStyle name="Note 4 2" xfId="13371"/>
    <cellStyle name="Note 4 2 2" xfId="13372"/>
    <cellStyle name="Note 4 3" xfId="13373"/>
    <cellStyle name="Note 5" xfId="13374"/>
    <cellStyle name="Note 5 2" xfId="13375"/>
    <cellStyle name="Note 6" xfId="13376"/>
    <cellStyle name="Obično_Polugodišnji-sabor" xfId="13377"/>
    <cellStyle name="Output" xfId="13378"/>
    <cellStyle name="Output 2" xfId="13379"/>
    <cellStyle name="Output 2 2" xfId="13380"/>
    <cellStyle name="Output 2 2 2" xfId="13381"/>
    <cellStyle name="Output 2 2 2 2" xfId="13382"/>
    <cellStyle name="Output 2 2 3" xfId="13383"/>
    <cellStyle name="Output 2 3" xfId="13384"/>
    <cellStyle name="Output 2 3 2" xfId="13385"/>
    <cellStyle name="Output 2 4" xfId="13386"/>
    <cellStyle name="Output 3" xfId="13387"/>
    <cellStyle name="Output 3 2" xfId="13388"/>
    <cellStyle name="Output 4" xfId="13389"/>
    <cellStyle name="Paprastas 2" xfId="13390"/>
    <cellStyle name="Paprastas 2 2" xfId="13391"/>
    <cellStyle name="Paprastas 2 2 2" xfId="13392"/>
    <cellStyle name="Paprastas 2 2 2 2" xfId="13393"/>
    <cellStyle name="Paprastas 2 2 3" xfId="13394"/>
    <cellStyle name="Paprastas 2 3" xfId="13395"/>
    <cellStyle name="Paprastas 3" xfId="13396"/>
    <cellStyle name="Paprastas 3 2" xfId="13397"/>
    <cellStyle name="Paprastas 3 2 2" xfId="13398"/>
    <cellStyle name="Paprastas 3 3" xfId="13399"/>
    <cellStyle name="Paprastas 3_TO financial proportions_Category_2013.07.25" xfId="13400"/>
    <cellStyle name="Paprastas 4" xfId="13401"/>
    <cellStyle name="Paprastas 4 2" xfId="13402"/>
    <cellStyle name="Paprastas 5" xfId="13403"/>
    <cellStyle name="Paprastas 5 2" xfId="13404"/>
    <cellStyle name="Paprastas 5 2 2" xfId="13405"/>
    <cellStyle name="Paprastas 5 2 2 2" xfId="13406"/>
    <cellStyle name="Paprastas 5 2 3" xfId="13407"/>
    <cellStyle name="Paprastas 5 3" xfId="13408"/>
    <cellStyle name="Paprastas_Lapas1" xfId="13409"/>
    <cellStyle name="Paryškinimas 1 2" xfId="13410"/>
    <cellStyle name="Paryškinimas 1 2 2" xfId="13411"/>
    <cellStyle name="Paryškinimas 1 2 2 2" xfId="13412"/>
    <cellStyle name="Paryškinimas 1 2 2 2 2" xfId="13413"/>
    <cellStyle name="Paryškinimas 1 2 2 2 2 2" xfId="13414"/>
    <cellStyle name="Paryškinimas 1 2 2 2 3" xfId="13415"/>
    <cellStyle name="Paryškinimas 1 2 2 3" xfId="13416"/>
    <cellStyle name="Paryškinimas 1 2 2 3 2" xfId="13417"/>
    <cellStyle name="Paryškinimas 1 2 2 3 2 2" xfId="13418"/>
    <cellStyle name="Paryškinimas 1 2 2 3 3" xfId="13419"/>
    <cellStyle name="Paryškinimas 1 2 2 4" xfId="13420"/>
    <cellStyle name="Paryškinimas 1 2 2 4 2" xfId="13421"/>
    <cellStyle name="Paryškinimas 1 2 2 4 2 2" xfId="13422"/>
    <cellStyle name="Paryškinimas 1 2 2 4 3" xfId="13423"/>
    <cellStyle name="Paryškinimas 1 2 2 5" xfId="13424"/>
    <cellStyle name="Paryškinimas 1 2 2 5 2" xfId="13425"/>
    <cellStyle name="Paryškinimas 1 2 2 6" xfId="13426"/>
    <cellStyle name="Paryškinimas 1 2 3" xfId="13427"/>
    <cellStyle name="Paryškinimas 1 2 3 2" xfId="13428"/>
    <cellStyle name="Paryškinimas 1 2 3 2 2" xfId="13429"/>
    <cellStyle name="Paryškinimas 1 2 3 3" xfId="13430"/>
    <cellStyle name="Paryškinimas 1 2 4" xfId="13431"/>
    <cellStyle name="Paryškinimas 1 2 4 2" xfId="13432"/>
    <cellStyle name="Paryškinimas 1 2 4 2 2" xfId="13433"/>
    <cellStyle name="Paryškinimas 1 2 4 3" xfId="13434"/>
    <cellStyle name="Paryškinimas 1 2 5" xfId="13435"/>
    <cellStyle name="Paryškinimas 1 2 5 2" xfId="13436"/>
    <cellStyle name="Paryškinimas 1 2 5 2 2" xfId="13437"/>
    <cellStyle name="Paryškinimas 1 2 5 3" xfId="13438"/>
    <cellStyle name="Paryškinimas 1 2 6" xfId="13439"/>
    <cellStyle name="Paryškinimas 1 2 6 2" xfId="13440"/>
    <cellStyle name="Paryškinimas 1 2 7" xfId="13441"/>
    <cellStyle name="Paryškinimas 2 2" xfId="13442"/>
    <cellStyle name="Paryškinimas 2 2 2" xfId="13443"/>
    <cellStyle name="Paryškinimas 2 2 2 2" xfId="13444"/>
    <cellStyle name="Paryškinimas 2 2 2 2 2" xfId="13445"/>
    <cellStyle name="Paryškinimas 2 2 2 2 2 2" xfId="13446"/>
    <cellStyle name="Paryškinimas 2 2 2 2 3" xfId="13447"/>
    <cellStyle name="Paryškinimas 2 2 2 3" xfId="13448"/>
    <cellStyle name="Paryškinimas 2 2 2 3 2" xfId="13449"/>
    <cellStyle name="Paryškinimas 2 2 2 3 2 2" xfId="13450"/>
    <cellStyle name="Paryškinimas 2 2 2 3 3" xfId="13451"/>
    <cellStyle name="Paryškinimas 2 2 2 4" xfId="13452"/>
    <cellStyle name="Paryškinimas 2 2 2 4 2" xfId="13453"/>
    <cellStyle name="Paryškinimas 2 2 2 4 2 2" xfId="13454"/>
    <cellStyle name="Paryškinimas 2 2 2 4 3" xfId="13455"/>
    <cellStyle name="Paryškinimas 2 2 2 5" xfId="13456"/>
    <cellStyle name="Paryškinimas 2 2 2 5 2" xfId="13457"/>
    <cellStyle name="Paryškinimas 2 2 2 6" xfId="13458"/>
    <cellStyle name="Paryškinimas 2 2 3" xfId="13459"/>
    <cellStyle name="Paryškinimas 2 2 3 2" xfId="13460"/>
    <cellStyle name="Paryškinimas 2 2 3 2 2" xfId="13461"/>
    <cellStyle name="Paryškinimas 2 2 3 3" xfId="13462"/>
    <cellStyle name="Paryškinimas 2 2 4" xfId="13463"/>
    <cellStyle name="Paryškinimas 2 2 4 2" xfId="13464"/>
    <cellStyle name="Paryškinimas 2 2 4 2 2" xfId="13465"/>
    <cellStyle name="Paryškinimas 2 2 4 3" xfId="13466"/>
    <cellStyle name="Paryškinimas 2 2 5" xfId="13467"/>
    <cellStyle name="Paryškinimas 2 2 5 2" xfId="13468"/>
    <cellStyle name="Paryškinimas 2 2 6" xfId="13469"/>
    <cellStyle name="Paryškinimas 3 2" xfId="13470"/>
    <cellStyle name="Paryškinimas 3 2 2" xfId="13471"/>
    <cellStyle name="Paryškinimas 3 2 2 2" xfId="13472"/>
    <cellStyle name="Paryškinimas 3 2 2 2 2" xfId="13473"/>
    <cellStyle name="Paryškinimas 3 2 2 2 2 2" xfId="13474"/>
    <cellStyle name="Paryškinimas 3 2 2 2 3" xfId="13475"/>
    <cellStyle name="Paryškinimas 3 2 2 3" xfId="13476"/>
    <cellStyle name="Paryškinimas 3 2 2 3 2" xfId="13477"/>
    <cellStyle name="Paryškinimas 3 2 2 3 2 2" xfId="13478"/>
    <cellStyle name="Paryškinimas 3 2 2 3 3" xfId="13479"/>
    <cellStyle name="Paryškinimas 3 2 2 4" xfId="13480"/>
    <cellStyle name="Paryškinimas 3 2 2 4 2" xfId="13481"/>
    <cellStyle name="Paryškinimas 3 2 2 4 2 2" xfId="13482"/>
    <cellStyle name="Paryškinimas 3 2 2 4 3" xfId="13483"/>
    <cellStyle name="Paryškinimas 3 2 2 5" xfId="13484"/>
    <cellStyle name="Paryškinimas 3 2 2 5 2" xfId="13485"/>
    <cellStyle name="Paryškinimas 3 2 2 6" xfId="13486"/>
    <cellStyle name="Paryškinimas 3 2 3" xfId="13487"/>
    <cellStyle name="Paryškinimas 3 2 3 2" xfId="13488"/>
    <cellStyle name="Paryškinimas 3 2 3 2 2" xfId="13489"/>
    <cellStyle name="Paryškinimas 3 2 3 3" xfId="13490"/>
    <cellStyle name="Paryškinimas 3 2 4" xfId="13491"/>
    <cellStyle name="Paryškinimas 3 2 4 2" xfId="13492"/>
    <cellStyle name="Paryškinimas 3 2 4 2 2" xfId="13493"/>
    <cellStyle name="Paryškinimas 3 2 4 3" xfId="13494"/>
    <cellStyle name="Paryškinimas 3 2 5" xfId="13495"/>
    <cellStyle name="Paryškinimas 3 2 5 2" xfId="13496"/>
    <cellStyle name="Paryškinimas 3 2 6" xfId="13497"/>
    <cellStyle name="Paryškinimas 4 2" xfId="13498"/>
    <cellStyle name="Paryškinimas 4 2 2" xfId="13499"/>
    <cellStyle name="Paryškinimas 4 2 2 2" xfId="13500"/>
    <cellStyle name="Paryškinimas 4 2 2 2 2" xfId="13501"/>
    <cellStyle name="Paryškinimas 4 2 2 2 2 2" xfId="13502"/>
    <cellStyle name="Paryškinimas 4 2 2 2 3" xfId="13503"/>
    <cellStyle name="Paryškinimas 4 2 2 3" xfId="13504"/>
    <cellStyle name="Paryškinimas 4 2 2 3 2" xfId="13505"/>
    <cellStyle name="Paryškinimas 4 2 2 3 2 2" xfId="13506"/>
    <cellStyle name="Paryškinimas 4 2 2 3 3" xfId="13507"/>
    <cellStyle name="Paryškinimas 4 2 2 4" xfId="13508"/>
    <cellStyle name="Paryškinimas 4 2 2 4 2" xfId="13509"/>
    <cellStyle name="Paryškinimas 4 2 2 4 2 2" xfId="13510"/>
    <cellStyle name="Paryškinimas 4 2 2 4 3" xfId="13511"/>
    <cellStyle name="Paryškinimas 4 2 2 5" xfId="13512"/>
    <cellStyle name="Paryškinimas 4 2 2 5 2" xfId="13513"/>
    <cellStyle name="Paryškinimas 4 2 2 6" xfId="13514"/>
    <cellStyle name="Paryškinimas 4 2 3" xfId="13515"/>
    <cellStyle name="Paryškinimas 4 2 3 2" xfId="13516"/>
    <cellStyle name="Paryškinimas 4 2 3 2 2" xfId="13517"/>
    <cellStyle name="Paryškinimas 4 2 3 3" xfId="13518"/>
    <cellStyle name="Paryškinimas 4 2 4" xfId="13519"/>
    <cellStyle name="Paryškinimas 4 2 4 2" xfId="13520"/>
    <cellStyle name="Paryškinimas 4 2 4 2 2" xfId="13521"/>
    <cellStyle name="Paryškinimas 4 2 4 3" xfId="13522"/>
    <cellStyle name="Paryškinimas 4 2 5" xfId="13523"/>
    <cellStyle name="Paryškinimas 4 2 5 2" xfId="13524"/>
    <cellStyle name="Paryškinimas 4 2 5 2 2" xfId="13525"/>
    <cellStyle name="Paryškinimas 4 2 5 3" xfId="13526"/>
    <cellStyle name="Paryškinimas 4 2 6" xfId="13527"/>
    <cellStyle name="Paryškinimas 4 2 6 2" xfId="13528"/>
    <cellStyle name="Paryškinimas 4 2 7" xfId="13529"/>
    <cellStyle name="Paryškinimas 5 2" xfId="13530"/>
    <cellStyle name="Paryškinimas 5 2 2" xfId="13531"/>
    <cellStyle name="Paryškinimas 5 2 2 2" xfId="13532"/>
    <cellStyle name="Paryškinimas 5 2 2 2 2" xfId="13533"/>
    <cellStyle name="Paryškinimas 5 2 2 2 2 2" xfId="13534"/>
    <cellStyle name="Paryškinimas 5 2 2 2 3" xfId="13535"/>
    <cellStyle name="Paryškinimas 5 2 2 3" xfId="13536"/>
    <cellStyle name="Paryškinimas 5 2 2 3 2" xfId="13537"/>
    <cellStyle name="Paryškinimas 5 2 2 3 2 2" xfId="13538"/>
    <cellStyle name="Paryškinimas 5 2 2 3 3" xfId="13539"/>
    <cellStyle name="Paryškinimas 5 2 2 4" xfId="13540"/>
    <cellStyle name="Paryškinimas 5 2 2 4 2" xfId="13541"/>
    <cellStyle name="Paryškinimas 5 2 2 4 2 2" xfId="13542"/>
    <cellStyle name="Paryškinimas 5 2 2 4 3" xfId="13543"/>
    <cellStyle name="Paryškinimas 5 2 2 5" xfId="13544"/>
    <cellStyle name="Paryškinimas 5 2 2 5 2" xfId="13545"/>
    <cellStyle name="Paryškinimas 5 2 2 6" xfId="13546"/>
    <cellStyle name="Paryškinimas 5 2 3" xfId="13547"/>
    <cellStyle name="Paryškinimas 5 2 3 2" xfId="13548"/>
    <cellStyle name="Paryškinimas 5 2 3 2 2" xfId="13549"/>
    <cellStyle name="Paryškinimas 5 2 3 3" xfId="13550"/>
    <cellStyle name="Paryškinimas 5 2 4" xfId="13551"/>
    <cellStyle name="Paryškinimas 5 2 4 2" xfId="13552"/>
    <cellStyle name="Paryškinimas 5 2 4 2 2" xfId="13553"/>
    <cellStyle name="Paryškinimas 5 2 4 3" xfId="13554"/>
    <cellStyle name="Paryškinimas 5 2 5" xfId="13555"/>
    <cellStyle name="Paryškinimas 5 2 5 2" xfId="13556"/>
    <cellStyle name="Paryškinimas 5 2 6" xfId="13557"/>
    <cellStyle name="Paryškinimas 6 2" xfId="13558"/>
    <cellStyle name="Paryškinimas 6 2 2" xfId="13559"/>
    <cellStyle name="Paryškinimas 6 2 2 2" xfId="13560"/>
    <cellStyle name="Paryškinimas 6 2 2 2 2" xfId="13561"/>
    <cellStyle name="Paryškinimas 6 2 2 2 2 2" xfId="13562"/>
    <cellStyle name="Paryškinimas 6 2 2 2 3" xfId="13563"/>
    <cellStyle name="Paryškinimas 6 2 2 3" xfId="13564"/>
    <cellStyle name="Paryškinimas 6 2 2 3 2" xfId="13565"/>
    <cellStyle name="Paryškinimas 6 2 2 3 2 2" xfId="13566"/>
    <cellStyle name="Paryškinimas 6 2 2 3 3" xfId="13567"/>
    <cellStyle name="Paryškinimas 6 2 2 4" xfId="13568"/>
    <cellStyle name="Paryškinimas 6 2 2 4 2" xfId="13569"/>
    <cellStyle name="Paryškinimas 6 2 2 4 2 2" xfId="13570"/>
    <cellStyle name="Paryškinimas 6 2 2 4 3" xfId="13571"/>
    <cellStyle name="Paryškinimas 6 2 2 5" xfId="13572"/>
    <cellStyle name="Paryškinimas 6 2 2 5 2" xfId="13573"/>
    <cellStyle name="Paryškinimas 6 2 2 6" xfId="13574"/>
    <cellStyle name="Paryškinimas 6 2 3" xfId="13575"/>
    <cellStyle name="Paryškinimas 6 2 3 2" xfId="13576"/>
    <cellStyle name="Paryškinimas 6 2 3 2 2" xfId="13577"/>
    <cellStyle name="Paryškinimas 6 2 3 3" xfId="13578"/>
    <cellStyle name="Paryškinimas 6 2 4" xfId="13579"/>
    <cellStyle name="Paryškinimas 6 2 4 2" xfId="13580"/>
    <cellStyle name="Paryškinimas 6 2 4 2 2" xfId="13581"/>
    <cellStyle name="Paryškinimas 6 2 4 3" xfId="13582"/>
    <cellStyle name="Paryškinimas 6 2 5" xfId="13583"/>
    <cellStyle name="Paryškinimas 6 2 5 2" xfId="13584"/>
    <cellStyle name="Paryškinimas 6 2 6" xfId="13585"/>
    <cellStyle name="Pastaba 2" xfId="13586"/>
    <cellStyle name="Pastaba 2 2" xfId="13587"/>
    <cellStyle name="Pastaba 2 2 10" xfId="13588"/>
    <cellStyle name="Pastaba 2 2 10 2" xfId="13589"/>
    <cellStyle name="Pastaba 2 2 11" xfId="13590"/>
    <cellStyle name="Pastaba 2 2 2" xfId="13591"/>
    <cellStyle name="Pastaba 2 2 2 2" xfId="13592"/>
    <cellStyle name="Pastaba 2 2 2 2 2" xfId="13593"/>
    <cellStyle name="Pastaba 2 2 2 2 2 2" xfId="13594"/>
    <cellStyle name="Pastaba 2 2 2 2 2 2 2" xfId="13595"/>
    <cellStyle name="Pastaba 2 2 2 2 2 2 2 2" xfId="13596"/>
    <cellStyle name="Pastaba 2 2 2 2 2 2 2 2 2" xfId="13597"/>
    <cellStyle name="Pastaba 2 2 2 2 2 2 2 3" xfId="13598"/>
    <cellStyle name="Pastaba 2 2 2 2 2 2 3" xfId="13599"/>
    <cellStyle name="Pastaba 2 2 2 2 2 2 3 2" xfId="13600"/>
    <cellStyle name="Pastaba 2 2 2 2 2 2 4" xfId="13601"/>
    <cellStyle name="Pastaba 2 2 2 2 2 3" xfId="13602"/>
    <cellStyle name="Pastaba 2 2 2 2 2 3 2" xfId="13603"/>
    <cellStyle name="Pastaba 2 2 2 2 2 3 2 2" xfId="13604"/>
    <cellStyle name="Pastaba 2 2 2 2 2 3 3" xfId="13605"/>
    <cellStyle name="Pastaba 2 2 2 2 2 4" xfId="13606"/>
    <cellStyle name="Pastaba 2 2 2 2 2 4 2" xfId="13607"/>
    <cellStyle name="Pastaba 2 2 2 2 2 5" xfId="13608"/>
    <cellStyle name="Pastaba 2 2 2 2 3" xfId="13609"/>
    <cellStyle name="Pastaba 2 2 2 2 3 2" xfId="13610"/>
    <cellStyle name="Pastaba 2 2 2 2 3 2 2" xfId="13611"/>
    <cellStyle name="Pastaba 2 2 2 2 3 2 2 2" xfId="13612"/>
    <cellStyle name="Pastaba 2 2 2 2 3 2 3" xfId="13613"/>
    <cellStyle name="Pastaba 2 2 2 2 3 3" xfId="13614"/>
    <cellStyle name="Pastaba 2 2 2 2 3 3 2" xfId="13615"/>
    <cellStyle name="Pastaba 2 2 2 2 3 4" xfId="13616"/>
    <cellStyle name="Pastaba 2 2 2 2 4" xfId="13617"/>
    <cellStyle name="Pastaba 2 2 2 2 4 2" xfId="13618"/>
    <cellStyle name="Pastaba 2 2 2 2 4 2 2" xfId="13619"/>
    <cellStyle name="Pastaba 2 2 2 2 4 3" xfId="13620"/>
    <cellStyle name="Pastaba 2 2 2 2 5" xfId="13621"/>
    <cellStyle name="Pastaba 2 2 2 2 5 2" xfId="13622"/>
    <cellStyle name="Pastaba 2 2 2 2 6" xfId="13623"/>
    <cellStyle name="Pastaba 2 2 2 3" xfId="13624"/>
    <cellStyle name="Pastaba 2 2 2 3 2" xfId="13625"/>
    <cellStyle name="Pastaba 2 2 2 3 2 2" xfId="13626"/>
    <cellStyle name="Pastaba 2 2 2 3 2 2 2" xfId="13627"/>
    <cellStyle name="Pastaba 2 2 2 3 2 2 2 2" xfId="13628"/>
    <cellStyle name="Pastaba 2 2 2 3 2 2 3" xfId="13629"/>
    <cellStyle name="Pastaba 2 2 2 3 2 3" xfId="13630"/>
    <cellStyle name="Pastaba 2 2 2 3 2 3 2" xfId="13631"/>
    <cellStyle name="Pastaba 2 2 2 3 2 4" xfId="13632"/>
    <cellStyle name="Pastaba 2 2 2 3 3" xfId="13633"/>
    <cellStyle name="Pastaba 2 2 2 3 3 2" xfId="13634"/>
    <cellStyle name="Pastaba 2 2 2 3 3 2 2" xfId="13635"/>
    <cellStyle name="Pastaba 2 2 2 3 3 3" xfId="13636"/>
    <cellStyle name="Pastaba 2 2 2 3 4" xfId="13637"/>
    <cellStyle name="Pastaba 2 2 2 3 4 2" xfId="13638"/>
    <cellStyle name="Pastaba 2 2 2 3 5" xfId="13639"/>
    <cellStyle name="Pastaba 2 2 2 4" xfId="13640"/>
    <cellStyle name="Pastaba 2 2 2 4 2" xfId="13641"/>
    <cellStyle name="Pastaba 2 2 2 4 2 2" xfId="13642"/>
    <cellStyle name="Pastaba 2 2 2 4 2 2 2" xfId="13643"/>
    <cellStyle name="Pastaba 2 2 2 4 2 3" xfId="13644"/>
    <cellStyle name="Pastaba 2 2 2 4 3" xfId="13645"/>
    <cellStyle name="Pastaba 2 2 2 4 3 2" xfId="13646"/>
    <cellStyle name="Pastaba 2 2 2 4 4" xfId="13647"/>
    <cellStyle name="Pastaba 2 2 2 5" xfId="13648"/>
    <cellStyle name="Pastaba 2 2 2 5 2" xfId="13649"/>
    <cellStyle name="Pastaba 2 2 2 5 2 2" xfId="13650"/>
    <cellStyle name="Pastaba 2 2 2 5 3" xfId="13651"/>
    <cellStyle name="Pastaba 2 2 2 6" xfId="13652"/>
    <cellStyle name="Pastaba 2 2 2 6 2" xfId="13653"/>
    <cellStyle name="Pastaba 2 2 2 7" xfId="13654"/>
    <cellStyle name="Pastaba 2 2 3" xfId="13655"/>
    <cellStyle name="Pastaba 2 2 3 2" xfId="13656"/>
    <cellStyle name="Pastaba 2 2 3 2 2" xfId="13657"/>
    <cellStyle name="Pastaba 2 2 3 2 2 2" xfId="13658"/>
    <cellStyle name="Pastaba 2 2 3 2 2 2 2" xfId="13659"/>
    <cellStyle name="Pastaba 2 2 3 2 2 2 2 2" xfId="13660"/>
    <cellStyle name="Pastaba 2 2 3 2 2 2 3" xfId="13661"/>
    <cellStyle name="Pastaba 2 2 3 2 2 3" xfId="13662"/>
    <cellStyle name="Pastaba 2 2 3 2 2 3 2" xfId="13663"/>
    <cellStyle name="Pastaba 2 2 3 2 2 4" xfId="13664"/>
    <cellStyle name="Pastaba 2 2 3 2 3" xfId="13665"/>
    <cellStyle name="Pastaba 2 2 3 2 3 2" xfId="13666"/>
    <cellStyle name="Pastaba 2 2 3 2 3 2 2" xfId="13667"/>
    <cellStyle name="Pastaba 2 2 3 2 3 3" xfId="13668"/>
    <cellStyle name="Pastaba 2 2 3 2 4" xfId="13669"/>
    <cellStyle name="Pastaba 2 2 3 2 4 2" xfId="13670"/>
    <cellStyle name="Pastaba 2 2 3 2 5" xfId="13671"/>
    <cellStyle name="Pastaba 2 2 3 3" xfId="13672"/>
    <cellStyle name="Pastaba 2 2 3 3 2" xfId="13673"/>
    <cellStyle name="Pastaba 2 2 3 3 2 2" xfId="13674"/>
    <cellStyle name="Pastaba 2 2 3 3 2 2 2" xfId="13675"/>
    <cellStyle name="Pastaba 2 2 3 3 2 3" xfId="13676"/>
    <cellStyle name="Pastaba 2 2 3 3 3" xfId="13677"/>
    <cellStyle name="Pastaba 2 2 3 3 3 2" xfId="13678"/>
    <cellStyle name="Pastaba 2 2 3 3 4" xfId="13679"/>
    <cellStyle name="Pastaba 2 2 3 4" xfId="13680"/>
    <cellStyle name="Pastaba 2 2 3 4 2" xfId="13681"/>
    <cellStyle name="Pastaba 2 2 3 4 2 2" xfId="13682"/>
    <cellStyle name="Pastaba 2 2 3 4 3" xfId="13683"/>
    <cellStyle name="Pastaba 2 2 3 5" xfId="13684"/>
    <cellStyle name="Pastaba 2 2 3 5 2" xfId="13685"/>
    <cellStyle name="Pastaba 2 2 3 6" xfId="13686"/>
    <cellStyle name="Pastaba 2 2 4" xfId="13687"/>
    <cellStyle name="Pastaba 2 2 4 2" xfId="13688"/>
    <cellStyle name="Pastaba 2 2 4 2 2" xfId="13689"/>
    <cellStyle name="Pastaba 2 2 4 2 2 2" xfId="13690"/>
    <cellStyle name="Pastaba 2 2 4 2 2 2 2" xfId="13691"/>
    <cellStyle name="Pastaba 2 2 4 2 2 3" xfId="13692"/>
    <cellStyle name="Pastaba 2 2 4 2 3" xfId="13693"/>
    <cellStyle name="Pastaba 2 2 4 2 3 2" xfId="13694"/>
    <cellStyle name="Pastaba 2 2 4 2 4" xfId="13695"/>
    <cellStyle name="Pastaba 2 2 4 3" xfId="13696"/>
    <cellStyle name="Pastaba 2 2 4 3 2" xfId="13697"/>
    <cellStyle name="Pastaba 2 2 4 3 2 2" xfId="13698"/>
    <cellStyle name="Pastaba 2 2 4 3 3" xfId="13699"/>
    <cellStyle name="Pastaba 2 2 4 4" xfId="13700"/>
    <cellStyle name="Pastaba 2 2 4 4 2" xfId="13701"/>
    <cellStyle name="Pastaba 2 2 4 5" xfId="13702"/>
    <cellStyle name="Pastaba 2 2 5" xfId="13703"/>
    <cellStyle name="Pastaba 2 2 5 2" xfId="13704"/>
    <cellStyle name="Pastaba 2 2 5 2 2" xfId="13705"/>
    <cellStyle name="Pastaba 2 2 5 2 2 2" xfId="13706"/>
    <cellStyle name="Pastaba 2 2 5 2 3" xfId="13707"/>
    <cellStyle name="Pastaba 2 2 5 3" xfId="13708"/>
    <cellStyle name="Pastaba 2 2 5 3 2" xfId="13709"/>
    <cellStyle name="Pastaba 2 2 5 4" xfId="13710"/>
    <cellStyle name="Pastaba 2 2 6" xfId="13711"/>
    <cellStyle name="Pastaba 2 2 6 2" xfId="13712"/>
    <cellStyle name="Pastaba 2 2 6 2 2" xfId="13713"/>
    <cellStyle name="Pastaba 2 2 6 3" xfId="13714"/>
    <cellStyle name="Pastaba 2 2 7" xfId="13715"/>
    <cellStyle name="Pastaba 2 2 7 2" xfId="13716"/>
    <cellStyle name="Pastaba 2 2 7 2 2" xfId="13717"/>
    <cellStyle name="Pastaba 2 2 7 3" xfId="13718"/>
    <cellStyle name="Pastaba 2 2 8" xfId="13719"/>
    <cellStyle name="Pastaba 2 2 8 2" xfId="13720"/>
    <cellStyle name="Pastaba 2 2 8 2 2" xfId="13721"/>
    <cellStyle name="Pastaba 2 2 8 3" xfId="13722"/>
    <cellStyle name="Pastaba 2 2 9" xfId="13723"/>
    <cellStyle name="Pastaba 2 2 9 2" xfId="13724"/>
    <cellStyle name="Pastaba 2 2 9 2 2" xfId="13725"/>
    <cellStyle name="Pastaba 2 2 9 3" xfId="13726"/>
    <cellStyle name="Pastaba 2 3" xfId="13727"/>
    <cellStyle name="Pastaba 2 3 2" xfId="13728"/>
    <cellStyle name="Pastaba 2 3 2 2" xfId="13729"/>
    <cellStyle name="Pastaba 2 3 2 2 2" xfId="13730"/>
    <cellStyle name="Pastaba 2 3 2 2 2 2" xfId="13731"/>
    <cellStyle name="Pastaba 2 3 2 2 2 2 2" xfId="13732"/>
    <cellStyle name="Pastaba 2 3 2 2 2 2 2 2" xfId="13733"/>
    <cellStyle name="Pastaba 2 3 2 2 2 2 3" xfId="13734"/>
    <cellStyle name="Pastaba 2 3 2 2 2 3" xfId="13735"/>
    <cellStyle name="Pastaba 2 3 2 2 2 3 2" xfId="13736"/>
    <cellStyle name="Pastaba 2 3 2 2 2 4" xfId="13737"/>
    <cellStyle name="Pastaba 2 3 2 2 3" xfId="13738"/>
    <cellStyle name="Pastaba 2 3 2 2 3 2" xfId="13739"/>
    <cellStyle name="Pastaba 2 3 2 2 3 2 2" xfId="13740"/>
    <cellStyle name="Pastaba 2 3 2 2 3 3" xfId="13741"/>
    <cellStyle name="Pastaba 2 3 2 2 4" xfId="13742"/>
    <cellStyle name="Pastaba 2 3 2 2 4 2" xfId="13743"/>
    <cellStyle name="Pastaba 2 3 2 2 5" xfId="13744"/>
    <cellStyle name="Pastaba 2 3 2 3" xfId="13745"/>
    <cellStyle name="Pastaba 2 3 2 3 2" xfId="13746"/>
    <cellStyle name="Pastaba 2 3 2 3 2 2" xfId="13747"/>
    <cellStyle name="Pastaba 2 3 2 3 2 2 2" xfId="13748"/>
    <cellStyle name="Pastaba 2 3 2 3 2 3" xfId="13749"/>
    <cellStyle name="Pastaba 2 3 2 3 3" xfId="13750"/>
    <cellStyle name="Pastaba 2 3 2 3 3 2" xfId="13751"/>
    <cellStyle name="Pastaba 2 3 2 3 4" xfId="13752"/>
    <cellStyle name="Pastaba 2 3 2 4" xfId="13753"/>
    <cellStyle name="Pastaba 2 3 2 4 2" xfId="13754"/>
    <cellStyle name="Pastaba 2 3 2 4 2 2" xfId="13755"/>
    <cellStyle name="Pastaba 2 3 2 4 3" xfId="13756"/>
    <cellStyle name="Pastaba 2 3 2 5" xfId="13757"/>
    <cellStyle name="Pastaba 2 3 2 5 2" xfId="13758"/>
    <cellStyle name="Pastaba 2 3 2 6" xfId="13759"/>
    <cellStyle name="Pastaba 2 3 3" xfId="13760"/>
    <cellStyle name="Pastaba 2 3 3 2" xfId="13761"/>
    <cellStyle name="Pastaba 2 3 3 2 2" xfId="13762"/>
    <cellStyle name="Pastaba 2 3 3 2 2 2" xfId="13763"/>
    <cellStyle name="Pastaba 2 3 3 2 2 2 2" xfId="13764"/>
    <cellStyle name="Pastaba 2 3 3 2 2 3" xfId="13765"/>
    <cellStyle name="Pastaba 2 3 3 2 3" xfId="13766"/>
    <cellStyle name="Pastaba 2 3 3 2 3 2" xfId="13767"/>
    <cellStyle name="Pastaba 2 3 3 2 4" xfId="13768"/>
    <cellStyle name="Pastaba 2 3 3 3" xfId="13769"/>
    <cellStyle name="Pastaba 2 3 3 3 2" xfId="13770"/>
    <cellStyle name="Pastaba 2 3 3 3 2 2" xfId="13771"/>
    <cellStyle name="Pastaba 2 3 3 3 3" xfId="13772"/>
    <cellStyle name="Pastaba 2 3 3 4" xfId="13773"/>
    <cellStyle name="Pastaba 2 3 3 4 2" xfId="13774"/>
    <cellStyle name="Pastaba 2 3 3 5" xfId="13775"/>
    <cellStyle name="Pastaba 2 3 4" xfId="13776"/>
    <cellStyle name="Pastaba 2 3 4 2" xfId="13777"/>
    <cellStyle name="Pastaba 2 3 4 2 2" xfId="13778"/>
    <cellStyle name="Pastaba 2 3 4 2 2 2" xfId="13779"/>
    <cellStyle name="Pastaba 2 3 4 2 3" xfId="13780"/>
    <cellStyle name="Pastaba 2 3 4 3" xfId="13781"/>
    <cellStyle name="Pastaba 2 3 4 3 2" xfId="13782"/>
    <cellStyle name="Pastaba 2 3 4 4" xfId="13783"/>
    <cellStyle name="Pastaba 2 3 5" xfId="13784"/>
    <cellStyle name="Pastaba 2 3 5 2" xfId="13785"/>
    <cellStyle name="Pastaba 2 3 5 2 2" xfId="13786"/>
    <cellStyle name="Pastaba 2 3 5 3" xfId="13787"/>
    <cellStyle name="Pastaba 2 3 6" xfId="13788"/>
    <cellStyle name="Pastaba 2 3 6 2" xfId="13789"/>
    <cellStyle name="Pastaba 2 3 7" xfId="13790"/>
    <cellStyle name="Pastaba 2 4" xfId="13791"/>
    <cellStyle name="Pastaba 2 4 2" xfId="13792"/>
    <cellStyle name="Pastaba 2 4 2 2" xfId="13793"/>
    <cellStyle name="Pastaba 2 4 2 2 2" xfId="13794"/>
    <cellStyle name="Pastaba 2 4 2 2 2 2" xfId="13795"/>
    <cellStyle name="Pastaba 2 4 2 2 2 2 2" xfId="13796"/>
    <cellStyle name="Pastaba 2 4 2 2 2 3" xfId="13797"/>
    <cellStyle name="Pastaba 2 4 2 2 3" xfId="13798"/>
    <cellStyle name="Pastaba 2 4 2 2 3 2" xfId="13799"/>
    <cellStyle name="Pastaba 2 4 2 2 4" xfId="13800"/>
    <cellStyle name="Pastaba 2 4 2 3" xfId="13801"/>
    <cellStyle name="Pastaba 2 4 2 3 2" xfId="13802"/>
    <cellStyle name="Pastaba 2 4 2 3 2 2" xfId="13803"/>
    <cellStyle name="Pastaba 2 4 2 3 3" xfId="13804"/>
    <cellStyle name="Pastaba 2 4 2 4" xfId="13805"/>
    <cellStyle name="Pastaba 2 4 2 4 2" xfId="13806"/>
    <cellStyle name="Pastaba 2 4 2 5" xfId="13807"/>
    <cellStyle name="Pastaba 2 4 3" xfId="13808"/>
    <cellStyle name="Pastaba 2 4 3 2" xfId="13809"/>
    <cellStyle name="Pastaba 2 4 3 2 2" xfId="13810"/>
    <cellStyle name="Pastaba 2 4 3 2 2 2" xfId="13811"/>
    <cellStyle name="Pastaba 2 4 3 2 3" xfId="13812"/>
    <cellStyle name="Pastaba 2 4 3 3" xfId="13813"/>
    <cellStyle name="Pastaba 2 4 3 3 2" xfId="13814"/>
    <cellStyle name="Pastaba 2 4 3 4" xfId="13815"/>
    <cellStyle name="Pastaba 2 4 4" xfId="13816"/>
    <cellStyle name="Pastaba 2 4 4 2" xfId="13817"/>
    <cellStyle name="Pastaba 2 4 4 2 2" xfId="13818"/>
    <cellStyle name="Pastaba 2 4 4 3" xfId="13819"/>
    <cellStyle name="Pastaba 2 4 5" xfId="13820"/>
    <cellStyle name="Pastaba 2 4 5 2" xfId="13821"/>
    <cellStyle name="Pastaba 2 4 6" xfId="13822"/>
    <cellStyle name="Pastaba 2 5" xfId="13823"/>
    <cellStyle name="Pastaba 2 5 2" xfId="13824"/>
    <cellStyle name="Pastaba 2 5 2 2" xfId="13825"/>
    <cellStyle name="Pastaba 2 5 2 2 2" xfId="13826"/>
    <cellStyle name="Pastaba 2 5 2 2 2 2" xfId="13827"/>
    <cellStyle name="Pastaba 2 5 2 2 2 2 2" xfId="13828"/>
    <cellStyle name="Pastaba 2 5 2 2 2 3" xfId="13829"/>
    <cellStyle name="Pastaba 2 5 2 2 3" xfId="13830"/>
    <cellStyle name="Pastaba 2 5 2 2 3 2" xfId="13831"/>
    <cellStyle name="Pastaba 2 5 2 2 4" xfId="13832"/>
    <cellStyle name="Pastaba 2 5 2 3" xfId="13833"/>
    <cellStyle name="Pastaba 2 5 2 3 2" xfId="13834"/>
    <cellStyle name="Pastaba 2 5 2 3 2 2" xfId="13835"/>
    <cellStyle name="Pastaba 2 5 2 3 3" xfId="13836"/>
    <cellStyle name="Pastaba 2 5 2 4" xfId="13837"/>
    <cellStyle name="Pastaba 2 5 2 4 2" xfId="13838"/>
    <cellStyle name="Pastaba 2 5 2 5" xfId="13839"/>
    <cellStyle name="Pastaba 2 5 3" xfId="13840"/>
    <cellStyle name="Pastaba 2 5 3 2" xfId="13841"/>
    <cellStyle name="Pastaba 2 5 3 2 2" xfId="13842"/>
    <cellStyle name="Pastaba 2 5 3 2 2 2" xfId="13843"/>
    <cellStyle name="Pastaba 2 5 3 2 3" xfId="13844"/>
    <cellStyle name="Pastaba 2 5 3 3" xfId="13845"/>
    <cellStyle name="Pastaba 2 5 3 3 2" xfId="13846"/>
    <cellStyle name="Pastaba 2 5 3 4" xfId="13847"/>
    <cellStyle name="Pastaba 2 5 4" xfId="13848"/>
    <cellStyle name="Pastaba 2 5 4 2" xfId="13849"/>
    <cellStyle name="Pastaba 2 5 4 2 2" xfId="13850"/>
    <cellStyle name="Pastaba 2 5 4 3" xfId="13851"/>
    <cellStyle name="Pastaba 2 5 5" xfId="13852"/>
    <cellStyle name="Pastaba 2 5 5 2" xfId="13853"/>
    <cellStyle name="Pastaba 2 5 6" xfId="13854"/>
    <cellStyle name="Pastaba 2 6" xfId="13855"/>
    <cellStyle name="Pastaba 2 6 2" xfId="13856"/>
    <cellStyle name="Pastaba 2 6 2 2" xfId="13857"/>
    <cellStyle name="Pastaba 2 6 3" xfId="13858"/>
    <cellStyle name="Pastaba 2 7" xfId="13859"/>
    <cellStyle name="Pastaba 2 7 2" xfId="13860"/>
    <cellStyle name="Pastaba 2 7 2 2" xfId="13861"/>
    <cellStyle name="Pastaba 2 7 3" xfId="13862"/>
    <cellStyle name="Pastaba 2 8" xfId="13863"/>
    <cellStyle name="Pastaba 2 8 2" xfId="13864"/>
    <cellStyle name="Pastaba 2 9" xfId="13865"/>
    <cellStyle name="Pastaba 3" xfId="13866"/>
    <cellStyle name="Pastaba 3 2" xfId="13867"/>
    <cellStyle name="Pastaba 3 2 2" xfId="13868"/>
    <cellStyle name="Pastaba 3 2 2 2" xfId="13869"/>
    <cellStyle name="Pastaba 3 2 2 2 2" xfId="13870"/>
    <cellStyle name="Pastaba 3 2 2 2 2 2" xfId="13871"/>
    <cellStyle name="Pastaba 3 2 2 2 2 2 2" xfId="13872"/>
    <cellStyle name="Pastaba 3 2 2 2 2 2 2 2" xfId="13873"/>
    <cellStyle name="Pastaba 3 2 2 2 2 2 2 2 2" xfId="13874"/>
    <cellStyle name="Pastaba 3 2 2 2 2 2 2 3" xfId="13875"/>
    <cellStyle name="Pastaba 3 2 2 2 2 2 3" xfId="13876"/>
    <cellStyle name="Pastaba 3 2 2 2 2 2 3 2" xfId="13877"/>
    <cellStyle name="Pastaba 3 2 2 2 2 2 4" xfId="13878"/>
    <cellStyle name="Pastaba 3 2 2 2 2 3" xfId="13879"/>
    <cellStyle name="Pastaba 3 2 2 2 2 3 2" xfId="13880"/>
    <cellStyle name="Pastaba 3 2 2 2 2 3 2 2" xfId="13881"/>
    <cellStyle name="Pastaba 3 2 2 2 2 3 3" xfId="13882"/>
    <cellStyle name="Pastaba 3 2 2 2 2 4" xfId="13883"/>
    <cellStyle name="Pastaba 3 2 2 2 2 4 2" xfId="13884"/>
    <cellStyle name="Pastaba 3 2 2 2 2 5" xfId="13885"/>
    <cellStyle name="Pastaba 3 2 2 2 3" xfId="13886"/>
    <cellStyle name="Pastaba 3 2 2 2 3 2" xfId="13887"/>
    <cellStyle name="Pastaba 3 2 2 2 3 2 2" xfId="13888"/>
    <cellStyle name="Pastaba 3 2 2 2 3 2 2 2" xfId="13889"/>
    <cellStyle name="Pastaba 3 2 2 2 3 2 3" xfId="13890"/>
    <cellStyle name="Pastaba 3 2 2 2 3 3" xfId="13891"/>
    <cellStyle name="Pastaba 3 2 2 2 3 3 2" xfId="13892"/>
    <cellStyle name="Pastaba 3 2 2 2 3 4" xfId="13893"/>
    <cellStyle name="Pastaba 3 2 2 2 4" xfId="13894"/>
    <cellStyle name="Pastaba 3 2 2 2 4 2" xfId="13895"/>
    <cellStyle name="Pastaba 3 2 2 2 4 2 2" xfId="13896"/>
    <cellStyle name="Pastaba 3 2 2 2 4 3" xfId="13897"/>
    <cellStyle name="Pastaba 3 2 2 2 5" xfId="13898"/>
    <cellStyle name="Pastaba 3 2 2 2 5 2" xfId="13899"/>
    <cellStyle name="Pastaba 3 2 2 2 6" xfId="13900"/>
    <cellStyle name="Pastaba 3 2 2 3" xfId="13901"/>
    <cellStyle name="Pastaba 3 2 2 3 2" xfId="13902"/>
    <cellStyle name="Pastaba 3 2 2 3 2 2" xfId="13903"/>
    <cellStyle name="Pastaba 3 2 2 3 2 2 2" xfId="13904"/>
    <cellStyle name="Pastaba 3 2 2 3 2 2 2 2" xfId="13905"/>
    <cellStyle name="Pastaba 3 2 2 3 2 2 3" xfId="13906"/>
    <cellStyle name="Pastaba 3 2 2 3 2 3" xfId="13907"/>
    <cellStyle name="Pastaba 3 2 2 3 2 3 2" xfId="13908"/>
    <cellStyle name="Pastaba 3 2 2 3 2 4" xfId="13909"/>
    <cellStyle name="Pastaba 3 2 2 3 3" xfId="13910"/>
    <cellStyle name="Pastaba 3 2 2 3 3 2" xfId="13911"/>
    <cellStyle name="Pastaba 3 2 2 3 3 2 2" xfId="13912"/>
    <cellStyle name="Pastaba 3 2 2 3 3 3" xfId="13913"/>
    <cellStyle name="Pastaba 3 2 2 3 4" xfId="13914"/>
    <cellStyle name="Pastaba 3 2 2 3 4 2" xfId="13915"/>
    <cellStyle name="Pastaba 3 2 2 3 5" xfId="13916"/>
    <cellStyle name="Pastaba 3 2 2 4" xfId="13917"/>
    <cellStyle name="Pastaba 3 2 2 4 2" xfId="13918"/>
    <cellStyle name="Pastaba 3 2 2 4 2 2" xfId="13919"/>
    <cellStyle name="Pastaba 3 2 2 4 2 2 2" xfId="13920"/>
    <cellStyle name="Pastaba 3 2 2 4 2 3" xfId="13921"/>
    <cellStyle name="Pastaba 3 2 2 4 3" xfId="13922"/>
    <cellStyle name="Pastaba 3 2 2 4 3 2" xfId="13923"/>
    <cellStyle name="Pastaba 3 2 2 4 4" xfId="13924"/>
    <cellStyle name="Pastaba 3 2 2 5" xfId="13925"/>
    <cellStyle name="Pastaba 3 2 2 5 2" xfId="13926"/>
    <cellStyle name="Pastaba 3 2 2 5 2 2" xfId="13927"/>
    <cellStyle name="Pastaba 3 2 2 5 3" xfId="13928"/>
    <cellStyle name="Pastaba 3 2 2 6" xfId="13929"/>
    <cellStyle name="Pastaba 3 2 2 6 2" xfId="13930"/>
    <cellStyle name="Pastaba 3 2 2 7" xfId="13931"/>
    <cellStyle name="Pastaba 3 2 3" xfId="13932"/>
    <cellStyle name="Pastaba 3 2 3 2" xfId="13933"/>
    <cellStyle name="Pastaba 3 2 3 2 2" xfId="13934"/>
    <cellStyle name="Pastaba 3 2 3 2 2 2" xfId="13935"/>
    <cellStyle name="Pastaba 3 2 3 2 2 2 2" xfId="13936"/>
    <cellStyle name="Pastaba 3 2 3 2 2 2 2 2" xfId="13937"/>
    <cellStyle name="Pastaba 3 2 3 2 2 2 3" xfId="13938"/>
    <cellStyle name="Pastaba 3 2 3 2 2 3" xfId="13939"/>
    <cellStyle name="Pastaba 3 2 3 2 2 3 2" xfId="13940"/>
    <cellStyle name="Pastaba 3 2 3 2 2 4" xfId="13941"/>
    <cellStyle name="Pastaba 3 2 3 2 3" xfId="13942"/>
    <cellStyle name="Pastaba 3 2 3 2 3 2" xfId="13943"/>
    <cellStyle name="Pastaba 3 2 3 2 3 2 2" xfId="13944"/>
    <cellStyle name="Pastaba 3 2 3 2 3 3" xfId="13945"/>
    <cellStyle name="Pastaba 3 2 3 2 4" xfId="13946"/>
    <cellStyle name="Pastaba 3 2 3 2 4 2" xfId="13947"/>
    <cellStyle name="Pastaba 3 2 3 2 5" xfId="13948"/>
    <cellStyle name="Pastaba 3 2 3 3" xfId="13949"/>
    <cellStyle name="Pastaba 3 2 3 3 2" xfId="13950"/>
    <cellStyle name="Pastaba 3 2 3 3 2 2" xfId="13951"/>
    <cellStyle name="Pastaba 3 2 3 3 2 2 2" xfId="13952"/>
    <cellStyle name="Pastaba 3 2 3 3 2 3" xfId="13953"/>
    <cellStyle name="Pastaba 3 2 3 3 3" xfId="13954"/>
    <cellStyle name="Pastaba 3 2 3 3 3 2" xfId="13955"/>
    <cellStyle name="Pastaba 3 2 3 3 4" xfId="13956"/>
    <cellStyle name="Pastaba 3 2 3 4" xfId="13957"/>
    <cellStyle name="Pastaba 3 2 3 4 2" xfId="13958"/>
    <cellStyle name="Pastaba 3 2 3 4 2 2" xfId="13959"/>
    <cellStyle name="Pastaba 3 2 3 4 3" xfId="13960"/>
    <cellStyle name="Pastaba 3 2 3 5" xfId="13961"/>
    <cellStyle name="Pastaba 3 2 3 5 2" xfId="13962"/>
    <cellStyle name="Pastaba 3 2 3 6" xfId="13963"/>
    <cellStyle name="Pastaba 3 2 4" xfId="13964"/>
    <cellStyle name="Pastaba 3 2 4 2" xfId="13965"/>
    <cellStyle name="Pastaba 3 2 4 2 2" xfId="13966"/>
    <cellStyle name="Pastaba 3 2 4 2 2 2" xfId="13967"/>
    <cellStyle name="Pastaba 3 2 4 2 2 2 2" xfId="13968"/>
    <cellStyle name="Pastaba 3 2 4 2 2 3" xfId="13969"/>
    <cellStyle name="Pastaba 3 2 4 2 3" xfId="13970"/>
    <cellStyle name="Pastaba 3 2 4 2 3 2" xfId="13971"/>
    <cellStyle name="Pastaba 3 2 4 2 4" xfId="13972"/>
    <cellStyle name="Pastaba 3 2 4 3" xfId="13973"/>
    <cellStyle name="Pastaba 3 2 4 3 2" xfId="13974"/>
    <cellStyle name="Pastaba 3 2 4 3 2 2" xfId="13975"/>
    <cellStyle name="Pastaba 3 2 4 3 3" xfId="13976"/>
    <cellStyle name="Pastaba 3 2 4 4" xfId="13977"/>
    <cellStyle name="Pastaba 3 2 4 4 2" xfId="13978"/>
    <cellStyle name="Pastaba 3 2 4 5" xfId="13979"/>
    <cellStyle name="Pastaba 3 2 5" xfId="13980"/>
    <cellStyle name="Pastaba 3 2 5 2" xfId="13981"/>
    <cellStyle name="Pastaba 3 2 5 2 2" xfId="13982"/>
    <cellStyle name="Pastaba 3 2 5 2 2 2" xfId="13983"/>
    <cellStyle name="Pastaba 3 2 5 2 3" xfId="13984"/>
    <cellStyle name="Pastaba 3 2 5 3" xfId="13985"/>
    <cellStyle name="Pastaba 3 2 5 3 2" xfId="13986"/>
    <cellStyle name="Pastaba 3 2 5 4" xfId="13987"/>
    <cellStyle name="Pastaba 3 2 6" xfId="13988"/>
    <cellStyle name="Pastaba 3 2 6 2" xfId="13989"/>
    <cellStyle name="Pastaba 3 2 6 2 2" xfId="13990"/>
    <cellStyle name="Pastaba 3 2 6 3" xfId="13991"/>
    <cellStyle name="Pastaba 3 2 7" xfId="13992"/>
    <cellStyle name="Pastaba 3 2 7 2" xfId="13993"/>
    <cellStyle name="Pastaba 3 2 8" xfId="13994"/>
    <cellStyle name="Pastaba 3 3" xfId="13995"/>
    <cellStyle name="Pastaba 3 3 2" xfId="13996"/>
    <cellStyle name="Pastaba 3 3 2 2" xfId="13997"/>
    <cellStyle name="Pastaba 3 3 2 2 2" xfId="13998"/>
    <cellStyle name="Pastaba 3 3 2 2 2 2" xfId="13999"/>
    <cellStyle name="Pastaba 3 3 2 2 2 2 2" xfId="14000"/>
    <cellStyle name="Pastaba 3 3 2 2 2 2 2 2" xfId="14001"/>
    <cellStyle name="Pastaba 3 3 2 2 2 2 3" xfId="14002"/>
    <cellStyle name="Pastaba 3 3 2 2 2 3" xfId="14003"/>
    <cellStyle name="Pastaba 3 3 2 2 2 3 2" xfId="14004"/>
    <cellStyle name="Pastaba 3 3 2 2 2 4" xfId="14005"/>
    <cellStyle name="Pastaba 3 3 2 2 3" xfId="14006"/>
    <cellStyle name="Pastaba 3 3 2 2 3 2" xfId="14007"/>
    <cellStyle name="Pastaba 3 3 2 2 3 2 2" xfId="14008"/>
    <cellStyle name="Pastaba 3 3 2 2 3 3" xfId="14009"/>
    <cellStyle name="Pastaba 3 3 2 2 4" xfId="14010"/>
    <cellStyle name="Pastaba 3 3 2 2 4 2" xfId="14011"/>
    <cellStyle name="Pastaba 3 3 2 2 5" xfId="14012"/>
    <cellStyle name="Pastaba 3 3 2 3" xfId="14013"/>
    <cellStyle name="Pastaba 3 3 2 3 2" xfId="14014"/>
    <cellStyle name="Pastaba 3 3 2 3 2 2" xfId="14015"/>
    <cellStyle name="Pastaba 3 3 2 3 2 2 2" xfId="14016"/>
    <cellStyle name="Pastaba 3 3 2 3 2 3" xfId="14017"/>
    <cellStyle name="Pastaba 3 3 2 3 3" xfId="14018"/>
    <cellStyle name="Pastaba 3 3 2 3 3 2" xfId="14019"/>
    <cellStyle name="Pastaba 3 3 2 3 4" xfId="14020"/>
    <cellStyle name="Pastaba 3 3 2 4" xfId="14021"/>
    <cellStyle name="Pastaba 3 3 2 4 2" xfId="14022"/>
    <cellStyle name="Pastaba 3 3 2 4 2 2" xfId="14023"/>
    <cellStyle name="Pastaba 3 3 2 4 3" xfId="14024"/>
    <cellStyle name="Pastaba 3 3 2 5" xfId="14025"/>
    <cellStyle name="Pastaba 3 3 2 5 2" xfId="14026"/>
    <cellStyle name="Pastaba 3 3 2 6" xfId="14027"/>
    <cellStyle name="Pastaba 3 3 3" xfId="14028"/>
    <cellStyle name="Pastaba 3 3 3 2" xfId="14029"/>
    <cellStyle name="Pastaba 3 3 3 2 2" xfId="14030"/>
    <cellStyle name="Pastaba 3 3 3 2 2 2" xfId="14031"/>
    <cellStyle name="Pastaba 3 3 3 2 2 2 2" xfId="14032"/>
    <cellStyle name="Pastaba 3 3 3 2 2 3" xfId="14033"/>
    <cellStyle name="Pastaba 3 3 3 2 3" xfId="14034"/>
    <cellStyle name="Pastaba 3 3 3 2 3 2" xfId="14035"/>
    <cellStyle name="Pastaba 3 3 3 2 4" xfId="14036"/>
    <cellStyle name="Pastaba 3 3 3 3" xfId="14037"/>
    <cellStyle name="Pastaba 3 3 3 3 2" xfId="14038"/>
    <cellStyle name="Pastaba 3 3 3 3 2 2" xfId="14039"/>
    <cellStyle name="Pastaba 3 3 3 3 3" xfId="14040"/>
    <cellStyle name="Pastaba 3 3 3 4" xfId="14041"/>
    <cellStyle name="Pastaba 3 3 3 4 2" xfId="14042"/>
    <cellStyle name="Pastaba 3 3 3 5" xfId="14043"/>
    <cellStyle name="Pastaba 3 3 4" xfId="14044"/>
    <cellStyle name="Pastaba 3 3 4 2" xfId="14045"/>
    <cellStyle name="Pastaba 3 3 4 2 2" xfId="14046"/>
    <cellStyle name="Pastaba 3 3 4 2 2 2" xfId="14047"/>
    <cellStyle name="Pastaba 3 3 4 2 3" xfId="14048"/>
    <cellStyle name="Pastaba 3 3 4 3" xfId="14049"/>
    <cellStyle name="Pastaba 3 3 4 3 2" xfId="14050"/>
    <cellStyle name="Pastaba 3 3 4 4" xfId="14051"/>
    <cellStyle name="Pastaba 3 3 5" xfId="14052"/>
    <cellStyle name="Pastaba 3 3 5 2" xfId="14053"/>
    <cellStyle name="Pastaba 3 3 5 2 2" xfId="14054"/>
    <cellStyle name="Pastaba 3 3 5 3" xfId="14055"/>
    <cellStyle name="Pastaba 3 3 6" xfId="14056"/>
    <cellStyle name="Pastaba 3 3 6 2" xfId="14057"/>
    <cellStyle name="Pastaba 3 3 7" xfId="14058"/>
    <cellStyle name="Pastaba 3 4" xfId="14059"/>
    <cellStyle name="Pastaba 3 4 2" xfId="14060"/>
    <cellStyle name="Pastaba 3 4 2 2" xfId="14061"/>
    <cellStyle name="Pastaba 3 4 2 2 2" xfId="14062"/>
    <cellStyle name="Pastaba 3 4 2 2 2 2" xfId="14063"/>
    <cellStyle name="Pastaba 3 4 2 2 2 2 2" xfId="14064"/>
    <cellStyle name="Pastaba 3 4 2 2 2 3" xfId="14065"/>
    <cellStyle name="Pastaba 3 4 2 2 3" xfId="14066"/>
    <cellStyle name="Pastaba 3 4 2 2 3 2" xfId="14067"/>
    <cellStyle name="Pastaba 3 4 2 2 4" xfId="14068"/>
    <cellStyle name="Pastaba 3 4 2 3" xfId="14069"/>
    <cellStyle name="Pastaba 3 4 2 3 2" xfId="14070"/>
    <cellStyle name="Pastaba 3 4 2 3 2 2" xfId="14071"/>
    <cellStyle name="Pastaba 3 4 2 3 3" xfId="14072"/>
    <cellStyle name="Pastaba 3 4 2 4" xfId="14073"/>
    <cellStyle name="Pastaba 3 4 2 4 2" xfId="14074"/>
    <cellStyle name="Pastaba 3 4 2 5" xfId="14075"/>
    <cellStyle name="Pastaba 3 4 3" xfId="14076"/>
    <cellStyle name="Pastaba 3 4 3 2" xfId="14077"/>
    <cellStyle name="Pastaba 3 4 3 2 2" xfId="14078"/>
    <cellStyle name="Pastaba 3 4 3 2 2 2" xfId="14079"/>
    <cellStyle name="Pastaba 3 4 3 2 3" xfId="14080"/>
    <cellStyle name="Pastaba 3 4 3 3" xfId="14081"/>
    <cellStyle name="Pastaba 3 4 3 3 2" xfId="14082"/>
    <cellStyle name="Pastaba 3 4 3 4" xfId="14083"/>
    <cellStyle name="Pastaba 3 4 4" xfId="14084"/>
    <cellStyle name="Pastaba 3 4 4 2" xfId="14085"/>
    <cellStyle name="Pastaba 3 4 4 2 2" xfId="14086"/>
    <cellStyle name="Pastaba 3 4 4 3" xfId="14087"/>
    <cellStyle name="Pastaba 3 4 5" xfId="14088"/>
    <cellStyle name="Pastaba 3 4 5 2" xfId="14089"/>
    <cellStyle name="Pastaba 3 4 6" xfId="14090"/>
    <cellStyle name="Pastaba 3 5" xfId="14091"/>
    <cellStyle name="Pastaba 3 5 2" xfId="14092"/>
    <cellStyle name="Pastaba 3 5 2 2" xfId="14093"/>
    <cellStyle name="Pastaba 3 5 2 2 2" xfId="14094"/>
    <cellStyle name="Pastaba 3 5 2 2 2 2" xfId="14095"/>
    <cellStyle name="Pastaba 3 5 2 2 2 2 2" xfId="14096"/>
    <cellStyle name="Pastaba 3 5 2 2 2 3" xfId="14097"/>
    <cellStyle name="Pastaba 3 5 2 2 3" xfId="14098"/>
    <cellStyle name="Pastaba 3 5 2 2 3 2" xfId="14099"/>
    <cellStyle name="Pastaba 3 5 2 2 4" xfId="14100"/>
    <cellStyle name="Pastaba 3 5 2 3" xfId="14101"/>
    <cellStyle name="Pastaba 3 5 2 3 2" xfId="14102"/>
    <cellStyle name="Pastaba 3 5 2 3 2 2" xfId="14103"/>
    <cellStyle name="Pastaba 3 5 2 3 3" xfId="14104"/>
    <cellStyle name="Pastaba 3 5 2 4" xfId="14105"/>
    <cellStyle name="Pastaba 3 5 2 4 2" xfId="14106"/>
    <cellStyle name="Pastaba 3 5 2 5" xfId="14107"/>
    <cellStyle name="Pastaba 3 5 3" xfId="14108"/>
    <cellStyle name="Pastaba 3 5 3 2" xfId="14109"/>
    <cellStyle name="Pastaba 3 5 3 2 2" xfId="14110"/>
    <cellStyle name="Pastaba 3 5 3 2 2 2" xfId="14111"/>
    <cellStyle name="Pastaba 3 5 3 2 3" xfId="14112"/>
    <cellStyle name="Pastaba 3 5 3 3" xfId="14113"/>
    <cellStyle name="Pastaba 3 5 3 3 2" xfId="14114"/>
    <cellStyle name="Pastaba 3 5 3 4" xfId="14115"/>
    <cellStyle name="Pastaba 3 5 4" xfId="14116"/>
    <cellStyle name="Pastaba 3 5 4 2" xfId="14117"/>
    <cellStyle name="Pastaba 3 5 4 2 2" xfId="14118"/>
    <cellStyle name="Pastaba 3 5 4 3" xfId="14119"/>
    <cellStyle name="Pastaba 3 5 5" xfId="14120"/>
    <cellStyle name="Pastaba 3 5 5 2" xfId="14121"/>
    <cellStyle name="Pastaba 3 5 6" xfId="14122"/>
    <cellStyle name="Pastaba 3 6" xfId="14123"/>
    <cellStyle name="Pastaba 3 6 2" xfId="14124"/>
    <cellStyle name="Pastaba 3 7" xfId="14125"/>
    <cellStyle name="Pastaba 4" xfId="14126"/>
    <cellStyle name="Pastaba 4 2" xfId="14127"/>
    <cellStyle name="Pastaba 4 2 2" xfId="14128"/>
    <cellStyle name="Pastaba 4 2 2 2" xfId="14129"/>
    <cellStyle name="Pastaba 4 2 2 2 2" xfId="14130"/>
    <cellStyle name="Pastaba 4 2 2 2 2 2" xfId="14131"/>
    <cellStyle name="Pastaba 4 2 2 2 2 2 2" xfId="14132"/>
    <cellStyle name="Pastaba 4 2 2 2 2 2 2 2" xfId="14133"/>
    <cellStyle name="Pastaba 4 2 2 2 2 2 2 2 2" xfId="14134"/>
    <cellStyle name="Pastaba 4 2 2 2 2 2 2 3" xfId="14135"/>
    <cellStyle name="Pastaba 4 2 2 2 2 2 3" xfId="14136"/>
    <cellStyle name="Pastaba 4 2 2 2 2 2 3 2" xfId="14137"/>
    <cellStyle name="Pastaba 4 2 2 2 2 2 4" xfId="14138"/>
    <cellStyle name="Pastaba 4 2 2 2 2 3" xfId="14139"/>
    <cellStyle name="Pastaba 4 2 2 2 2 3 2" xfId="14140"/>
    <cellStyle name="Pastaba 4 2 2 2 2 3 2 2" xfId="14141"/>
    <cellStyle name="Pastaba 4 2 2 2 2 3 3" xfId="14142"/>
    <cellStyle name="Pastaba 4 2 2 2 2 4" xfId="14143"/>
    <cellStyle name="Pastaba 4 2 2 2 2 4 2" xfId="14144"/>
    <cellStyle name="Pastaba 4 2 2 2 2 5" xfId="14145"/>
    <cellStyle name="Pastaba 4 2 2 2 3" xfId="14146"/>
    <cellStyle name="Pastaba 4 2 2 2 3 2" xfId="14147"/>
    <cellStyle name="Pastaba 4 2 2 2 3 2 2" xfId="14148"/>
    <cellStyle name="Pastaba 4 2 2 2 3 2 2 2" xfId="14149"/>
    <cellStyle name="Pastaba 4 2 2 2 3 2 3" xfId="14150"/>
    <cellStyle name="Pastaba 4 2 2 2 3 3" xfId="14151"/>
    <cellStyle name="Pastaba 4 2 2 2 3 3 2" xfId="14152"/>
    <cellStyle name="Pastaba 4 2 2 2 3 4" xfId="14153"/>
    <cellStyle name="Pastaba 4 2 2 2 4" xfId="14154"/>
    <cellStyle name="Pastaba 4 2 2 2 4 2" xfId="14155"/>
    <cellStyle name="Pastaba 4 2 2 2 4 2 2" xfId="14156"/>
    <cellStyle name="Pastaba 4 2 2 2 4 3" xfId="14157"/>
    <cellStyle name="Pastaba 4 2 2 2 5" xfId="14158"/>
    <cellStyle name="Pastaba 4 2 2 2 5 2" xfId="14159"/>
    <cellStyle name="Pastaba 4 2 2 2 6" xfId="14160"/>
    <cellStyle name="Pastaba 4 2 2 3" xfId="14161"/>
    <cellStyle name="Pastaba 4 2 2 3 2" xfId="14162"/>
    <cellStyle name="Pastaba 4 2 2 3 2 2" xfId="14163"/>
    <cellStyle name="Pastaba 4 2 2 3 2 2 2" xfId="14164"/>
    <cellStyle name="Pastaba 4 2 2 3 2 2 2 2" xfId="14165"/>
    <cellStyle name="Pastaba 4 2 2 3 2 2 3" xfId="14166"/>
    <cellStyle name="Pastaba 4 2 2 3 2 3" xfId="14167"/>
    <cellStyle name="Pastaba 4 2 2 3 2 3 2" xfId="14168"/>
    <cellStyle name="Pastaba 4 2 2 3 2 4" xfId="14169"/>
    <cellStyle name="Pastaba 4 2 2 3 3" xfId="14170"/>
    <cellStyle name="Pastaba 4 2 2 3 3 2" xfId="14171"/>
    <cellStyle name="Pastaba 4 2 2 3 3 2 2" xfId="14172"/>
    <cellStyle name="Pastaba 4 2 2 3 3 3" xfId="14173"/>
    <cellStyle name="Pastaba 4 2 2 3 4" xfId="14174"/>
    <cellStyle name="Pastaba 4 2 2 3 4 2" xfId="14175"/>
    <cellStyle name="Pastaba 4 2 2 3 5" xfId="14176"/>
    <cellStyle name="Pastaba 4 2 2 4" xfId="14177"/>
    <cellStyle name="Pastaba 4 2 2 4 2" xfId="14178"/>
    <cellStyle name="Pastaba 4 2 2 4 2 2" xfId="14179"/>
    <cellStyle name="Pastaba 4 2 2 4 2 2 2" xfId="14180"/>
    <cellStyle name="Pastaba 4 2 2 4 2 3" xfId="14181"/>
    <cellStyle name="Pastaba 4 2 2 4 3" xfId="14182"/>
    <cellStyle name="Pastaba 4 2 2 4 3 2" xfId="14183"/>
    <cellStyle name="Pastaba 4 2 2 4 4" xfId="14184"/>
    <cellStyle name="Pastaba 4 2 2 5" xfId="14185"/>
    <cellStyle name="Pastaba 4 2 2 5 2" xfId="14186"/>
    <cellStyle name="Pastaba 4 2 2 5 2 2" xfId="14187"/>
    <cellStyle name="Pastaba 4 2 2 5 3" xfId="14188"/>
    <cellStyle name="Pastaba 4 2 2 6" xfId="14189"/>
    <cellStyle name="Pastaba 4 2 2 6 2" xfId="14190"/>
    <cellStyle name="Pastaba 4 2 2 7" xfId="14191"/>
    <cellStyle name="Pastaba 4 2 3" xfId="14192"/>
    <cellStyle name="Pastaba 4 2 3 2" xfId="14193"/>
    <cellStyle name="Pastaba 4 2 3 2 2" xfId="14194"/>
    <cellStyle name="Pastaba 4 2 3 2 2 2" xfId="14195"/>
    <cellStyle name="Pastaba 4 2 3 2 2 2 2" xfId="14196"/>
    <cellStyle name="Pastaba 4 2 3 2 2 2 2 2" xfId="14197"/>
    <cellStyle name="Pastaba 4 2 3 2 2 2 3" xfId="14198"/>
    <cellStyle name="Pastaba 4 2 3 2 2 3" xfId="14199"/>
    <cellStyle name="Pastaba 4 2 3 2 2 3 2" xfId="14200"/>
    <cellStyle name="Pastaba 4 2 3 2 2 4" xfId="14201"/>
    <cellStyle name="Pastaba 4 2 3 2 3" xfId="14202"/>
    <cellStyle name="Pastaba 4 2 3 2 3 2" xfId="14203"/>
    <cellStyle name="Pastaba 4 2 3 2 3 2 2" xfId="14204"/>
    <cellStyle name="Pastaba 4 2 3 2 3 3" xfId="14205"/>
    <cellStyle name="Pastaba 4 2 3 2 4" xfId="14206"/>
    <cellStyle name="Pastaba 4 2 3 2 4 2" xfId="14207"/>
    <cellStyle name="Pastaba 4 2 3 2 5" xfId="14208"/>
    <cellStyle name="Pastaba 4 2 3 3" xfId="14209"/>
    <cellStyle name="Pastaba 4 2 3 3 2" xfId="14210"/>
    <cellStyle name="Pastaba 4 2 3 3 2 2" xfId="14211"/>
    <cellStyle name="Pastaba 4 2 3 3 2 2 2" xfId="14212"/>
    <cellStyle name="Pastaba 4 2 3 3 2 3" xfId="14213"/>
    <cellStyle name="Pastaba 4 2 3 3 3" xfId="14214"/>
    <cellStyle name="Pastaba 4 2 3 3 3 2" xfId="14215"/>
    <cellStyle name="Pastaba 4 2 3 3 4" xfId="14216"/>
    <cellStyle name="Pastaba 4 2 3 4" xfId="14217"/>
    <cellStyle name="Pastaba 4 2 3 4 2" xfId="14218"/>
    <cellStyle name="Pastaba 4 2 3 4 2 2" xfId="14219"/>
    <cellStyle name="Pastaba 4 2 3 4 3" xfId="14220"/>
    <cellStyle name="Pastaba 4 2 3 5" xfId="14221"/>
    <cellStyle name="Pastaba 4 2 3 5 2" xfId="14222"/>
    <cellStyle name="Pastaba 4 2 3 6" xfId="14223"/>
    <cellStyle name="Pastaba 4 2 4" xfId="14224"/>
    <cellStyle name="Pastaba 4 2 4 2" xfId="14225"/>
    <cellStyle name="Pastaba 4 2 4 2 2" xfId="14226"/>
    <cellStyle name="Pastaba 4 2 4 2 2 2" xfId="14227"/>
    <cellStyle name="Pastaba 4 2 4 2 2 2 2" xfId="14228"/>
    <cellStyle name="Pastaba 4 2 4 2 2 3" xfId="14229"/>
    <cellStyle name="Pastaba 4 2 4 2 3" xfId="14230"/>
    <cellStyle name="Pastaba 4 2 4 2 3 2" xfId="14231"/>
    <cellStyle name="Pastaba 4 2 4 2 4" xfId="14232"/>
    <cellStyle name="Pastaba 4 2 4 3" xfId="14233"/>
    <cellStyle name="Pastaba 4 2 4 3 2" xfId="14234"/>
    <cellStyle name="Pastaba 4 2 4 3 2 2" xfId="14235"/>
    <cellStyle name="Pastaba 4 2 4 3 3" xfId="14236"/>
    <cellStyle name="Pastaba 4 2 4 4" xfId="14237"/>
    <cellStyle name="Pastaba 4 2 4 4 2" xfId="14238"/>
    <cellStyle name="Pastaba 4 2 4 5" xfId="14239"/>
    <cellStyle name="Pastaba 4 2 5" xfId="14240"/>
    <cellStyle name="Pastaba 4 2 5 2" xfId="14241"/>
    <cellStyle name="Pastaba 4 2 5 2 2" xfId="14242"/>
    <cellStyle name="Pastaba 4 2 5 2 2 2" xfId="14243"/>
    <cellStyle name="Pastaba 4 2 5 2 3" xfId="14244"/>
    <cellStyle name="Pastaba 4 2 5 3" xfId="14245"/>
    <cellStyle name="Pastaba 4 2 5 3 2" xfId="14246"/>
    <cellStyle name="Pastaba 4 2 5 4" xfId="14247"/>
    <cellStyle name="Pastaba 4 2 6" xfId="14248"/>
    <cellStyle name="Pastaba 4 2 6 2" xfId="14249"/>
    <cellStyle name="Pastaba 4 2 6 2 2" xfId="14250"/>
    <cellStyle name="Pastaba 4 2 6 3" xfId="14251"/>
    <cellStyle name="Pastaba 4 2 7" xfId="14252"/>
    <cellStyle name="Pastaba 4 2 7 2" xfId="14253"/>
    <cellStyle name="Pastaba 4 2 8" xfId="14254"/>
    <cellStyle name="Pastaba 4 3" xfId="14255"/>
    <cellStyle name="Pastaba 4 3 2" xfId="14256"/>
    <cellStyle name="Pastaba 4 3 2 2" xfId="14257"/>
    <cellStyle name="Pastaba 4 3 2 2 2" xfId="14258"/>
    <cellStyle name="Pastaba 4 3 2 2 2 2" xfId="14259"/>
    <cellStyle name="Pastaba 4 3 2 2 2 2 2" xfId="14260"/>
    <cellStyle name="Pastaba 4 3 2 2 2 2 2 2" xfId="14261"/>
    <cellStyle name="Pastaba 4 3 2 2 2 2 3" xfId="14262"/>
    <cellStyle name="Pastaba 4 3 2 2 2 3" xfId="14263"/>
    <cellStyle name="Pastaba 4 3 2 2 2 3 2" xfId="14264"/>
    <cellStyle name="Pastaba 4 3 2 2 2 4" xfId="14265"/>
    <cellStyle name="Pastaba 4 3 2 2 3" xfId="14266"/>
    <cellStyle name="Pastaba 4 3 2 2 3 2" xfId="14267"/>
    <cellStyle name="Pastaba 4 3 2 2 3 2 2" xfId="14268"/>
    <cellStyle name="Pastaba 4 3 2 2 3 3" xfId="14269"/>
    <cellStyle name="Pastaba 4 3 2 2 4" xfId="14270"/>
    <cellStyle name="Pastaba 4 3 2 2 4 2" xfId="14271"/>
    <cellStyle name="Pastaba 4 3 2 2 5" xfId="14272"/>
    <cellStyle name="Pastaba 4 3 2 3" xfId="14273"/>
    <cellStyle name="Pastaba 4 3 2 3 2" xfId="14274"/>
    <cellStyle name="Pastaba 4 3 2 3 2 2" xfId="14275"/>
    <cellStyle name="Pastaba 4 3 2 3 2 2 2" xfId="14276"/>
    <cellStyle name="Pastaba 4 3 2 3 2 3" xfId="14277"/>
    <cellStyle name="Pastaba 4 3 2 3 3" xfId="14278"/>
    <cellStyle name="Pastaba 4 3 2 3 3 2" xfId="14279"/>
    <cellStyle name="Pastaba 4 3 2 3 4" xfId="14280"/>
    <cellStyle name="Pastaba 4 3 2 4" xfId="14281"/>
    <cellStyle name="Pastaba 4 3 2 4 2" xfId="14282"/>
    <cellStyle name="Pastaba 4 3 2 4 2 2" xfId="14283"/>
    <cellStyle name="Pastaba 4 3 2 4 3" xfId="14284"/>
    <cellStyle name="Pastaba 4 3 2 5" xfId="14285"/>
    <cellStyle name="Pastaba 4 3 2 5 2" xfId="14286"/>
    <cellStyle name="Pastaba 4 3 2 6" xfId="14287"/>
    <cellStyle name="Pastaba 4 3 3" xfId="14288"/>
    <cellStyle name="Pastaba 4 3 3 2" xfId="14289"/>
    <cellStyle name="Pastaba 4 3 3 2 2" xfId="14290"/>
    <cellStyle name="Pastaba 4 3 3 2 2 2" xfId="14291"/>
    <cellStyle name="Pastaba 4 3 3 2 2 2 2" xfId="14292"/>
    <cellStyle name="Pastaba 4 3 3 2 2 3" xfId="14293"/>
    <cellStyle name="Pastaba 4 3 3 2 3" xfId="14294"/>
    <cellStyle name="Pastaba 4 3 3 2 3 2" xfId="14295"/>
    <cellStyle name="Pastaba 4 3 3 2 4" xfId="14296"/>
    <cellStyle name="Pastaba 4 3 3 3" xfId="14297"/>
    <cellStyle name="Pastaba 4 3 3 3 2" xfId="14298"/>
    <cellStyle name="Pastaba 4 3 3 3 2 2" xfId="14299"/>
    <cellStyle name="Pastaba 4 3 3 3 3" xfId="14300"/>
    <cellStyle name="Pastaba 4 3 3 4" xfId="14301"/>
    <cellStyle name="Pastaba 4 3 3 4 2" xfId="14302"/>
    <cellStyle name="Pastaba 4 3 3 5" xfId="14303"/>
    <cellStyle name="Pastaba 4 3 4" xfId="14304"/>
    <cellStyle name="Pastaba 4 3 4 2" xfId="14305"/>
    <cellStyle name="Pastaba 4 3 4 2 2" xfId="14306"/>
    <cellStyle name="Pastaba 4 3 4 2 2 2" xfId="14307"/>
    <cellStyle name="Pastaba 4 3 4 2 3" xfId="14308"/>
    <cellStyle name="Pastaba 4 3 4 3" xfId="14309"/>
    <cellStyle name="Pastaba 4 3 4 3 2" xfId="14310"/>
    <cellStyle name="Pastaba 4 3 4 4" xfId="14311"/>
    <cellStyle name="Pastaba 4 3 5" xfId="14312"/>
    <cellStyle name="Pastaba 4 3 5 2" xfId="14313"/>
    <cellStyle name="Pastaba 4 3 5 2 2" xfId="14314"/>
    <cellStyle name="Pastaba 4 3 5 3" xfId="14315"/>
    <cellStyle name="Pastaba 4 3 6" xfId="14316"/>
    <cellStyle name="Pastaba 4 3 6 2" xfId="14317"/>
    <cellStyle name="Pastaba 4 3 7" xfId="14318"/>
    <cellStyle name="Pastaba 4 4" xfId="14319"/>
    <cellStyle name="Pastaba 4 4 2" xfId="14320"/>
    <cellStyle name="Pastaba 4 4 2 2" xfId="14321"/>
    <cellStyle name="Pastaba 4 4 2 2 2" xfId="14322"/>
    <cellStyle name="Pastaba 4 4 2 2 2 2" xfId="14323"/>
    <cellStyle name="Pastaba 4 4 2 2 2 2 2" xfId="14324"/>
    <cellStyle name="Pastaba 4 4 2 2 2 3" xfId="14325"/>
    <cellStyle name="Pastaba 4 4 2 2 3" xfId="14326"/>
    <cellStyle name="Pastaba 4 4 2 2 3 2" xfId="14327"/>
    <cellStyle name="Pastaba 4 4 2 2 4" xfId="14328"/>
    <cellStyle name="Pastaba 4 4 2 3" xfId="14329"/>
    <cellStyle name="Pastaba 4 4 2 3 2" xfId="14330"/>
    <cellStyle name="Pastaba 4 4 2 3 2 2" xfId="14331"/>
    <cellStyle name="Pastaba 4 4 2 3 3" xfId="14332"/>
    <cellStyle name="Pastaba 4 4 2 4" xfId="14333"/>
    <cellStyle name="Pastaba 4 4 2 4 2" xfId="14334"/>
    <cellStyle name="Pastaba 4 4 2 5" xfId="14335"/>
    <cellStyle name="Pastaba 4 4 3" xfId="14336"/>
    <cellStyle name="Pastaba 4 4 3 2" xfId="14337"/>
    <cellStyle name="Pastaba 4 4 3 2 2" xfId="14338"/>
    <cellStyle name="Pastaba 4 4 3 2 2 2" xfId="14339"/>
    <cellStyle name="Pastaba 4 4 3 2 3" xfId="14340"/>
    <cellStyle name="Pastaba 4 4 3 3" xfId="14341"/>
    <cellStyle name="Pastaba 4 4 3 3 2" xfId="14342"/>
    <cellStyle name="Pastaba 4 4 3 4" xfId="14343"/>
    <cellStyle name="Pastaba 4 4 4" xfId="14344"/>
    <cellStyle name="Pastaba 4 4 4 2" xfId="14345"/>
    <cellStyle name="Pastaba 4 4 4 2 2" xfId="14346"/>
    <cellStyle name="Pastaba 4 4 4 3" xfId="14347"/>
    <cellStyle name="Pastaba 4 4 5" xfId="14348"/>
    <cellStyle name="Pastaba 4 4 5 2" xfId="14349"/>
    <cellStyle name="Pastaba 4 4 6" xfId="14350"/>
    <cellStyle name="Pastaba 4 5" xfId="14351"/>
    <cellStyle name="Pastaba 4 5 2" xfId="14352"/>
    <cellStyle name="Pastaba 4 5 2 2" xfId="14353"/>
    <cellStyle name="Pastaba 4 5 2 2 2" xfId="14354"/>
    <cellStyle name="Pastaba 4 5 2 2 2 2" xfId="14355"/>
    <cellStyle name="Pastaba 4 5 2 2 3" xfId="14356"/>
    <cellStyle name="Pastaba 4 5 2 3" xfId="14357"/>
    <cellStyle name="Pastaba 4 5 2 3 2" xfId="14358"/>
    <cellStyle name="Pastaba 4 5 2 4" xfId="14359"/>
    <cellStyle name="Pastaba 4 5 3" xfId="14360"/>
    <cellStyle name="Pastaba 4 5 3 2" xfId="14361"/>
    <cellStyle name="Pastaba 4 5 3 2 2" xfId="14362"/>
    <cellStyle name="Pastaba 4 5 3 3" xfId="14363"/>
    <cellStyle name="Pastaba 4 5 4" xfId="14364"/>
    <cellStyle name="Pastaba 4 5 4 2" xfId="14365"/>
    <cellStyle name="Pastaba 4 5 5" xfId="14366"/>
    <cellStyle name="Pastaba 4 6" xfId="14367"/>
    <cellStyle name="Pastaba 4 6 2" xfId="14368"/>
    <cellStyle name="Pastaba 4 6 2 2" xfId="14369"/>
    <cellStyle name="Pastaba 4 6 2 2 2" xfId="14370"/>
    <cellStyle name="Pastaba 4 6 2 3" xfId="14371"/>
    <cellStyle name="Pastaba 4 6 3" xfId="14372"/>
    <cellStyle name="Pastaba 4 6 3 2" xfId="14373"/>
    <cellStyle name="Pastaba 4 6 4" xfId="14374"/>
    <cellStyle name="Pastaba 4 7" xfId="14375"/>
    <cellStyle name="Pastaba 4 7 2" xfId="14376"/>
    <cellStyle name="Pastaba 4 7 2 2" xfId="14377"/>
    <cellStyle name="Pastaba 4 7 3" xfId="14378"/>
    <cellStyle name="Pastaba 4 8" xfId="14379"/>
    <cellStyle name="Pastaba 4 8 2" xfId="14380"/>
    <cellStyle name="Pastaba 4 9" xfId="14381"/>
    <cellStyle name="Pastaba 5" xfId="14382"/>
    <cellStyle name="Pastaba 5 2" xfId="14383"/>
    <cellStyle name="Pastaba 5 2 2" xfId="14384"/>
    <cellStyle name="Pastaba 5 2 2 2" xfId="14385"/>
    <cellStyle name="Pastaba 5 2 2 2 2" xfId="14386"/>
    <cellStyle name="Pastaba 5 2 2 2 2 2" xfId="14387"/>
    <cellStyle name="Pastaba 5 2 2 2 2 2 2" xfId="14388"/>
    <cellStyle name="Pastaba 5 2 2 2 2 3" xfId="14389"/>
    <cellStyle name="Pastaba 5 2 2 2 3" xfId="14390"/>
    <cellStyle name="Pastaba 5 2 2 2 3 2" xfId="14391"/>
    <cellStyle name="Pastaba 5 2 2 2 4" xfId="14392"/>
    <cellStyle name="Pastaba 5 2 2 3" xfId="14393"/>
    <cellStyle name="Pastaba 5 2 2 3 2" xfId="14394"/>
    <cellStyle name="Pastaba 5 2 2 3 2 2" xfId="14395"/>
    <cellStyle name="Pastaba 5 2 2 3 3" xfId="14396"/>
    <cellStyle name="Pastaba 5 2 2 4" xfId="14397"/>
    <cellStyle name="Pastaba 5 2 2 4 2" xfId="14398"/>
    <cellStyle name="Pastaba 5 2 2 5" xfId="14399"/>
    <cellStyle name="Pastaba 5 2 3" xfId="14400"/>
    <cellStyle name="Pastaba 5 2 3 2" xfId="14401"/>
    <cellStyle name="Pastaba 5 2 3 2 2" xfId="14402"/>
    <cellStyle name="Pastaba 5 2 3 2 2 2" xfId="14403"/>
    <cellStyle name="Pastaba 5 2 3 2 3" xfId="14404"/>
    <cellStyle name="Pastaba 5 2 3 3" xfId="14405"/>
    <cellStyle name="Pastaba 5 2 3 3 2" xfId="14406"/>
    <cellStyle name="Pastaba 5 2 3 4" xfId="14407"/>
    <cellStyle name="Pastaba 5 2 4" xfId="14408"/>
    <cellStyle name="Pastaba 5 2 4 2" xfId="14409"/>
    <cellStyle name="Pastaba 5 2 4 2 2" xfId="14410"/>
    <cellStyle name="Pastaba 5 2 4 3" xfId="14411"/>
    <cellStyle name="Pastaba 5 2 5" xfId="14412"/>
    <cellStyle name="Pastaba 5 2 5 2" xfId="14413"/>
    <cellStyle name="Pastaba 5 2 6" xfId="14414"/>
    <cellStyle name="Pastaba 5 3" xfId="14415"/>
    <cellStyle name="Pastaba 5 3 2" xfId="14416"/>
    <cellStyle name="Pastaba 5 3 2 2" xfId="14417"/>
    <cellStyle name="Pastaba 5 3 2 2 2" xfId="14418"/>
    <cellStyle name="Pastaba 5 3 2 2 2 2" xfId="14419"/>
    <cellStyle name="Pastaba 5 3 2 2 3" xfId="14420"/>
    <cellStyle name="Pastaba 5 3 2 3" xfId="14421"/>
    <cellStyle name="Pastaba 5 3 2 3 2" xfId="14422"/>
    <cellStyle name="Pastaba 5 3 2 4" xfId="14423"/>
    <cellStyle name="Pastaba 5 3 3" xfId="14424"/>
    <cellStyle name="Pastaba 5 3 3 2" xfId="14425"/>
    <cellStyle name="Pastaba 5 3 3 2 2" xfId="14426"/>
    <cellStyle name="Pastaba 5 3 3 3" xfId="14427"/>
    <cellStyle name="Pastaba 5 3 4" xfId="14428"/>
    <cellStyle name="Pastaba 5 3 4 2" xfId="14429"/>
    <cellStyle name="Pastaba 5 3 5" xfId="14430"/>
    <cellStyle name="Pastaba 5 4" xfId="14431"/>
    <cellStyle name="Pastaba 5 4 2" xfId="14432"/>
    <cellStyle name="Pastaba 5 4 2 2" xfId="14433"/>
    <cellStyle name="Pastaba 5 4 2 2 2" xfId="14434"/>
    <cellStyle name="Pastaba 5 4 2 3" xfId="14435"/>
    <cellStyle name="Pastaba 5 4 3" xfId="14436"/>
    <cellStyle name="Pastaba 5 4 3 2" xfId="14437"/>
    <cellStyle name="Pastaba 5 4 4" xfId="14438"/>
    <cellStyle name="Pastaba 5 5" xfId="14439"/>
    <cellStyle name="Pastaba 5 5 2" xfId="14440"/>
    <cellStyle name="Pastaba 5 5 2 2" xfId="14441"/>
    <cellStyle name="Pastaba 5 5 3" xfId="14442"/>
    <cellStyle name="Pastaba 5 6" xfId="14443"/>
    <cellStyle name="Pastaba 5 6 2" xfId="14444"/>
    <cellStyle name="Pastaba 5 7" xfId="14445"/>
    <cellStyle name="Pastaba 6" xfId="14446"/>
    <cellStyle name="Pastaba 6 2" xfId="14447"/>
    <cellStyle name="Pavadinimas 2" xfId="14448"/>
    <cellStyle name="Pavadinimas 2 2" xfId="14449"/>
    <cellStyle name="Pavadinimas 2 2 2" xfId="14450"/>
    <cellStyle name="Pavadinimas 2 2 2 2" xfId="14451"/>
    <cellStyle name="Pavadinimas 2 2 2 2 2" xfId="14452"/>
    <cellStyle name="Pavadinimas 2 2 2 3" xfId="14453"/>
    <cellStyle name="Pavadinimas 2 2 3" xfId="14454"/>
    <cellStyle name="Pavadinimas 2 2 3 2" xfId="14455"/>
    <cellStyle name="Pavadinimas 2 2 3 2 2" xfId="14456"/>
    <cellStyle name="Pavadinimas 2 2 3 3" xfId="14457"/>
    <cellStyle name="Pavadinimas 2 2 4" xfId="14458"/>
    <cellStyle name="Pavadinimas 2 2 4 2" xfId="14459"/>
    <cellStyle name="Pavadinimas 2 2 4 2 2" xfId="14460"/>
    <cellStyle name="Pavadinimas 2 2 4 3" xfId="14461"/>
    <cellStyle name="Pavadinimas 2 2 5" xfId="14462"/>
    <cellStyle name="Pavadinimas 2 2 5 2" xfId="14463"/>
    <cellStyle name="Pavadinimas 2 2 6" xfId="14464"/>
    <cellStyle name="Pavadinimas 2 3" xfId="14465"/>
    <cellStyle name="Pavadinimas 2 3 2" xfId="14466"/>
    <cellStyle name="Pavadinimas 2 3 2 2" xfId="14467"/>
    <cellStyle name="Pavadinimas 2 3 3" xfId="14468"/>
    <cellStyle name="Pavadinimas 2 4" xfId="14469"/>
    <cellStyle name="Pavadinimas 2 4 2" xfId="14470"/>
    <cellStyle name="Pavadinimas 2 4 2 2" xfId="14471"/>
    <cellStyle name="Pavadinimas 2 4 3" xfId="14472"/>
    <cellStyle name="Pavadinimas 2 5" xfId="14473"/>
    <cellStyle name="Pavadinimas 2 5 2" xfId="14474"/>
    <cellStyle name="Pavadinimas 2 5 2 2" xfId="14475"/>
    <cellStyle name="Pavadinimas 2 5 3" xfId="14476"/>
    <cellStyle name="Pavadinimas 2 6" xfId="14477"/>
    <cellStyle name="Pavadinimas 2 6 2" xfId="14478"/>
    <cellStyle name="Pavadinimas 2 7" xfId="14479"/>
    <cellStyle name="Percent 2" xfId="14480"/>
    <cellStyle name="Percent 2 2" xfId="14481"/>
    <cellStyle name="Percent 2 2 2" xfId="14482"/>
    <cellStyle name="Percent 2 2 2 2" xfId="14483"/>
    <cellStyle name="Percent 2 2 2 2 2" xfId="14484"/>
    <cellStyle name="Percent 2 2 2 2 2 2" xfId="14485"/>
    <cellStyle name="Percent 2 2 2 3" xfId="14486"/>
    <cellStyle name="Percent 2 2 2 3 2" xfId="14487"/>
    <cellStyle name="Percent 2 2 3" xfId="14488"/>
    <cellStyle name="Percent 2 2 3 2" xfId="14489"/>
    <cellStyle name="Percent 2 2 3 2 2" xfId="14490"/>
    <cellStyle name="Percent 2 2 3 2 2 2" xfId="14491"/>
    <cellStyle name="Percent 2 2 3 3" xfId="14492"/>
    <cellStyle name="Percent 2 2 3 3 2" xfId="14493"/>
    <cellStyle name="Percent 2 2 4" xfId="14494"/>
    <cellStyle name="Percent 2 2 4 2" xfId="14495"/>
    <cellStyle name="Percent 2 2 4 2 2" xfId="14496"/>
    <cellStyle name="Percent 2 2 5" xfId="14497"/>
    <cellStyle name="Percent 2 2 5 2" xfId="14498"/>
    <cellStyle name="Percent 2 3" xfId="14499"/>
    <cellStyle name="Percent 2 3 2" xfId="14500"/>
    <cellStyle name="Percent 2 3 2 2" xfId="14501"/>
    <cellStyle name="Percent 2 3 2 2 2" xfId="14502"/>
    <cellStyle name="Percent 2 3 3" xfId="14503"/>
    <cellStyle name="Percent 2 3 3 2" xfId="14504"/>
    <cellStyle name="Percent 2 4" xfId="14505"/>
    <cellStyle name="Percent 2 4 2" xfId="14506"/>
    <cellStyle name="Percent 2 4 2 2" xfId="14507"/>
    <cellStyle name="Percent 2 4 2 2 2" xfId="14508"/>
    <cellStyle name="Percent 2 4 3" xfId="14509"/>
    <cellStyle name="Percent 2 4 3 2" xfId="14510"/>
    <cellStyle name="Percent 2 5" xfId="14511"/>
    <cellStyle name="Percent 2 5 2" xfId="14512"/>
    <cellStyle name="Percent 2 5 2 2" xfId="14513"/>
    <cellStyle name="Percent 2 6" xfId="14514"/>
    <cellStyle name="Percent 2 6 2" xfId="14515"/>
    <cellStyle name="Pilkku_Etelä-Savo" xfId="14516"/>
    <cellStyle name="Procentai 10" xfId="14517"/>
    <cellStyle name="Procentai 10 2" xfId="14518"/>
    <cellStyle name="Procentai 10 2 2" xfId="14519"/>
    <cellStyle name="Procentai 11" xfId="14520"/>
    <cellStyle name="Procentai 11 2" xfId="14521"/>
    <cellStyle name="Procentai 11 2 2" xfId="14522"/>
    <cellStyle name="Procentai 12" xfId="14523"/>
    <cellStyle name="Procentai 12 2" xfId="14524"/>
    <cellStyle name="Procentai 12 2 2" xfId="14525"/>
    <cellStyle name="Procentai 13" xfId="14526"/>
    <cellStyle name="Procentai 13 2" xfId="14527"/>
    <cellStyle name="Procentai 13 2 2" xfId="14528"/>
    <cellStyle name="Procentai 14" xfId="14529"/>
    <cellStyle name="Procentai 14 2" xfId="14530"/>
    <cellStyle name="Procentai 14 2 2" xfId="14531"/>
    <cellStyle name="Procentai 15" xfId="14532"/>
    <cellStyle name="Procentai 15 2" xfId="14533"/>
    <cellStyle name="Procentai 15 2 2" xfId="14534"/>
    <cellStyle name="Procentai 15 2 2 2" xfId="14535"/>
    <cellStyle name="Procentai 15 3" xfId="14536"/>
    <cellStyle name="Procentai 15 4" xfId="14537"/>
    <cellStyle name="Procentai 16" xfId="14538"/>
    <cellStyle name="Procentai 16 2" xfId="14539"/>
    <cellStyle name="Procentai 16 2 2" xfId="14540"/>
    <cellStyle name="Procentai 16 2 2 2" xfId="14541"/>
    <cellStyle name="Procentai 16 3" xfId="14542"/>
    <cellStyle name="Procentai 16 3 2" xfId="14543"/>
    <cellStyle name="Procentai 17" xfId="14544"/>
    <cellStyle name="Procentai 17 2" xfId="14545"/>
    <cellStyle name="Procentai 2" xfId="14546"/>
    <cellStyle name="Procentai 2 2" xfId="14547"/>
    <cellStyle name="Procentai 2 2 2" xfId="14548"/>
    <cellStyle name="Procentai 2 2 2 2" xfId="14549"/>
    <cellStyle name="Procentai 2 2 2 2 2" xfId="14550"/>
    <cellStyle name="Procentai 2 2 3" xfId="14551"/>
    <cellStyle name="Procentai 2 2 3 2" xfId="14552"/>
    <cellStyle name="Procentai 2 3" xfId="14553"/>
    <cellStyle name="Procentai 2 3 2" xfId="14554"/>
    <cellStyle name="Procentai 2 3 2 2" xfId="14555"/>
    <cellStyle name="Procentai 2 3 2 2 2" xfId="14556"/>
    <cellStyle name="Procentai 2 3 2 2 2 2" xfId="14557"/>
    <cellStyle name="Procentai 2 3 2 2 2 2 2" xfId="14558"/>
    <cellStyle name="Procentai 2 3 2 2 3" xfId="14559"/>
    <cellStyle name="Procentai 2 3 2 2 3 2" xfId="14560"/>
    <cellStyle name="Procentai 2 3 2 3" xfId="14561"/>
    <cellStyle name="Procentai 2 3 2 3 2" xfId="14562"/>
    <cellStyle name="Procentai 2 3 2 3 2 2" xfId="14563"/>
    <cellStyle name="Procentai 2 3 2 4" xfId="14564"/>
    <cellStyle name="Procentai 2 3 2 4 2" xfId="14565"/>
    <cellStyle name="Procentai 2 3 3" xfId="14566"/>
    <cellStyle name="Procentai 2 3 3 2" xfId="14567"/>
    <cellStyle name="Procentai 2 3 3 2 2" xfId="14568"/>
    <cellStyle name="Procentai 2 3 3 2 2 2" xfId="14569"/>
    <cellStyle name="Procentai 2 3 3 3" xfId="14570"/>
    <cellStyle name="Procentai 2 3 3 3 2" xfId="14571"/>
    <cellStyle name="Procentai 2 3 4" xfId="14572"/>
    <cellStyle name="Procentai 2 3 4 2" xfId="14573"/>
    <cellStyle name="Procentai 2 3 4 2 2" xfId="14574"/>
    <cellStyle name="Procentai 2 3 5" xfId="14575"/>
    <cellStyle name="Procentai 2 3 5 2" xfId="14576"/>
    <cellStyle name="Procentai 2 4" xfId="14577"/>
    <cellStyle name="Procentai 2 4 2" xfId="14578"/>
    <cellStyle name="Procentai 2 4 2 2" xfId="14579"/>
    <cellStyle name="Procentai 2 5" xfId="14580"/>
    <cellStyle name="Procentai 2 5 2" xfId="14581"/>
    <cellStyle name="Procentai 2 5 2 2" xfId="14582"/>
    <cellStyle name="Procentai 2 5 2 2 2" xfId="14583"/>
    <cellStyle name="Procentai 2 5 2 2 2 2" xfId="14584"/>
    <cellStyle name="Procentai 2 5 2 3" xfId="14585"/>
    <cellStyle name="Procentai 2 5 2 3 2" xfId="14586"/>
    <cellStyle name="Procentai 2 5 3" xfId="14587"/>
    <cellStyle name="Procentai 2 5 3 2" xfId="14588"/>
    <cellStyle name="Procentai 2 5 3 2 2" xfId="14589"/>
    <cellStyle name="Procentai 2 5 4" xfId="14590"/>
    <cellStyle name="Procentai 2 5 4 2" xfId="14591"/>
    <cellStyle name="Procentai 2 6" xfId="14592"/>
    <cellStyle name="Procentai 2 6 2" xfId="14593"/>
    <cellStyle name="Procentai 2 6 2 2" xfId="14594"/>
    <cellStyle name="Procentai 2 7" xfId="14595"/>
    <cellStyle name="Procentai 2 7 2" xfId="14596"/>
    <cellStyle name="Procentai 2 7 2 2" xfId="14597"/>
    <cellStyle name="Procentai 2 8" xfId="14598"/>
    <cellStyle name="Procentai 2 8 2" xfId="14599"/>
    <cellStyle name="Procentai 2 8 2 2" xfId="14600"/>
    <cellStyle name="Procentai 2 9" xfId="14601"/>
    <cellStyle name="Procentai 3" xfId="14602"/>
    <cellStyle name="Procentai 3 2" xfId="14603"/>
    <cellStyle name="Procentai 3 2 2" xfId="14604"/>
    <cellStyle name="Procentai 3 2 2 2" xfId="14605"/>
    <cellStyle name="Procentai 3 2 2 2 2" xfId="14606"/>
    <cellStyle name="Procentai 3 2 2 2 2 2" xfId="14607"/>
    <cellStyle name="Procentai 3 2 2 2 2 2 2" xfId="14608"/>
    <cellStyle name="Procentai 3 2 2 2 3" xfId="14609"/>
    <cellStyle name="Procentai 3 2 2 2 3 2" xfId="14610"/>
    <cellStyle name="Procentai 3 2 2 3" xfId="14611"/>
    <cellStyle name="Procentai 3 2 2 3 2" xfId="14612"/>
    <cellStyle name="Procentai 3 2 2 3 2 2" xfId="14613"/>
    <cellStyle name="Procentai 3 2 2 4" xfId="14614"/>
    <cellStyle name="Procentai 3 2 2 4 2" xfId="14615"/>
    <cellStyle name="Procentai 3 2 3" xfId="14616"/>
    <cellStyle name="Procentai 3 2 3 2" xfId="14617"/>
    <cellStyle name="Procentai 3 2 3 2 2" xfId="14618"/>
    <cellStyle name="Procentai 3 2 3 2 2 2" xfId="14619"/>
    <cellStyle name="Procentai 3 2 3 3" xfId="14620"/>
    <cellStyle name="Procentai 3 2 3 3 2" xfId="14621"/>
    <cellStyle name="Procentai 3 2 4" xfId="14622"/>
    <cellStyle name="Procentai 3 2 4 2" xfId="14623"/>
    <cellStyle name="Procentai 3 2 4 2 2" xfId="14624"/>
    <cellStyle name="Procentai 3 2 5" xfId="14625"/>
    <cellStyle name="Procentai 3 2 5 2" xfId="14626"/>
    <cellStyle name="Procentai 3 3" xfId="14627"/>
    <cellStyle name="Procentai 3 3 2" xfId="14628"/>
    <cellStyle name="Procentai 3 3 2 2" xfId="14629"/>
    <cellStyle name="Procentai 3 4" xfId="14630"/>
    <cellStyle name="Procentai 3 4 2" xfId="14631"/>
    <cellStyle name="Procentai 3 4 2 2" xfId="14632"/>
    <cellStyle name="Procentai 3 4 2 2 2" xfId="14633"/>
    <cellStyle name="Procentai 3 4 2 2 2 2" xfId="14634"/>
    <cellStyle name="Procentai 3 4 2 3" xfId="14635"/>
    <cellStyle name="Procentai 3 4 2 3 2" xfId="14636"/>
    <cellStyle name="Procentai 3 4 3" xfId="14637"/>
    <cellStyle name="Procentai 3 4 3 2" xfId="14638"/>
    <cellStyle name="Procentai 3 4 3 2 2" xfId="14639"/>
    <cellStyle name="Procentai 3 4 4" xfId="14640"/>
    <cellStyle name="Procentai 3 4 4 2" xfId="14641"/>
    <cellStyle name="Procentai 3 5" xfId="14642"/>
    <cellStyle name="Procentai 4" xfId="14643"/>
    <cellStyle name="Procentai 4 2" xfId="14644"/>
    <cellStyle name="Procentai 4 2 2" xfId="14645"/>
    <cellStyle name="Procentai 4 2 2 2" xfId="14646"/>
    <cellStyle name="Procentai 4 2 2 2 2" xfId="14647"/>
    <cellStyle name="Procentai 4 2 2 2 2 2" xfId="14648"/>
    <cellStyle name="Procentai 4 2 2 2 2 2 2" xfId="14649"/>
    <cellStyle name="Procentai 4 2 2 2 3" xfId="14650"/>
    <cellStyle name="Procentai 4 2 2 2 3 2" xfId="14651"/>
    <cellStyle name="Procentai 4 2 2 3" xfId="14652"/>
    <cellStyle name="Procentai 4 2 2 3 2" xfId="14653"/>
    <cellStyle name="Procentai 4 2 2 3 2 2" xfId="14654"/>
    <cellStyle name="Procentai 4 2 2 4" xfId="14655"/>
    <cellStyle name="Procentai 4 2 2 4 2" xfId="14656"/>
    <cellStyle name="Procentai 4 2 3" xfId="14657"/>
    <cellStyle name="Procentai 4 2 3 2" xfId="14658"/>
    <cellStyle name="Procentai 4 2 3 2 2" xfId="14659"/>
    <cellStyle name="Procentai 4 2 3 2 2 2" xfId="14660"/>
    <cellStyle name="Procentai 4 2 3 3" xfId="14661"/>
    <cellStyle name="Procentai 4 2 3 3 2" xfId="14662"/>
    <cellStyle name="Procentai 4 2 4" xfId="14663"/>
    <cellStyle name="Procentai 4 2 4 2" xfId="14664"/>
    <cellStyle name="Procentai 4 2 4 2 2" xfId="14665"/>
    <cellStyle name="Procentai 4 2 5" xfId="14666"/>
    <cellStyle name="Procentai 4 2 5 2" xfId="14667"/>
    <cellStyle name="Procentai 4 3" xfId="14668"/>
    <cellStyle name="Procentai 4 3 2" xfId="14669"/>
    <cellStyle name="Procentai 4 3 2 2" xfId="14670"/>
    <cellStyle name="Procentai 4 4" xfId="14671"/>
    <cellStyle name="Procentai 4 4 2" xfId="14672"/>
    <cellStyle name="Procentai 4 4 2 2" xfId="14673"/>
    <cellStyle name="Procentai 4 4 2 2 2" xfId="14674"/>
    <cellStyle name="Procentai 4 4 2 2 2 2" xfId="14675"/>
    <cellStyle name="Procentai 4 4 2 3" xfId="14676"/>
    <cellStyle name="Procentai 4 4 2 3 2" xfId="14677"/>
    <cellStyle name="Procentai 4 4 3" xfId="14678"/>
    <cellStyle name="Procentai 4 4 3 2" xfId="14679"/>
    <cellStyle name="Procentai 4 4 3 2 2" xfId="14680"/>
    <cellStyle name="Procentai 4 4 4" xfId="14681"/>
    <cellStyle name="Procentai 4 4 4 2" xfId="14682"/>
    <cellStyle name="Procentai 4 5" xfId="14683"/>
    <cellStyle name="Procentai 4 5 2" xfId="14684"/>
    <cellStyle name="Procentai 5" xfId="14685"/>
    <cellStyle name="Procentai 5 2" xfId="14686"/>
    <cellStyle name="Procentai 5 2 2" xfId="14687"/>
    <cellStyle name="Procentai 5 2 2 2" xfId="14688"/>
    <cellStyle name="Procentai 5 2 2 2 2" xfId="14689"/>
    <cellStyle name="Procentai 5 2 2 2 2 2" xfId="14690"/>
    <cellStyle name="Procentai 5 2 2 2 2 2 2" xfId="14691"/>
    <cellStyle name="Procentai 5 2 2 2 3" xfId="14692"/>
    <cellStyle name="Procentai 5 2 2 2 3 2" xfId="14693"/>
    <cellStyle name="Procentai 5 2 2 3" xfId="14694"/>
    <cellStyle name="Procentai 5 2 2 3 2" xfId="14695"/>
    <cellStyle name="Procentai 5 2 2 3 2 2" xfId="14696"/>
    <cellStyle name="Procentai 5 2 2 4" xfId="14697"/>
    <cellStyle name="Procentai 5 2 2 4 2" xfId="14698"/>
    <cellStyle name="Procentai 5 2 3" xfId="14699"/>
    <cellStyle name="Procentai 5 2 3 2" xfId="14700"/>
    <cellStyle name="Procentai 5 2 3 2 2" xfId="14701"/>
    <cellStyle name="Procentai 5 2 3 2 2 2" xfId="14702"/>
    <cellStyle name="Procentai 5 2 3 3" xfId="14703"/>
    <cellStyle name="Procentai 5 2 3 3 2" xfId="14704"/>
    <cellStyle name="Procentai 5 2 4" xfId="14705"/>
    <cellStyle name="Procentai 5 2 4 2" xfId="14706"/>
    <cellStyle name="Procentai 5 2 4 2 2" xfId="14707"/>
    <cellStyle name="Procentai 5 2 5" xfId="14708"/>
    <cellStyle name="Procentai 5 2 5 2" xfId="14709"/>
    <cellStyle name="Procentai 5 3" xfId="14710"/>
    <cellStyle name="Procentai 5 3 2" xfId="14711"/>
    <cellStyle name="Procentai 5 3 2 2" xfId="14712"/>
    <cellStyle name="Procentai 5 3 2 2 2" xfId="14713"/>
    <cellStyle name="Procentai 5 3 2 2 2 2" xfId="14714"/>
    <cellStyle name="Procentai 5 3 2 3" xfId="14715"/>
    <cellStyle name="Procentai 5 3 2 3 2" xfId="14716"/>
    <cellStyle name="Procentai 5 3 3" xfId="14717"/>
    <cellStyle name="Procentai 5 3 3 2" xfId="14718"/>
    <cellStyle name="Procentai 5 3 3 2 2" xfId="14719"/>
    <cellStyle name="Procentai 5 3 4" xfId="14720"/>
    <cellStyle name="Procentai 5 3 4 2" xfId="14721"/>
    <cellStyle name="Procentai 5 4" xfId="14722"/>
    <cellStyle name="Procentai 6" xfId="14723"/>
    <cellStyle name="Procentai 6 2" xfId="14724"/>
    <cellStyle name="Procentai 6 2 2" xfId="14725"/>
    <cellStyle name="Procentai 6 2 2 2" xfId="14726"/>
    <cellStyle name="Procentai 6 2 2 2 2" xfId="14727"/>
    <cellStyle name="Procentai 6 2 2 2 2 2" xfId="14728"/>
    <cellStyle name="Procentai 6 2 2 2 2 2 2" xfId="14729"/>
    <cellStyle name="Procentai 6 2 2 2 3" xfId="14730"/>
    <cellStyle name="Procentai 6 2 2 2 3 2" xfId="14731"/>
    <cellStyle name="Procentai 6 2 2 3" xfId="14732"/>
    <cellStyle name="Procentai 6 2 2 3 2" xfId="14733"/>
    <cellStyle name="Procentai 6 2 2 3 2 2" xfId="14734"/>
    <cellStyle name="Procentai 6 2 2 4" xfId="14735"/>
    <cellStyle name="Procentai 6 2 2 4 2" xfId="14736"/>
    <cellStyle name="Procentai 6 2 3" xfId="14737"/>
    <cellStyle name="Procentai 6 2 3 2" xfId="14738"/>
    <cellStyle name="Procentai 6 2 3 2 2" xfId="14739"/>
    <cellStyle name="Procentai 6 2 3 2 2 2" xfId="14740"/>
    <cellStyle name="Procentai 6 2 3 3" xfId="14741"/>
    <cellStyle name="Procentai 6 2 3 3 2" xfId="14742"/>
    <cellStyle name="Procentai 6 2 4" xfId="14743"/>
    <cellStyle name="Procentai 6 2 4 2" xfId="14744"/>
    <cellStyle name="Procentai 6 2 4 2 2" xfId="14745"/>
    <cellStyle name="Procentai 6 2 5" xfId="14746"/>
    <cellStyle name="Procentai 6 2 5 2" xfId="14747"/>
    <cellStyle name="Procentai 6 3" xfId="14748"/>
    <cellStyle name="Procentai 6 3 2" xfId="14749"/>
    <cellStyle name="Procentai 6 3 2 2" xfId="14750"/>
    <cellStyle name="Procentai 6 3 2 2 2" xfId="14751"/>
    <cellStyle name="Procentai 6 3 2 2 2 2" xfId="14752"/>
    <cellStyle name="Procentai 6 3 2 3" xfId="14753"/>
    <cellStyle name="Procentai 6 3 2 3 2" xfId="14754"/>
    <cellStyle name="Procentai 6 3 3" xfId="14755"/>
    <cellStyle name="Procentai 6 3 3 2" xfId="14756"/>
    <cellStyle name="Procentai 6 3 3 2 2" xfId="14757"/>
    <cellStyle name="Procentai 6 3 4" xfId="14758"/>
    <cellStyle name="Procentai 6 3 4 2" xfId="14759"/>
    <cellStyle name="Procentai 6 4" xfId="14760"/>
    <cellStyle name="Procentai 7" xfId="14761"/>
    <cellStyle name="Procentai 7 2" xfId="14762"/>
    <cellStyle name="Procentai 7 2 2" xfId="14763"/>
    <cellStyle name="Procentai 8" xfId="14764"/>
    <cellStyle name="Procentai 8 2" xfId="14765"/>
    <cellStyle name="Procentai 8 2 2" xfId="14766"/>
    <cellStyle name="Procentai 8 2 2 2" xfId="14767"/>
    <cellStyle name="Procentai 8 2 2 2 10" xfId="14768"/>
    <cellStyle name="Procentai 8 2 2 2 10 2" xfId="14769"/>
    <cellStyle name="Procentai 8 2 2 2 2" xfId="14770"/>
    <cellStyle name="Procentai 8 2 2 2 2 2" xfId="14771"/>
    <cellStyle name="Procentai 8 2 2 2 2 2 2" xfId="14772"/>
    <cellStyle name="Procentai 8 2 2 2 2 2 2 2" xfId="14773"/>
    <cellStyle name="Procentai 8 2 2 2 2 3" xfId="14774"/>
    <cellStyle name="Procentai 8 2 2 2 2 3 2" xfId="14775"/>
    <cellStyle name="Procentai 8 2 2 2 3" xfId="14776"/>
    <cellStyle name="Procentai 8 2 2 2 3 2" xfId="14777"/>
    <cellStyle name="Procentai 8 2 2 2 3 2 2" xfId="14778"/>
    <cellStyle name="Procentai 8 2 2 2 3 2 2 2" xfId="14779"/>
    <cellStyle name="Procentai 8 2 2 2 3 3" xfId="14780"/>
    <cellStyle name="Procentai 8 2 2 2 3 3 2" xfId="14781"/>
    <cellStyle name="Procentai 8 2 2 2 4" xfId="14782"/>
    <cellStyle name="Procentai 8 2 2 2 4 2" xfId="14783"/>
    <cellStyle name="Procentai 8 2 2 2 4 2 2" xfId="14784"/>
    <cellStyle name="Procentai 8 2 2 2 4 2 2 2" xfId="14785"/>
    <cellStyle name="Procentai 8 2 2 2 4 3" xfId="14786"/>
    <cellStyle name="Procentai 8 2 2 2 4 3 2" xfId="14787"/>
    <cellStyle name="Procentai 8 2 2 2 5" xfId="14788"/>
    <cellStyle name="Procentai 8 2 2 2 5 2" xfId="14789"/>
    <cellStyle name="Procentai 8 2 2 2 5 2 2" xfId="14790"/>
    <cellStyle name="Procentai 8 2 2 2 5 2 2 2" xfId="14791"/>
    <cellStyle name="Procentai 8 2 2 2 5 3" xfId="14792"/>
    <cellStyle name="Procentai 8 2 2 2 5 3 2" xfId="14793"/>
    <cellStyle name="Procentai 8 2 2 2 6" xfId="14794"/>
    <cellStyle name="Procentai 8 2 2 2 6 2" xfId="14795"/>
    <cellStyle name="Procentai 8 2 2 2 6 2 2" xfId="14796"/>
    <cellStyle name="Procentai 8 2 2 2 6 2 2 2" xfId="14797"/>
    <cellStyle name="Procentai 8 2 2 2 6 3" xfId="14798"/>
    <cellStyle name="Procentai 8 2 2 2 6 3 2" xfId="14799"/>
    <cellStyle name="Procentai 8 2 2 2 7" xfId="14800"/>
    <cellStyle name="Procentai 8 2 2 2 7 2" xfId="14801"/>
    <cellStyle name="Procentai 8 2 2 2 7 2 2" xfId="14802"/>
    <cellStyle name="Procentai 8 2 2 2 7 2 2 2" xfId="14803"/>
    <cellStyle name="Procentai 8 2 2 2 7 3" xfId="14804"/>
    <cellStyle name="Procentai 8 2 2 2 7 3 2" xfId="14805"/>
    <cellStyle name="Procentai 8 2 2 2 8" xfId="14806"/>
    <cellStyle name="Procentai 8 2 2 2 8 2" xfId="14807"/>
    <cellStyle name="Procentai 8 2 2 2 8 2 2" xfId="14808"/>
    <cellStyle name="Procentai 8 2 2 2 8 2 2 2" xfId="14809"/>
    <cellStyle name="Procentai 8 2 2 2 8 3" xfId="14810"/>
    <cellStyle name="Procentai 8 2 2 2 8 3 2" xfId="14811"/>
    <cellStyle name="Procentai 8 2 2 2 9" xfId="14812"/>
    <cellStyle name="Procentai 8 2 2 2 9 2" xfId="14813"/>
    <cellStyle name="Procentai 8 2 2 2 9 2 2" xfId="14814"/>
    <cellStyle name="Procentai 8 2 2 3" xfId="14815"/>
    <cellStyle name="Procentai 8 2 2 3 2" xfId="14816"/>
    <cellStyle name="Procentai 8 2 2 3 2 2" xfId="14817"/>
    <cellStyle name="Procentai 8 2 2 3 2 2 2" xfId="14818"/>
    <cellStyle name="Procentai 8 2 2 3 3" xfId="14819"/>
    <cellStyle name="Procentai 8 2 2 3 3 2" xfId="14820"/>
    <cellStyle name="Procentai 8 2 2 4" xfId="14821"/>
    <cellStyle name="Procentai 8 2 2 4 2" xfId="14822"/>
    <cellStyle name="Procentai 8 2 2 4 2 2" xfId="14823"/>
    <cellStyle name="Procentai 8 2 2 5" xfId="14824"/>
    <cellStyle name="Procentai 8 2 2 5 2" xfId="14825"/>
    <cellStyle name="Procentai 8 2 3" xfId="14826"/>
    <cellStyle name="Procentai 8 2 3 2" xfId="14827"/>
    <cellStyle name="Procentai 8 2 3 2 2" xfId="14828"/>
    <cellStyle name="Procentai 8 2 3 2 2 2" xfId="14829"/>
    <cellStyle name="Procentai 8 2 3 3" xfId="14830"/>
    <cellStyle name="Procentai 8 2 3 3 2" xfId="14831"/>
    <cellStyle name="Procentai 8 2 4" xfId="14832"/>
    <cellStyle name="Procentai 8 2 4 2" xfId="14833"/>
    <cellStyle name="Procentai 8 2 4 2 2" xfId="14834"/>
    <cellStyle name="Procentai 8 2 4 2 2 2" xfId="14835"/>
    <cellStyle name="Procentai 8 2 4 3" xfId="14836"/>
    <cellStyle name="Procentai 8 2 4 3 2" xfId="14837"/>
    <cellStyle name="Procentai 8 2 5" xfId="14838"/>
    <cellStyle name="Procentai 8 2 5 2" xfId="14839"/>
    <cellStyle name="Procentai 8 2 5 2 2" xfId="14840"/>
    <cellStyle name="Procentai 8 2 6" xfId="14841"/>
    <cellStyle name="Procentai 8 2 6 2" xfId="14842"/>
    <cellStyle name="Procentai 8 3" xfId="14843"/>
    <cellStyle name="Procentai 8 3 2" xfId="14844"/>
    <cellStyle name="Procentai 8 3 2 2" xfId="14845"/>
    <cellStyle name="Procentai 8 4" xfId="14846"/>
    <cellStyle name="Procentai 8 4 2" xfId="14847"/>
    <cellStyle name="Procentai 9" xfId="14848"/>
    <cellStyle name="Procentai 9 2" xfId="14849"/>
    <cellStyle name="Procentai 9 2 2" xfId="14850"/>
    <cellStyle name="Procentinė reikšmė 2" xfId="14851"/>
    <cellStyle name="Procentinė reikšmė 2 2" xfId="14852"/>
    <cellStyle name="Procentinė reikšmė 2 2 2" xfId="14853"/>
    <cellStyle name="Procentinė reikšmė 3" xfId="14854"/>
    <cellStyle name="Procentinė reikšmė 3 2" xfId="14855"/>
    <cellStyle name="Procentinė reikšmė 3 2 2" xfId="14856"/>
    <cellStyle name="SAPBEXaggData" xfId="14857"/>
    <cellStyle name="SAPBEXaggData 2" xfId="14858"/>
    <cellStyle name="SAPBEXaggData 2 2" xfId="14859"/>
    <cellStyle name="SAPBEXaggDataEmph" xfId="14860"/>
    <cellStyle name="SAPBEXaggDataEmph 2" xfId="14861"/>
    <cellStyle name="SAPBEXaggDataEmph 2 2" xfId="14862"/>
    <cellStyle name="SAPBEXaggItem" xfId="14863"/>
    <cellStyle name="SAPBEXaggItem 2" xfId="14864"/>
    <cellStyle name="SAPBEXaggItem 2 2" xfId="14865"/>
    <cellStyle name="SAPBEXaggItemX" xfId="14866"/>
    <cellStyle name="SAPBEXaggItemX 2" xfId="14867"/>
    <cellStyle name="SAPBEXaggItemX 2 2" xfId="14868"/>
    <cellStyle name="SAPBEXaggItemX 3" xfId="14869"/>
    <cellStyle name="SAPBEXchaText" xfId="14870"/>
    <cellStyle name="SAPBEXchaText 2" xfId="14871"/>
    <cellStyle name="SAPBEXchaText 2 2" xfId="14872"/>
    <cellStyle name="SAPBEXexcBad7" xfId="14873"/>
    <cellStyle name="SAPBEXexcBad7 2" xfId="14874"/>
    <cellStyle name="SAPBEXexcBad7 2 2" xfId="14875"/>
    <cellStyle name="SAPBEXexcBad8" xfId="14876"/>
    <cellStyle name="SAPBEXexcBad8 2" xfId="14877"/>
    <cellStyle name="SAPBEXexcBad8 2 2" xfId="14878"/>
    <cellStyle name="SAPBEXexcBad9" xfId="14879"/>
    <cellStyle name="SAPBEXexcBad9 2" xfId="14880"/>
    <cellStyle name="SAPBEXexcBad9 2 2" xfId="14881"/>
    <cellStyle name="SAPBEXexcCritical4" xfId="14882"/>
    <cellStyle name="SAPBEXexcCritical4 2" xfId="14883"/>
    <cellStyle name="SAPBEXexcCritical4 2 2" xfId="14884"/>
    <cellStyle name="SAPBEXexcCritical5" xfId="14885"/>
    <cellStyle name="SAPBEXexcCritical5 2" xfId="14886"/>
    <cellStyle name="SAPBEXexcCritical5 2 2" xfId="14887"/>
    <cellStyle name="SAPBEXexcCritical6" xfId="14888"/>
    <cellStyle name="SAPBEXexcCritical6 2" xfId="14889"/>
    <cellStyle name="SAPBEXexcCritical6 2 2" xfId="14890"/>
    <cellStyle name="SAPBEXexcGood1" xfId="14891"/>
    <cellStyle name="SAPBEXexcGood1 2" xfId="14892"/>
    <cellStyle name="SAPBEXexcGood1 2 2" xfId="14893"/>
    <cellStyle name="SAPBEXexcGood2" xfId="14894"/>
    <cellStyle name="SAPBEXexcGood2 2" xfId="14895"/>
    <cellStyle name="SAPBEXexcGood2 2 2" xfId="14896"/>
    <cellStyle name="SAPBEXexcGood3" xfId="14897"/>
    <cellStyle name="SAPBEXexcGood3 2" xfId="14898"/>
    <cellStyle name="SAPBEXexcGood3 2 2" xfId="14899"/>
    <cellStyle name="SAPBEXfilterDrill" xfId="14900"/>
    <cellStyle name="SAPBEXfilterDrill 2" xfId="14901"/>
    <cellStyle name="SAPBEXfilterDrill 2 2" xfId="14902"/>
    <cellStyle name="SAPBEXfilterItem" xfId="14903"/>
    <cellStyle name="SAPBEXfilterItem 2" xfId="14904"/>
    <cellStyle name="SAPBEXfilterItem 2 2" xfId="14905"/>
    <cellStyle name="SAPBEXfilterText" xfId="14906"/>
    <cellStyle name="SAPBEXfilterText 2" xfId="14907"/>
    <cellStyle name="SAPBEXfilterText 2 2" xfId="14908"/>
    <cellStyle name="SAPBEXformats" xfId="14909"/>
    <cellStyle name="SAPBEXformats 2" xfId="14910"/>
    <cellStyle name="SAPBEXformats 2 2" xfId="14911"/>
    <cellStyle name="SAPBEXheaderItem" xfId="14912"/>
    <cellStyle name="SAPBEXheaderItem 2" xfId="14913"/>
    <cellStyle name="SAPBEXheaderItem 2 2" xfId="14914"/>
    <cellStyle name="SAPBEXheaderText" xfId="14915"/>
    <cellStyle name="SAPBEXheaderText 2" xfId="14916"/>
    <cellStyle name="SAPBEXheaderText 2 2" xfId="14917"/>
    <cellStyle name="SAPBEXHLevel0" xfId="14918"/>
    <cellStyle name="SAPBEXHLevel0 2" xfId="14919"/>
    <cellStyle name="SAPBEXHLevel0 2 2" xfId="14920"/>
    <cellStyle name="SAPBEXHLevel0 3" xfId="14921"/>
    <cellStyle name="SAPBEXHLevel0X" xfId="14922"/>
    <cellStyle name="SAPBEXHLevel0X 2" xfId="14923"/>
    <cellStyle name="SAPBEXHLevel0X 2 2" xfId="14924"/>
    <cellStyle name="SAPBEXHLevel0X 3" xfId="14925"/>
    <cellStyle name="SAPBEXHLevel1" xfId="14926"/>
    <cellStyle name="SAPBEXHLevel1 2" xfId="14927"/>
    <cellStyle name="SAPBEXHLevel1 2 2" xfId="14928"/>
    <cellStyle name="SAPBEXHLevel1 3" xfId="14929"/>
    <cellStyle name="SAPBEXHLevel1X" xfId="14930"/>
    <cellStyle name="SAPBEXHLevel1X 2" xfId="14931"/>
    <cellStyle name="SAPBEXHLevel1X 2 2" xfId="14932"/>
    <cellStyle name="SAPBEXHLevel1X 3" xfId="14933"/>
    <cellStyle name="SAPBEXHLevel2" xfId="14934"/>
    <cellStyle name="SAPBEXHLevel2 2" xfId="14935"/>
    <cellStyle name="SAPBEXHLevel2 2 2" xfId="14936"/>
    <cellStyle name="SAPBEXHLevel2 3" xfId="14937"/>
    <cellStyle name="SAPBEXHLevel2X" xfId="14938"/>
    <cellStyle name="SAPBEXHLevel2X 2" xfId="14939"/>
    <cellStyle name="SAPBEXHLevel2X 2 2" xfId="14940"/>
    <cellStyle name="SAPBEXHLevel2X 3" xfId="14941"/>
    <cellStyle name="SAPBEXHLevel3" xfId="14942"/>
    <cellStyle name="SAPBEXHLevel3 2" xfId="14943"/>
    <cellStyle name="SAPBEXHLevel3 2 2" xfId="14944"/>
    <cellStyle name="SAPBEXHLevel3 3" xfId="14945"/>
    <cellStyle name="SAPBEXHLevel3X" xfId="14946"/>
    <cellStyle name="SAPBEXHLevel3X 2" xfId="14947"/>
    <cellStyle name="SAPBEXHLevel3X 2 2" xfId="14948"/>
    <cellStyle name="SAPBEXHLevel3X 3" xfId="14949"/>
    <cellStyle name="SAPBEXinputData" xfId="14950"/>
    <cellStyle name="SAPBEXinputData 2" xfId="14951"/>
    <cellStyle name="SAPBEXinputData 2 2" xfId="14952"/>
    <cellStyle name="SAPBEXinputData 3" xfId="14953"/>
    <cellStyle name="SAPBEXresData" xfId="14954"/>
    <cellStyle name="SAPBEXresData 2" xfId="14955"/>
    <cellStyle name="SAPBEXresData 2 2" xfId="14956"/>
    <cellStyle name="SAPBEXresDataEmph" xfId="14957"/>
    <cellStyle name="SAPBEXresDataEmph 2" xfId="14958"/>
    <cellStyle name="SAPBEXresDataEmph 2 2" xfId="14959"/>
    <cellStyle name="SAPBEXresItem" xfId="14960"/>
    <cellStyle name="SAPBEXresItem 2" xfId="14961"/>
    <cellStyle name="SAPBEXresItem 2 2" xfId="14962"/>
    <cellStyle name="SAPBEXresItemX" xfId="14963"/>
    <cellStyle name="SAPBEXresItemX 2" xfId="14964"/>
    <cellStyle name="SAPBEXresItemX 2 2" xfId="14965"/>
    <cellStyle name="SAPBEXresItemX 3" xfId="14966"/>
    <cellStyle name="SAPBEXstdData" xfId="14967"/>
    <cellStyle name="SAPBEXstdData 2" xfId="14968"/>
    <cellStyle name="SAPBEXstdData 2 2" xfId="14969"/>
    <cellStyle name="SAPBEXstdDataEmph" xfId="14970"/>
    <cellStyle name="SAPBEXstdDataEmph 2" xfId="14971"/>
    <cellStyle name="SAPBEXstdDataEmph 2 2" xfId="14972"/>
    <cellStyle name="SAPBEXstdItem" xfId="14973"/>
    <cellStyle name="SAPBEXstdItem 2" xfId="14974"/>
    <cellStyle name="SAPBEXstdItem 2 2" xfId="14975"/>
    <cellStyle name="SAPBEXstdItemX" xfId="14976"/>
    <cellStyle name="SAPBEXstdItemX 2" xfId="14977"/>
    <cellStyle name="SAPBEXstdItemX 2 2" xfId="14978"/>
    <cellStyle name="SAPBEXstdItemX 3" xfId="14979"/>
    <cellStyle name="SAPBEXtitle" xfId="14980"/>
    <cellStyle name="SAPBEXtitle 2" xfId="14981"/>
    <cellStyle name="SAPBEXtitle 2 2" xfId="14982"/>
    <cellStyle name="SAPBEXundefined" xfId="14983"/>
    <cellStyle name="SAPBEXundefined 2" xfId="14984"/>
    <cellStyle name="SAPBEXundefined 2 2" xfId="14985"/>
    <cellStyle name="Skaičiavimas 2" xfId="14986"/>
    <cellStyle name="Skaičiavimas 2 2" xfId="14987"/>
    <cellStyle name="Skaičiavimas 2 2 2" xfId="14988"/>
    <cellStyle name="Skaičiavimas 2 2 2 2" xfId="14989"/>
    <cellStyle name="Skaičiavimas 2 2 2 2 2" xfId="14990"/>
    <cellStyle name="Skaičiavimas 2 2 2 3" xfId="14991"/>
    <cellStyle name="Skaičiavimas 2 2 3" xfId="14992"/>
    <cellStyle name="Skaičiavimas 2 2 3 2" xfId="14993"/>
    <cellStyle name="Skaičiavimas 2 2 3 2 2" xfId="14994"/>
    <cellStyle name="Skaičiavimas 2 2 3 3" xfId="14995"/>
    <cellStyle name="Skaičiavimas 2 2 4" xfId="14996"/>
    <cellStyle name="Skaičiavimas 2 2 4 2" xfId="14997"/>
    <cellStyle name="Skaičiavimas 2 2 4 2 2" xfId="14998"/>
    <cellStyle name="Skaičiavimas 2 2 4 3" xfId="14999"/>
    <cellStyle name="Skaičiavimas 2 2 5" xfId="15000"/>
    <cellStyle name="Skaičiavimas 2 2 5 2" xfId="15001"/>
    <cellStyle name="Skaičiavimas 2 2 6" xfId="15002"/>
    <cellStyle name="Skaičiavimas 2 3" xfId="15003"/>
    <cellStyle name="Skaičiavimas 2 3 2" xfId="15004"/>
    <cellStyle name="Skaičiavimas 2 3 2 2" xfId="15005"/>
    <cellStyle name="Skaičiavimas 2 3 3" xfId="15006"/>
    <cellStyle name="Skaičiavimas 2 4" xfId="15007"/>
    <cellStyle name="Skaičiavimas 2 4 2" xfId="15008"/>
    <cellStyle name="Skaičiavimas 2 4 2 2" xfId="15009"/>
    <cellStyle name="Skaičiavimas 2 4 3" xfId="15010"/>
    <cellStyle name="Skaičiavimas 2 5" xfId="15011"/>
    <cellStyle name="Skaičiavimas 2 5 2" xfId="15012"/>
    <cellStyle name="Skaičiavimas 2 5 2 2" xfId="15013"/>
    <cellStyle name="Skaičiavimas 2 5 3" xfId="15014"/>
    <cellStyle name="Skaičiavimas 2 6" xfId="15015"/>
    <cellStyle name="Skaičiavimas 2 6 2" xfId="15016"/>
    <cellStyle name="Skaičiavimas 2 7" xfId="15017"/>
    <cellStyle name="Style 1" xfId="15018"/>
    <cellStyle name="Style 1 2" xfId="15019"/>
    <cellStyle name="Style 1 2 2" xfId="15020"/>
    <cellStyle name="Style 1 2 2 2" xfId="15021"/>
    <cellStyle name="Style 1 2 3" xfId="15022"/>
    <cellStyle name="Style 1 3" xfId="15023"/>
    <cellStyle name="Style 1 3 2" xfId="15024"/>
    <cellStyle name="Style 1 3 2 2" xfId="15025"/>
    <cellStyle name="Style 1 3 3" xfId="15026"/>
    <cellStyle name="Style 1 4" xfId="15027"/>
    <cellStyle name="Style 1 4 2" xfId="15028"/>
    <cellStyle name="Style 1 5" xfId="15029"/>
    <cellStyle name="Stilius 1" xfId="15030"/>
    <cellStyle name="Stilius 1 2" xfId="15031"/>
    <cellStyle name="Stilius 1 2 2" xfId="15032"/>
    <cellStyle name="Stilius 1 3" xfId="15033"/>
    <cellStyle name="Suma 2" xfId="15034"/>
    <cellStyle name="Suma 2 2" xfId="15035"/>
    <cellStyle name="Suma 2 2 2" xfId="15036"/>
    <cellStyle name="Suma 2 2 2 2" xfId="15037"/>
    <cellStyle name="Suma 2 2 2 2 2" xfId="15038"/>
    <cellStyle name="Suma 2 2 2 3" xfId="15039"/>
    <cellStyle name="Suma 2 2 3" xfId="15040"/>
    <cellStyle name="Suma 2 2 3 2" xfId="15041"/>
    <cellStyle name="Suma 2 2 3 2 2" xfId="15042"/>
    <cellStyle name="Suma 2 2 3 3" xfId="15043"/>
    <cellStyle name="Suma 2 2 4" xfId="15044"/>
    <cellStyle name="Suma 2 2 4 2" xfId="15045"/>
    <cellStyle name="Suma 2 2 4 2 2" xfId="15046"/>
    <cellStyle name="Suma 2 2 4 3" xfId="15047"/>
    <cellStyle name="Suma 2 2 5" xfId="15048"/>
    <cellStyle name="Suma 2 2 5 2" xfId="15049"/>
    <cellStyle name="Suma 2 2 6" xfId="15050"/>
    <cellStyle name="Suma 2 3" xfId="15051"/>
    <cellStyle name="Suma 2 3 2" xfId="15052"/>
    <cellStyle name="Suma 2 3 2 2" xfId="15053"/>
    <cellStyle name="Suma 2 3 3" xfId="15054"/>
    <cellStyle name="Suma 2 4" xfId="15055"/>
    <cellStyle name="Suma 2 4 2" xfId="15056"/>
    <cellStyle name="Suma 2 4 2 2" xfId="15057"/>
    <cellStyle name="Suma 2 4 3" xfId="15058"/>
    <cellStyle name="Suma 2 5" xfId="15059"/>
    <cellStyle name="Suma 2 5 2" xfId="15060"/>
    <cellStyle name="Suma 2 5 2 2" xfId="15061"/>
    <cellStyle name="Suma 2 5 3" xfId="15062"/>
    <cellStyle name="Suma 2 6" xfId="15063"/>
    <cellStyle name="Suma 2 6 2" xfId="15064"/>
    <cellStyle name="Suma 2 7" xfId="15065"/>
    <cellStyle name="Susietas langelis 2" xfId="15066"/>
    <cellStyle name="Susietas langelis 2 2" xfId="15067"/>
    <cellStyle name="Susietas langelis 2 2 2" xfId="15068"/>
    <cellStyle name="Susietas langelis 2 2 2 2" xfId="15069"/>
    <cellStyle name="Susietas langelis 2 2 2 2 2" xfId="15070"/>
    <cellStyle name="Susietas langelis 2 2 2 3" xfId="15071"/>
    <cellStyle name="Susietas langelis 2 2 3" xfId="15072"/>
    <cellStyle name="Susietas langelis 2 2 3 2" xfId="15073"/>
    <cellStyle name="Susietas langelis 2 2 3 2 2" xfId="15074"/>
    <cellStyle name="Susietas langelis 2 2 3 3" xfId="15075"/>
    <cellStyle name="Susietas langelis 2 2 4" xfId="15076"/>
    <cellStyle name="Susietas langelis 2 2 4 2" xfId="15077"/>
    <cellStyle name="Susietas langelis 2 2 4 2 2" xfId="15078"/>
    <cellStyle name="Susietas langelis 2 2 4 3" xfId="15079"/>
    <cellStyle name="Susietas langelis 2 2 5" xfId="15080"/>
    <cellStyle name="Susietas langelis 2 2 5 2" xfId="15081"/>
    <cellStyle name="Susietas langelis 2 2 6" xfId="15082"/>
    <cellStyle name="Susietas langelis 2 3" xfId="15083"/>
    <cellStyle name="Susietas langelis 2 3 2" xfId="15084"/>
    <cellStyle name="Susietas langelis 2 3 2 2" xfId="15085"/>
    <cellStyle name="Susietas langelis 2 3 3" xfId="15086"/>
    <cellStyle name="Susietas langelis 2 4" xfId="15087"/>
    <cellStyle name="Susietas langelis 2 4 2" xfId="15088"/>
    <cellStyle name="Susietas langelis 2 4 2 2" xfId="15089"/>
    <cellStyle name="Susietas langelis 2 4 3" xfId="15090"/>
    <cellStyle name="Susietas langelis 2 5" xfId="15091"/>
    <cellStyle name="Susietas langelis 2 5 2" xfId="15092"/>
    <cellStyle name="Susietas langelis 2 6" xfId="15093"/>
    <cellStyle name="Taux" xfId="15094"/>
    <cellStyle name="Taux 2" xfId="15095"/>
    <cellStyle name="Taux 2 2" xfId="15096"/>
    <cellStyle name="Texte" xfId="15097"/>
    <cellStyle name="Texte 2" xfId="15098"/>
    <cellStyle name="Texte 2 2" xfId="15099"/>
    <cellStyle name="Texte 3" xfId="15100"/>
    <cellStyle name="Tikrinimo langelis 2" xfId="15101"/>
    <cellStyle name="Tikrinimo langelis 2 2" xfId="15102"/>
    <cellStyle name="Tikrinimo langelis 2 2 2" xfId="15103"/>
    <cellStyle name="Tikrinimo langelis 2 2 2 2" xfId="15104"/>
    <cellStyle name="Tikrinimo langelis 2 2 2 2 2" xfId="15105"/>
    <cellStyle name="Tikrinimo langelis 2 2 2 3" xfId="15106"/>
    <cellStyle name="Tikrinimo langelis 2 2 3" xfId="15107"/>
    <cellStyle name="Tikrinimo langelis 2 2 3 2" xfId="15108"/>
    <cellStyle name="Tikrinimo langelis 2 2 3 2 2" xfId="15109"/>
    <cellStyle name="Tikrinimo langelis 2 2 3 3" xfId="15110"/>
    <cellStyle name="Tikrinimo langelis 2 2 4" xfId="15111"/>
    <cellStyle name="Tikrinimo langelis 2 2 4 2" xfId="15112"/>
    <cellStyle name="Tikrinimo langelis 2 2 4 2 2" xfId="15113"/>
    <cellStyle name="Tikrinimo langelis 2 2 4 3" xfId="15114"/>
    <cellStyle name="Tikrinimo langelis 2 2 5" xfId="15115"/>
    <cellStyle name="Tikrinimo langelis 2 2 5 2" xfId="15116"/>
    <cellStyle name="Tikrinimo langelis 2 2 6" xfId="15117"/>
    <cellStyle name="Tikrinimo langelis 2 3" xfId="15118"/>
    <cellStyle name="Tikrinimo langelis 2 3 2" xfId="15119"/>
    <cellStyle name="Tikrinimo langelis 2 3 2 2" xfId="15120"/>
    <cellStyle name="Tikrinimo langelis 2 3 3" xfId="15121"/>
    <cellStyle name="Tikrinimo langelis 2 4" xfId="15122"/>
    <cellStyle name="Tikrinimo langelis 2 4 2" xfId="15123"/>
    <cellStyle name="Tikrinimo langelis 2 4 2 2" xfId="15124"/>
    <cellStyle name="Tikrinimo langelis 2 4 3" xfId="15125"/>
    <cellStyle name="Tikrinimo langelis 2 5" xfId="15126"/>
    <cellStyle name="Tikrinimo langelis 2 5 2" xfId="15127"/>
    <cellStyle name="Tikrinimo langelis 2 5 2 2" xfId="15128"/>
    <cellStyle name="Tikrinimo langelis 2 5 3" xfId="15129"/>
    <cellStyle name="Tikrinimo langelis 2 6" xfId="15130"/>
    <cellStyle name="Tikrinimo langelis 2 6 2" xfId="15131"/>
    <cellStyle name="Tikrinimo langelis 2 7" xfId="15132"/>
    <cellStyle name="Title" xfId="15133"/>
    <cellStyle name="Title 2" xfId="15134"/>
    <cellStyle name="Title 2 2" xfId="15135"/>
    <cellStyle name="Title 2 2 2" xfId="15136"/>
    <cellStyle name="Title 2 3" xfId="15137"/>
    <cellStyle name="Title 3" xfId="15138"/>
    <cellStyle name="Title 3 2" xfId="15139"/>
    <cellStyle name="Title 4" xfId="15140"/>
    <cellStyle name="Titresais" xfId="15141"/>
    <cellStyle name="Titresais 2" xfId="15142"/>
    <cellStyle name="Titresais 2 2" xfId="15143"/>
    <cellStyle name="Titresais 3" xfId="15144"/>
    <cellStyle name="Total" xfId="15145"/>
    <cellStyle name="Total 2" xfId="15146"/>
    <cellStyle name="Total 2 2" xfId="15147"/>
    <cellStyle name="Total 2 2 2" xfId="15148"/>
    <cellStyle name="Total 2 2 2 2" xfId="15149"/>
    <cellStyle name="Total 2 2 3" xfId="15150"/>
    <cellStyle name="Total 2 3" xfId="15151"/>
    <cellStyle name="Total 2 3 2" xfId="15152"/>
    <cellStyle name="Total 2 4" xfId="15153"/>
    <cellStyle name="Total 3" xfId="15154"/>
    <cellStyle name="Total 3 2" xfId="15155"/>
    <cellStyle name="Total 4" xfId="15156"/>
    <cellStyle name="Valiuta 2" xfId="15157"/>
    <cellStyle name="Valiuta 2 2" xfId="15158"/>
    <cellStyle name="Valiuta 2 2 2" xfId="15159"/>
    <cellStyle name="Valiuta 2 2 2 2" xfId="15160"/>
    <cellStyle name="Valiuta 2 3" xfId="15161"/>
    <cellStyle name="Valiuta 2 3 2" xfId="15162"/>
    <cellStyle name="Valiuta 3" xfId="15163"/>
    <cellStyle name="Valiuta 3 2" xfId="15164"/>
    <cellStyle name="Valiuta 3 2 2" xfId="15165"/>
    <cellStyle name="Valiuta 3 2 2 2" xfId="15166"/>
    <cellStyle name="Valiuta 3 2 2 2 2" xfId="15167"/>
    <cellStyle name="Valiuta 3 2 2 2 2 2" xfId="15168"/>
    <cellStyle name="Valiuta 3 2 2 2 2 2 2" xfId="15169"/>
    <cellStyle name="Valiuta 3 2 2 2 3" xfId="15170"/>
    <cellStyle name="Valiuta 3 2 2 2 3 2" xfId="15171"/>
    <cellStyle name="Valiuta 3 2 2 3" xfId="15172"/>
    <cellStyle name="Valiuta 3 2 2 3 2" xfId="15173"/>
    <cellStyle name="Valiuta 3 2 2 3 2 2" xfId="15174"/>
    <cellStyle name="Valiuta 3 2 2 4" xfId="15175"/>
    <cellStyle name="Valiuta 3 2 2 4 2" xfId="15176"/>
    <cellStyle name="Valiuta 3 2 3" xfId="15177"/>
    <cellStyle name="Valiuta 3 2 3 2" xfId="15178"/>
    <cellStyle name="Valiuta 3 2 3 2 2" xfId="15179"/>
    <cellStyle name="Valiuta 3 2 3 2 2 2" xfId="15180"/>
    <cellStyle name="Valiuta 3 2 3 3" xfId="15181"/>
    <cellStyle name="Valiuta 3 2 3 3 2" xfId="15182"/>
    <cellStyle name="Valiuta 3 2 4" xfId="15183"/>
    <cellStyle name="Valiuta 3 2 4 2" xfId="15184"/>
    <cellStyle name="Valiuta 3 2 4 2 2" xfId="15185"/>
    <cellStyle name="Valiuta 3 2 5" xfId="15186"/>
    <cellStyle name="Valiuta 3 2 5 2" xfId="15187"/>
    <cellStyle name="Valiuta 3 3" xfId="15188"/>
    <cellStyle name="Valiuta 3 3 2" xfId="15189"/>
    <cellStyle name="Valiuta 3 3 2 2" xfId="15190"/>
    <cellStyle name="Valiuta 3 3 2 2 2" xfId="15191"/>
    <cellStyle name="Valiuta 3 3 2 2 2 2" xfId="15192"/>
    <cellStyle name="Valiuta 3 3 2 3" xfId="15193"/>
    <cellStyle name="Valiuta 3 3 2 3 2" xfId="15194"/>
    <cellStyle name="Valiuta 3 3 3" xfId="15195"/>
    <cellStyle name="Valiuta 3 3 3 2" xfId="15196"/>
    <cellStyle name="Valiuta 3 3 3 2 2" xfId="15197"/>
    <cellStyle name="Valiuta 3 3 4" xfId="15198"/>
    <cellStyle name="Valiuta 3 3 4 2" xfId="15199"/>
    <cellStyle name="Valiuta 3 4" xfId="15200"/>
    <cellStyle name="Valiuta 3 4 2" xfId="15201"/>
    <cellStyle name="Valiuta 3 4 2 2" xfId="15202"/>
    <cellStyle name="Valiuta 3 4 2 2 2" xfId="15203"/>
    <cellStyle name="Valiuta 3 4 3" xfId="15204"/>
    <cellStyle name="Valiuta 3 4 3 2" xfId="15205"/>
    <cellStyle name="Valiuta 3 5" xfId="15206"/>
    <cellStyle name="Valiuta 3 5 2" xfId="15207"/>
    <cellStyle name="Valiuta 3 5 2 2" xfId="15208"/>
    <cellStyle name="Valiuta 3 6" xfId="15209"/>
    <cellStyle name="Valiuta 3 6 2" xfId="15210"/>
    <cellStyle name="Valiuta 4" xfId="15211"/>
    <cellStyle name="Valiuta 4 2" xfId="15212"/>
    <cellStyle name="Valiuta 4 2 2" xfId="15213"/>
    <cellStyle name="Valiuta 4 2 2 2" xfId="15214"/>
    <cellStyle name="Valiuta 4 2 2 2 2" xfId="15215"/>
    <cellStyle name="Valiuta 4 2 2 2 2 2" xfId="15216"/>
    <cellStyle name="Valiuta 4 2 2 2 2 2 2" xfId="15217"/>
    <cellStyle name="Valiuta 4 2 2 2 3" xfId="15218"/>
    <cellStyle name="Valiuta 4 2 2 2 3 2" xfId="15219"/>
    <cellStyle name="Valiuta 4 2 2 3" xfId="15220"/>
    <cellStyle name="Valiuta 4 2 2 3 2" xfId="15221"/>
    <cellStyle name="Valiuta 4 2 2 3 2 2" xfId="15222"/>
    <cellStyle name="Valiuta 4 2 2 4" xfId="15223"/>
    <cellStyle name="Valiuta 4 2 2 4 2" xfId="15224"/>
    <cellStyle name="Valiuta 4 2 3" xfId="15225"/>
    <cellStyle name="Valiuta 4 2 3 2" xfId="15226"/>
    <cellStyle name="Valiuta 4 2 3 2 2" xfId="15227"/>
    <cellStyle name="Valiuta 4 2 3 2 2 2" xfId="15228"/>
    <cellStyle name="Valiuta 4 2 3 3" xfId="15229"/>
    <cellStyle name="Valiuta 4 2 3 3 2" xfId="15230"/>
    <cellStyle name="Valiuta 4 2 4" xfId="15231"/>
    <cellStyle name="Valiuta 4 2 4 2" xfId="15232"/>
    <cellStyle name="Valiuta 4 2 4 2 2" xfId="15233"/>
    <cellStyle name="Valiuta 4 2 5" xfId="15234"/>
    <cellStyle name="Valiuta 4 2 5 2" xfId="15235"/>
    <cellStyle name="Valiuta 4 3" xfId="15236"/>
    <cellStyle name="Valiuta 4 3 2" xfId="15237"/>
    <cellStyle name="Valiuta 4 3 2 2" xfId="15238"/>
    <cellStyle name="Valiuta 4 3 2 2 2" xfId="15239"/>
    <cellStyle name="Valiuta 4 3 2 2 2 2" xfId="15240"/>
    <cellStyle name="Valiuta 4 3 2 3" xfId="15241"/>
    <cellStyle name="Valiuta 4 3 2 3 2" xfId="15242"/>
    <cellStyle name="Valiuta 4 3 3" xfId="15243"/>
    <cellStyle name="Valiuta 4 3 3 2" xfId="15244"/>
    <cellStyle name="Valiuta 4 3 3 2 2" xfId="15245"/>
    <cellStyle name="Valiuta 4 3 4" xfId="15246"/>
    <cellStyle name="Valiuta 4 3 4 2" xfId="15247"/>
    <cellStyle name="Valiuta 4 4" xfId="15248"/>
    <cellStyle name="Valiuta 4 4 2" xfId="15249"/>
    <cellStyle name="Valiuta 4 4 2 2" xfId="15250"/>
    <cellStyle name="Valiuta 4 4 2 2 2" xfId="15251"/>
    <cellStyle name="Valiuta 4 4 3" xfId="15252"/>
    <cellStyle name="Valiuta 4 4 3 2" xfId="15253"/>
    <cellStyle name="Valiuta 4 5" xfId="15254"/>
    <cellStyle name="Valiuta 4 5 2" xfId="15255"/>
    <cellStyle name="Valiuta 4 5 2 2" xfId="15256"/>
    <cellStyle name="Valiuta 4 6" xfId="15257"/>
    <cellStyle name="Valiuta 4 6 2" xfId="15258"/>
    <cellStyle name="Valiuta 5" xfId="15259"/>
    <cellStyle name="Valiuta 5 2" xfId="15260"/>
    <cellStyle name="Valiuta 5 2 2" xfId="15261"/>
    <cellStyle name="Warning Text" xfId="15262"/>
    <cellStyle name="Warning Text 2" xfId="15263"/>
    <cellStyle name="Warning Text 2 2" xfId="15264"/>
    <cellStyle name="Warning Text 2 2 2" xfId="15265"/>
    <cellStyle name="Warning Text 2 2 2 2" xfId="15266"/>
    <cellStyle name="Warning Text 2 2 3" xfId="15267"/>
    <cellStyle name="Warning Text 2 3" xfId="15268"/>
    <cellStyle name="Warning Text 2 3 2" xfId="15269"/>
    <cellStyle name="Warning Text 2 4" xfId="15270"/>
    <cellStyle name="Warning Text 3" xfId="15271"/>
    <cellStyle name="Warning Text 3 2" xfId="15272"/>
    <cellStyle name="Warning Text 4" xfId="152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1.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84" Type="http://schemas.openxmlformats.org/officeDocument/2006/relationships/revisionLog" Target="revisionLog84.xml"/><Relationship Id="rId89" Type="http://schemas.openxmlformats.org/officeDocument/2006/relationships/revisionLog" Target="revisionLog89.xml"/><Relationship Id="rId112" Type="http://schemas.openxmlformats.org/officeDocument/2006/relationships/revisionLog" Target="revisionLog112.xml"/><Relationship Id="rId16" Type="http://schemas.openxmlformats.org/officeDocument/2006/relationships/revisionLog" Target="revisionLog16.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19" Type="http://schemas.openxmlformats.org/officeDocument/2006/relationships/revisionLog" Target="revisionLog19.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113" Type="http://schemas.openxmlformats.org/officeDocument/2006/relationships/revisionLog" Target="revisionLog113.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18" Type="http://schemas.openxmlformats.org/officeDocument/2006/relationships/revisionLog" Target="revisionLog118.xml"/><Relationship Id="rId126" Type="http://schemas.openxmlformats.org/officeDocument/2006/relationships/revisionLog" Target="revisionLog126.xml"/><Relationship Id="rId80" Type="http://schemas.openxmlformats.org/officeDocument/2006/relationships/revisionLog" Target="revisionLog80.xml"/><Relationship Id="rId85" Type="http://schemas.openxmlformats.org/officeDocument/2006/relationships/revisionLog" Target="revisionLog85.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24" Type="http://schemas.openxmlformats.org/officeDocument/2006/relationships/revisionLog" Target="revisionLog124.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106" Type="http://schemas.openxmlformats.org/officeDocument/2006/relationships/revisionLog" Target="revisionLog106.xml"/><Relationship Id="rId114" Type="http://schemas.openxmlformats.org/officeDocument/2006/relationships/revisionLog" Target="revisionLog114.xml"/><Relationship Id="rId119" Type="http://schemas.openxmlformats.org/officeDocument/2006/relationships/revisionLog" Target="revisionLog119.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81" Type="http://schemas.openxmlformats.org/officeDocument/2006/relationships/revisionLog" Target="revisionLog81.xml"/><Relationship Id="rId86" Type="http://schemas.openxmlformats.org/officeDocument/2006/relationships/revisionLog" Target="revisionLog86.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4" Type="http://schemas.openxmlformats.org/officeDocument/2006/relationships/revisionLog" Target="revisionLog4.xml"/><Relationship Id="rId9" Type="http://schemas.openxmlformats.org/officeDocument/2006/relationships/revisionLog" Target="revisionLog9.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61" Type="http://schemas.openxmlformats.org/officeDocument/2006/relationships/revisionLog" Target="revisionLog61.xml"/><Relationship Id="rId82" Type="http://schemas.openxmlformats.org/officeDocument/2006/relationships/revisionLog" Target="revisionLog8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ABF05E3-D9B7-4411-ABD6-21A3BF464636}" diskRevisions="1" revisionId="441" version="3">
  <header guid="{4A1F05B5-0A2D-4503-8728-D8A059057296}" dateTime="2020-10-06T21:08:40" maxSheetId="3" userName="Daiva Navikienė" r:id="rId1">
    <sheetIdMap count="2">
      <sheetId val="1"/>
      <sheetId val="2"/>
    </sheetIdMap>
  </header>
  <header guid="{759333E2-789F-4452-AD49-DC998B1FAB59}" dateTime="2020-10-06T21:10:58" maxSheetId="3" userName="Daiva Navikienė" r:id="rId2">
    <sheetIdMap count="2">
      <sheetId val="1"/>
      <sheetId val="2"/>
    </sheetIdMap>
  </header>
  <header guid="{48F5EB1F-2CC5-4783-A448-64C87353900B}" dateTime="2020-10-06T22:25:07" maxSheetId="3" userName="Irma Patapienė" r:id="rId3" minRId="5">
    <sheetIdMap count="2">
      <sheetId val="1"/>
      <sheetId val="2"/>
    </sheetIdMap>
  </header>
  <header guid="{28DA491F-FF34-482D-9E46-2B060A7D6E4F}" dateTime="2020-10-07T08:55:52" maxSheetId="3" userName="Vilma Gelžinytė-Marcinkevičė" r:id="rId4" minRId="10">
    <sheetIdMap count="2">
      <sheetId val="1"/>
      <sheetId val="2"/>
    </sheetIdMap>
  </header>
  <header guid="{8ED2AA51-1000-4747-BA80-5DEFA187CE0E}" dateTime="2020-10-07T09:02:54" maxSheetId="3" userName="Daiva Navikienė" r:id="rId5" minRId="15" maxRId="19">
    <sheetIdMap count="2">
      <sheetId val="1"/>
      <sheetId val="2"/>
    </sheetIdMap>
  </header>
  <header guid="{7BEE198D-E9D7-499E-A9CA-9A9DBE63340A}" dateTime="2020-10-07T09:03:07" maxSheetId="3" userName="Daiva Navikienė" r:id="rId6">
    <sheetIdMap count="2">
      <sheetId val="1"/>
      <sheetId val="2"/>
    </sheetIdMap>
  </header>
  <header guid="{65C2D8B3-AAB8-4C86-911D-4E3F17DBD9B8}" dateTime="2020-10-07T09:07:25" maxSheetId="3" userName="Daiva Navikienė" r:id="rId7" minRId="24" maxRId="26">
    <sheetIdMap count="2">
      <sheetId val="1"/>
      <sheetId val="2"/>
    </sheetIdMap>
  </header>
  <header guid="{56B5C262-C247-414B-AD02-CBF89DCD7191}" dateTime="2020-10-07T09:08:56" maxSheetId="3" userName="Daiva Navikienė" r:id="rId8" minRId="31" maxRId="32">
    <sheetIdMap count="2">
      <sheetId val="1"/>
      <sheetId val="2"/>
    </sheetIdMap>
  </header>
  <header guid="{DAAEF952-1979-49EB-BDD7-81590B00AE96}" dateTime="2020-10-07T09:09:40" maxSheetId="3" userName="Daiva Navikienė" r:id="rId9" minRId="33" maxRId="36">
    <sheetIdMap count="2">
      <sheetId val="1"/>
      <sheetId val="2"/>
    </sheetIdMap>
  </header>
  <header guid="{609098F7-D66F-4B37-AE53-68067E1DC0A6}" dateTime="2020-10-07T09:09:48" maxSheetId="3" userName="Daiva Navikienė" r:id="rId10">
    <sheetIdMap count="2">
      <sheetId val="1"/>
      <sheetId val="2"/>
    </sheetIdMap>
  </header>
  <header guid="{31663A9C-4349-4FBE-921E-38531C3110BC}" dateTime="2020-10-07T09:10:28" maxSheetId="3" userName="Vilma Gelžinytė-Marcinkevičė" r:id="rId11" minRId="37">
    <sheetIdMap count="2">
      <sheetId val="1"/>
      <sheetId val="2"/>
    </sheetIdMap>
  </header>
  <header guid="{728E1EC7-A0A1-4034-916B-F0D190806781}" dateTime="2020-10-07T09:10:46" maxSheetId="3" userName="Daiva Navikienė" r:id="rId12">
    <sheetIdMap count="2">
      <sheetId val="1"/>
      <sheetId val="2"/>
    </sheetIdMap>
  </header>
  <header guid="{63C2018E-A073-4C60-87AC-CE4C7AFA063A}" dateTime="2020-10-07T09:12:02" maxSheetId="3" userName="Daiva Navikienė" r:id="rId13">
    <sheetIdMap count="2">
      <sheetId val="1"/>
      <sheetId val="2"/>
    </sheetIdMap>
  </header>
  <header guid="{D41B2296-76A8-47A1-B038-1D41C723580B}" dateTime="2020-10-07T09:13:44" maxSheetId="3" userName="Vilma Gelžinytė-Marcinkevičė" r:id="rId14" minRId="42" maxRId="43">
    <sheetIdMap count="2">
      <sheetId val="1"/>
      <sheetId val="2"/>
    </sheetIdMap>
  </header>
  <header guid="{F99E4F8B-D1BD-40B0-AF14-1B76969FE413}" dateTime="2020-10-07T09:14:37" maxSheetId="3" userName="Vilma Gelžinytė-Marcinkevičė" r:id="rId15" minRId="44">
    <sheetIdMap count="2">
      <sheetId val="1"/>
      <sheetId val="2"/>
    </sheetIdMap>
  </header>
  <header guid="{D77FDD66-D189-4FF3-B68D-E7C453859FF3}" dateTime="2020-10-07T09:16:20" maxSheetId="3" userName="Vilma Gelžinytė-Marcinkevičė" r:id="rId16" minRId="49">
    <sheetIdMap count="2">
      <sheetId val="1"/>
      <sheetId val="2"/>
    </sheetIdMap>
  </header>
  <header guid="{456A93F2-473C-4A9A-A83D-01B3FC04321E}" dateTime="2020-10-07T09:17:20" maxSheetId="3" userName="Vilma Gelžinytė-Marcinkevičė" r:id="rId17" minRId="50" maxRId="54">
    <sheetIdMap count="2">
      <sheetId val="1"/>
      <sheetId val="2"/>
    </sheetIdMap>
  </header>
  <header guid="{3A36C3CB-0923-402E-B706-D81616E59649}" dateTime="2020-10-07T09:18:32" maxSheetId="3" userName="Vilma Gelžinytė-Marcinkevičė" r:id="rId18" minRId="55">
    <sheetIdMap count="2">
      <sheetId val="1"/>
      <sheetId val="2"/>
    </sheetIdMap>
  </header>
  <header guid="{5642E7A9-993A-46B4-89B2-41A611EB44F7}" dateTime="2020-10-07T09:21:29" maxSheetId="3" userName="Vilma Gelžinytė-Marcinkevičė" r:id="rId19" minRId="56" maxRId="59">
    <sheetIdMap count="2">
      <sheetId val="1"/>
      <sheetId val="2"/>
    </sheetIdMap>
  </header>
  <header guid="{6D6C9B7D-A418-4423-8159-9A53D00E6BC0}" dateTime="2020-10-07T09:21:50" maxSheetId="3" userName="Vilma Gelžinytė-Marcinkevičė" r:id="rId20">
    <sheetIdMap count="2">
      <sheetId val="1"/>
      <sheetId val="2"/>
    </sheetIdMap>
  </header>
  <header guid="{56C95C1E-C36C-4F5D-818F-86053D929F8F}" dateTime="2020-10-07T09:22:57" maxSheetId="3" userName="Vilma Gelžinytė-Marcinkevičė" r:id="rId21" minRId="64">
    <sheetIdMap count="2">
      <sheetId val="1"/>
      <sheetId val="2"/>
    </sheetIdMap>
  </header>
  <header guid="{C6BB3CDC-FEE9-49CA-9731-D7BD1222FADC}" dateTime="2020-10-07T09:24:49" maxSheetId="3" userName="Vilma Gelžinytė-Marcinkevičė" r:id="rId22" minRId="65" maxRId="66">
    <sheetIdMap count="2">
      <sheetId val="1"/>
      <sheetId val="2"/>
    </sheetIdMap>
  </header>
  <header guid="{81F17773-F9F5-446E-8BE0-CF55BF042926}" dateTime="2020-10-07T09:25:47" maxSheetId="3" userName="Vilma Gelžinytė-Marcinkevičė" r:id="rId23" minRId="71">
    <sheetIdMap count="2">
      <sheetId val="1"/>
      <sheetId val="2"/>
    </sheetIdMap>
  </header>
  <header guid="{BEBA7391-34E1-4ED4-BBE7-F3ADA89D2AE5}" dateTime="2020-10-07T09:30:00" maxSheetId="3" userName="Vilma Gelžinytė-Marcinkevičė" r:id="rId24" minRId="72" maxRId="74">
    <sheetIdMap count="2">
      <sheetId val="1"/>
      <sheetId val="2"/>
    </sheetIdMap>
  </header>
  <header guid="{24D8E6CF-904E-4571-A7D2-552CE594240B}" dateTime="2020-10-07T09:31:36" maxSheetId="3" userName="Vilma Gelžinytė-Marcinkevičė" r:id="rId25" minRId="79">
    <sheetIdMap count="2">
      <sheetId val="1"/>
      <sheetId val="2"/>
    </sheetIdMap>
  </header>
  <header guid="{144E46D2-7701-4949-96B4-00E004590011}" dateTime="2020-10-07T09:32:43" maxSheetId="3" userName="Vilma Gelžinytė-Marcinkevičė" r:id="rId26" minRId="80" maxRId="83">
    <sheetIdMap count="2">
      <sheetId val="1"/>
      <sheetId val="2"/>
    </sheetIdMap>
  </header>
  <header guid="{29F0F459-81CA-45A5-B841-14B8262A2BD1}" dateTime="2020-10-07T09:33:00" maxSheetId="3" userName="Vilma Gelžinytė-Marcinkevičė" r:id="rId27" minRId="88">
    <sheetIdMap count="2">
      <sheetId val="1"/>
      <sheetId val="2"/>
    </sheetIdMap>
  </header>
  <header guid="{F11C23CE-6058-445D-8A47-9D3CE25B2D68}" dateTime="2020-10-07T09:43:25" maxSheetId="3" userName="Vilma Gelžinytė-Marcinkevičė" r:id="rId28" minRId="89">
    <sheetIdMap count="2">
      <sheetId val="1"/>
      <sheetId val="2"/>
    </sheetIdMap>
  </header>
  <header guid="{9085D59B-F416-46CF-A5D2-B8FB4EF52B2F}" dateTime="2020-10-07T09:52:12" maxSheetId="3" userName="Simona Rozočkina" r:id="rId29" minRId="94">
    <sheetIdMap count="2">
      <sheetId val="1"/>
      <sheetId val="2"/>
    </sheetIdMap>
  </header>
  <header guid="{7863B009-7DAC-4552-87F5-8DDAD432590B}" dateTime="2020-10-07T12:18:25" maxSheetId="3" userName="Rima Martinėnienė" r:id="rId30" minRId="99" maxRId="101">
    <sheetIdMap count="2">
      <sheetId val="1"/>
      <sheetId val="2"/>
    </sheetIdMap>
  </header>
  <header guid="{A7F4D492-5601-4965-9699-BED5D471E8FF}" dateTime="2020-10-07T13:03:50" maxSheetId="3" userName="Agnė Navikienė" r:id="rId31" minRId="106" maxRId="115">
    <sheetIdMap count="2">
      <sheetId val="1"/>
      <sheetId val="2"/>
    </sheetIdMap>
  </header>
  <header guid="{87392D1B-3AE5-4CAD-B3F2-F3B4F2A8BB40}" dateTime="2020-10-07T13:41:59" maxSheetId="3" userName="Rima Martinėnienė" r:id="rId32">
    <sheetIdMap count="2">
      <sheetId val="1"/>
      <sheetId val="2"/>
    </sheetIdMap>
  </header>
  <header guid="{041E6A6C-40AD-43A9-9B3C-0DC3D8F3A653}" dateTime="2020-10-07T13:59:24" maxSheetId="3" userName="Vilma Gelžinytė-Marcinkevičė" r:id="rId33">
    <sheetIdMap count="2">
      <sheetId val="1"/>
      <sheetId val="2"/>
    </sheetIdMap>
  </header>
  <header guid="{7586857B-2986-45D0-888F-8DA2D09B6CBE}" dateTime="2020-10-07T14:04:10" maxSheetId="3" userName="Vilma Gelžinytė-Marcinkevičė" r:id="rId34" minRId="128" maxRId="130">
    <sheetIdMap count="2">
      <sheetId val="1"/>
      <sheetId val="2"/>
    </sheetIdMap>
  </header>
  <header guid="{D886D210-53B7-4A80-972B-D08567DEF09D}" dateTime="2020-10-07T14:04:34" maxSheetId="3" userName="Vilma Gelžinytė-Marcinkevičė" r:id="rId35">
    <sheetIdMap count="2">
      <sheetId val="1"/>
      <sheetId val="2"/>
    </sheetIdMap>
  </header>
  <header guid="{2CAD701A-8CF8-47F5-B9EC-321CBCE7580C}" dateTime="2020-10-07T14:04:44" maxSheetId="3" userName="Vilma Gelžinytė-Marcinkevičė" r:id="rId36" minRId="139" maxRId="140">
    <sheetIdMap count="2">
      <sheetId val="1"/>
      <sheetId val="2"/>
    </sheetIdMap>
  </header>
  <header guid="{41FCF4F5-4476-4658-BEF3-D71AF383FFE4}" dateTime="2020-10-07T14:06:41" maxSheetId="3" userName="Vilma Gelžinytė-Marcinkevičė" r:id="rId37" minRId="141">
    <sheetIdMap count="2">
      <sheetId val="1"/>
      <sheetId val="2"/>
    </sheetIdMap>
  </header>
  <header guid="{D746F1F4-163F-47F5-91DC-A634799CC16C}" dateTime="2020-10-07T14:21:29" maxSheetId="3" userName="Rima Martinėnienė" r:id="rId38" minRId="146" maxRId="148">
    <sheetIdMap count="2">
      <sheetId val="1"/>
      <sheetId val="2"/>
    </sheetIdMap>
  </header>
  <header guid="{1F55B1C0-8C08-4070-9198-D82B949E6F58}" dateTime="2020-10-07T14:22:12" maxSheetId="3" userName="Rima Martinėnienė" r:id="rId39">
    <sheetIdMap count="2">
      <sheetId val="1"/>
      <sheetId val="2"/>
    </sheetIdMap>
  </header>
  <header guid="{574635D1-10E8-4BDB-A252-7E4AE6322812}" dateTime="2020-10-07T15:14:50" maxSheetId="3" userName="Vilma Gelžinytė-Marcinkevičė" r:id="rId40" minRId="153" maxRId="155">
    <sheetIdMap count="2">
      <sheetId val="1"/>
      <sheetId val="2"/>
    </sheetIdMap>
  </header>
  <header guid="{61E0A3E4-A522-4D89-8268-6EF937676727}" dateTime="2020-10-07T15:15:05" maxSheetId="3" userName="Vilma Gelžinytė-Marcinkevičė" r:id="rId41" minRId="160" maxRId="161">
    <sheetIdMap count="2">
      <sheetId val="1"/>
      <sheetId val="2"/>
    </sheetIdMap>
  </header>
  <header guid="{4CC33ECB-94DC-4259-B0F3-7EC3AF3567E2}" dateTime="2020-10-07T15:15:41" maxSheetId="3" userName="Vilma Gelžinytė-Marcinkevičė" r:id="rId42" minRId="162">
    <sheetIdMap count="2">
      <sheetId val="1"/>
      <sheetId val="2"/>
    </sheetIdMap>
  </header>
  <header guid="{AF76BC7D-6A46-422A-B3FD-5F37CDD1F861}" dateTime="2020-10-07T20:51:10" maxSheetId="3" userName="Daiva Navikienė" r:id="rId43">
    <sheetIdMap count="2">
      <sheetId val="1"/>
      <sheetId val="2"/>
    </sheetIdMap>
  </header>
  <header guid="{0735A28E-A36F-4855-8997-39BBE353E2EC}" dateTime="2020-10-07T20:51:39" maxSheetId="3" userName="Daiva Navikienė" r:id="rId44" minRId="167">
    <sheetIdMap count="2">
      <sheetId val="1"/>
      <sheetId val="2"/>
    </sheetIdMap>
  </header>
  <header guid="{E14BCC4D-E9A7-414F-AA7B-ACB571564299}" dateTime="2020-10-07T20:52:07" maxSheetId="3" userName="Daiva Navikienė" r:id="rId45" minRId="168">
    <sheetIdMap count="2">
      <sheetId val="1"/>
      <sheetId val="2"/>
    </sheetIdMap>
  </header>
  <header guid="{971EABE0-4AC0-4E49-B813-4D35AA568C21}" dateTime="2020-10-07T20:52:47" maxSheetId="3" userName="Daiva Navikienė" r:id="rId46" minRId="169">
    <sheetIdMap count="2">
      <sheetId val="1"/>
      <sheetId val="2"/>
    </sheetIdMap>
  </header>
  <header guid="{2904DA82-332E-4BCB-89F7-8B0073C3AFFF}" dateTime="2020-10-08T11:54:21" maxSheetId="3" userName="Gražina Meiduvienė" r:id="rId47" minRId="170" maxRId="174">
    <sheetIdMap count="2">
      <sheetId val="1"/>
      <sheetId val="2"/>
    </sheetIdMap>
  </header>
  <header guid="{DADE3F37-863E-4440-B730-AAEBE0495770}" dateTime="2020-10-08T12:06:07" maxSheetId="3" userName="Gražina Meiduvienė" r:id="rId48">
    <sheetIdMap count="2">
      <sheetId val="1"/>
      <sheetId val="2"/>
    </sheetIdMap>
  </header>
  <header guid="{52BAB1C6-080A-4466-A199-862DE5BCF225}" dateTime="2020-10-08T16:39:16" maxSheetId="3" userName="Daiva Navikienė" r:id="rId49" minRId="183">
    <sheetIdMap count="2">
      <sheetId val="1"/>
      <sheetId val="2"/>
    </sheetIdMap>
  </header>
  <header guid="{7CAFF86B-124A-4E97-87C4-CD72212EA143}" dateTime="2020-10-08T16:39:24" maxSheetId="3" userName="Daiva Navikienė" r:id="rId50">
    <sheetIdMap count="2">
      <sheetId val="1"/>
      <sheetId val="2"/>
    </sheetIdMap>
  </header>
  <header guid="{FAB2FA9F-A061-485A-830A-1B3A2E9AE9F7}" dateTime="2020-10-08T16:42:56" maxSheetId="3" userName="Daiva Navikienė" r:id="rId51" minRId="188" maxRId="189">
    <sheetIdMap count="2">
      <sheetId val="1"/>
      <sheetId val="2"/>
    </sheetIdMap>
  </header>
  <header guid="{6D3D50A0-3EC5-4148-9858-3ECE9FBC52CE}" dateTime="2020-10-09T11:20:36" maxSheetId="3" userName="Vilma Gelžinytė-Marcinkevičė" r:id="rId52" minRId="190">
    <sheetIdMap count="2">
      <sheetId val="1"/>
      <sheetId val="2"/>
    </sheetIdMap>
  </header>
  <header guid="{F2B5ED08-6FEE-459E-8BD9-709A814CB383}" dateTime="2020-10-09T11:21:49" maxSheetId="3" userName="Vilma Gelžinytė-Marcinkevičė" r:id="rId53" minRId="195" maxRId="196">
    <sheetIdMap count="2">
      <sheetId val="1"/>
      <sheetId val="2"/>
    </sheetIdMap>
  </header>
  <header guid="{6B48EC6B-BA3C-445B-A8FF-4CF40C060C8A}" dateTime="2020-10-09T11:23:43" maxSheetId="3" userName="Vilma Gelžinytė-Marcinkevičė" r:id="rId54">
    <sheetIdMap count="2">
      <sheetId val="1"/>
      <sheetId val="2"/>
    </sheetIdMap>
  </header>
  <header guid="{A0807979-B500-4DBD-AF05-D28EF49AFD0E}" dateTime="2020-10-09T17:15:30" maxSheetId="3" userName="Daiva Navikienė" r:id="rId55" minRId="205" maxRId="206">
    <sheetIdMap count="2">
      <sheetId val="1"/>
      <sheetId val="2"/>
    </sheetIdMap>
  </header>
  <header guid="{88F6DFEE-8FD0-4062-A3A4-94CB94B91684}" dateTime="2020-10-09T17:16:13" maxSheetId="3" userName="Daiva Navikienė" r:id="rId56" minRId="207" maxRId="208">
    <sheetIdMap count="2">
      <sheetId val="1"/>
      <sheetId val="2"/>
    </sheetIdMap>
  </header>
  <header guid="{839D6151-BF87-4D5A-A955-F853A39E710F}" dateTime="2020-10-09T17:16:45" maxSheetId="3" userName="Daiva Navikienė" r:id="rId57" minRId="209" maxRId="210">
    <sheetIdMap count="2">
      <sheetId val="1"/>
      <sheetId val="2"/>
    </sheetIdMap>
  </header>
  <header guid="{8B2E1DCE-0122-43BF-B12E-F28A4C31A7F4}" dateTime="2020-10-09T17:38:52" maxSheetId="3" userName="Daiva Navikienė" r:id="rId58">
    <sheetIdMap count="2">
      <sheetId val="1"/>
      <sheetId val="2"/>
    </sheetIdMap>
  </header>
  <header guid="{B82D0C52-36F2-4C3B-AC1A-40FFB9184F67}" dateTime="2020-10-09T18:36:59" maxSheetId="3" userName="Daiva Navikienė" r:id="rId59">
    <sheetIdMap count="2">
      <sheetId val="1"/>
      <sheetId val="2"/>
    </sheetIdMap>
  </header>
  <header guid="{5CC5080C-0112-4CA0-812D-C520CC984ED9}" dateTime="2020-10-11T16:36:41" maxSheetId="3" userName="Daiva Navikienė" r:id="rId60">
    <sheetIdMap count="2">
      <sheetId val="1"/>
      <sheetId val="2"/>
    </sheetIdMap>
  </header>
  <header guid="{48F2D879-9E88-4FFB-8A11-55CA9900CC20}" dateTime="2020-10-11T16:40:24" maxSheetId="3" userName="Daiva Navikienė" r:id="rId61" minRId="223">
    <sheetIdMap count="2">
      <sheetId val="1"/>
      <sheetId val="2"/>
    </sheetIdMap>
  </header>
  <header guid="{1E1F100C-018B-4B4F-AA11-6B56BF23C27F}" dateTime="2020-10-11T16:40:33" maxSheetId="3" userName="Daiva Navikienė" r:id="rId62">
    <sheetIdMap count="2">
      <sheetId val="1"/>
      <sheetId val="2"/>
    </sheetIdMap>
  </header>
  <header guid="{895659B6-BF99-4BDD-8633-3CB37F3B812E}" dateTime="2020-10-11T16:41:15" maxSheetId="3" userName="Daiva Navikienė" r:id="rId63" minRId="224">
    <sheetIdMap count="2">
      <sheetId val="1"/>
      <sheetId val="2"/>
    </sheetIdMap>
  </header>
  <header guid="{AE11454D-D530-418D-9996-2DF3EE2FF31C}" dateTime="2020-10-11T16:41:49" maxSheetId="3" userName="Daiva Navikienė" r:id="rId64" minRId="225">
    <sheetIdMap count="2">
      <sheetId val="1"/>
      <sheetId val="2"/>
    </sheetIdMap>
  </header>
  <header guid="{4DB4B3E4-08D9-4494-B282-ED60F1EB0F03}" dateTime="2020-10-11T16:41:56" maxSheetId="3" userName="Daiva Navikienė" r:id="rId65">
    <sheetIdMap count="2">
      <sheetId val="1"/>
      <sheetId val="2"/>
    </sheetIdMap>
  </header>
  <header guid="{3FBE9580-9A38-4F4B-8BF7-D03918006B16}" dateTime="2020-10-11T16:42:15" maxSheetId="3" userName="Daiva Navikienė" r:id="rId66" minRId="226">
    <sheetIdMap count="2">
      <sheetId val="1"/>
      <sheetId val="2"/>
    </sheetIdMap>
  </header>
  <header guid="{4091A340-78BD-411F-94D2-BE4C5E89D722}" dateTime="2020-10-11T16:43:43" maxSheetId="3" userName="Daiva Navikienė" r:id="rId67" minRId="227" maxRId="228">
    <sheetIdMap count="2">
      <sheetId val="1"/>
      <sheetId val="2"/>
    </sheetIdMap>
  </header>
  <header guid="{AF992CED-F920-4450-ACFB-FBE684E612D9}" dateTime="2020-10-11T16:44:01" maxSheetId="3" userName="Daiva Navikienė" r:id="rId68">
    <sheetIdMap count="2">
      <sheetId val="1"/>
      <sheetId val="2"/>
    </sheetIdMap>
  </header>
  <header guid="{DADEC7F0-6093-4461-8AE5-1DD53548073D}" dateTime="2020-10-11T16:44:10" maxSheetId="3" userName="Daiva Navikienė" r:id="rId69">
    <sheetIdMap count="2">
      <sheetId val="1"/>
      <sheetId val="2"/>
    </sheetIdMap>
  </header>
  <header guid="{B4160C9D-4DE0-4E47-A94E-BD6BDD4F20B4}" dateTime="2020-10-11T16:45:00" maxSheetId="3" userName="Daiva Navikienė" r:id="rId70">
    <sheetIdMap count="2">
      <sheetId val="1"/>
      <sheetId val="2"/>
    </sheetIdMap>
  </header>
  <header guid="{4D0A932A-ECD8-4C80-AB70-E4D4B0351D15}" dateTime="2020-10-11T16:45:11" maxSheetId="3" userName="Daiva Navikienė" r:id="rId71">
    <sheetIdMap count="2">
      <sheetId val="1"/>
      <sheetId val="2"/>
    </sheetIdMap>
  </header>
  <header guid="{DCA0567E-F85E-40FC-9F85-D1B8D0E8F3EE}" dateTime="2020-10-11T16:46:49" maxSheetId="3" userName="Daiva Navikienė" r:id="rId72" minRId="229">
    <sheetIdMap count="2">
      <sheetId val="1"/>
      <sheetId val="2"/>
    </sheetIdMap>
  </header>
  <header guid="{329B4C63-55AD-4EDF-846B-720479626FA1}" dateTime="2020-10-11T16:56:08" maxSheetId="3" userName="Daiva Navikienė" r:id="rId73" minRId="230" maxRId="245">
    <sheetIdMap count="2">
      <sheetId val="1"/>
      <sheetId val="2"/>
    </sheetIdMap>
  </header>
  <header guid="{636DC5DA-E640-4DF6-B5BF-E0D175669392}" dateTime="2020-10-11T16:56:19" maxSheetId="3" userName="Daiva Navikienė" r:id="rId74" minRId="250">
    <sheetIdMap count="2">
      <sheetId val="1"/>
      <sheetId val="2"/>
    </sheetIdMap>
  </header>
  <header guid="{44783F97-4B4E-4338-8188-D7E94BBC330A}" dateTime="2020-10-11T16:56:54" maxSheetId="3" userName="Daiva Navikienė" r:id="rId75" minRId="251" maxRId="253">
    <sheetIdMap count="2">
      <sheetId val="1"/>
      <sheetId val="2"/>
    </sheetIdMap>
  </header>
  <header guid="{672848BA-A0BA-4F5F-87BB-C7EE72915CC7}" dateTime="2020-10-11T16:57:30" maxSheetId="3" userName="Daiva Navikienė" r:id="rId76" minRId="258" maxRId="260">
    <sheetIdMap count="2">
      <sheetId val="1"/>
      <sheetId val="2"/>
    </sheetIdMap>
  </header>
  <header guid="{19DC5639-ADC8-42CB-BF36-32B6AC268AAA}" dateTime="2020-10-11T16:58:17" maxSheetId="3" userName="Daiva Navikienė" r:id="rId77">
    <sheetIdMap count="2">
      <sheetId val="1"/>
      <sheetId val="2"/>
    </sheetIdMap>
  </header>
  <header guid="{2D9EA584-E78D-44B6-9DE5-A4C37CA77DB1}" dateTime="2020-10-11T16:58:47" maxSheetId="3" userName="Daiva Navikienė" r:id="rId78" minRId="265">
    <sheetIdMap count="2">
      <sheetId val="1"/>
      <sheetId val="2"/>
    </sheetIdMap>
  </header>
  <header guid="{E4546D41-FA82-433C-92B6-619125BF1572}" dateTime="2020-10-11T16:59:20" maxSheetId="3" userName="Daiva Navikienė" r:id="rId79" minRId="266">
    <sheetIdMap count="2">
      <sheetId val="1"/>
      <sheetId val="2"/>
    </sheetIdMap>
  </header>
  <header guid="{F9B2AA2B-1FC3-4292-8617-1F7BA61EB629}" dateTime="2020-10-11T16:59:54" maxSheetId="3" userName="Daiva Navikienė" r:id="rId80" minRId="267">
    <sheetIdMap count="2">
      <sheetId val="1"/>
      <sheetId val="2"/>
    </sheetIdMap>
  </header>
  <header guid="{80CF2562-95FB-4C34-8C00-C31D3037CFDB}" dateTime="2020-10-11T17:00:46" maxSheetId="3" userName="Daiva Navikienė" r:id="rId81" minRId="268">
    <sheetIdMap count="2">
      <sheetId val="1"/>
      <sheetId val="2"/>
    </sheetIdMap>
  </header>
  <header guid="{65575642-36E2-4010-B6EC-C6B3DFB4D40B}" dateTime="2020-10-11T17:02:45" maxSheetId="3" userName="Daiva Navikienė" r:id="rId82" minRId="269" maxRId="272">
    <sheetIdMap count="2">
      <sheetId val="1"/>
      <sheetId val="2"/>
    </sheetIdMap>
  </header>
  <header guid="{11CA9D3D-59E5-47CF-B19E-7AED41097EBD}" dateTime="2020-10-11T17:53:27" maxSheetId="3" userName="Daiva Navikienė" r:id="rId83" minRId="273" maxRId="278">
    <sheetIdMap count="2">
      <sheetId val="1"/>
      <sheetId val="2"/>
    </sheetIdMap>
  </header>
  <header guid="{240F1102-E63A-43CA-9503-6CC8C3041E67}" dateTime="2020-10-11T17:57:23" maxSheetId="3" userName="Daiva Navikienė" r:id="rId84">
    <sheetIdMap count="2">
      <sheetId val="1"/>
      <sheetId val="2"/>
    </sheetIdMap>
  </header>
  <header guid="{9CD52971-58EF-4D8D-B610-F49D57E76E68}" dateTime="2020-10-11T22:40:54" maxSheetId="3" userName="Daiva Navikienė" r:id="rId85">
    <sheetIdMap count="2">
      <sheetId val="1"/>
      <sheetId val="2"/>
    </sheetIdMap>
  </header>
  <header guid="{E144C909-64D7-48B2-B8D5-A3CDC36B0A85}" dateTime="2020-10-12T11:44:19" maxSheetId="3" userName="Daiva Navikienė" r:id="rId86">
    <sheetIdMap count="2">
      <sheetId val="1"/>
      <sheetId val="2"/>
    </sheetIdMap>
  </header>
  <header guid="{62CDF2AE-06E0-4AFD-83B0-43AE6711726A}" dateTime="2020-10-12T12:22:53" maxSheetId="3" userName="Daiva Navikienė" r:id="rId87" minRId="291" maxRId="292">
    <sheetIdMap count="2">
      <sheetId val="1"/>
      <sheetId val="2"/>
    </sheetIdMap>
  </header>
  <header guid="{FE5D80A9-8C1D-403F-89EB-E2391D90799B}" dateTime="2020-10-12T12:23:08" maxSheetId="3" userName="Daiva Navikienė" r:id="rId88" minRId="293" maxRId="294">
    <sheetIdMap count="2">
      <sheetId val="1"/>
      <sheetId val="2"/>
    </sheetIdMap>
  </header>
  <header guid="{5142EEDE-5861-4477-B4FA-D27789F52EF5}" dateTime="2020-10-12T13:31:06" maxSheetId="3" userName="Daiva Navikienė" r:id="rId89" minRId="295" maxRId="298">
    <sheetIdMap count="2">
      <sheetId val="1"/>
      <sheetId val="2"/>
    </sheetIdMap>
  </header>
  <header guid="{F55D01E8-4DAD-4940-A1E7-A9EFA314D454}" dateTime="2020-10-12T13:34:48" maxSheetId="3" userName="Daiva Navikienė" r:id="rId90" minRId="299" maxRId="301">
    <sheetIdMap count="2">
      <sheetId val="1"/>
      <sheetId val="2"/>
    </sheetIdMap>
  </header>
  <header guid="{13A26E05-06E7-45A7-ADAB-DFB0926B8E5B}" dateTime="2020-10-12T13:37:07" maxSheetId="3" userName="Daiva Navikienė" r:id="rId91" minRId="302" maxRId="306">
    <sheetIdMap count="2">
      <sheetId val="1"/>
      <sheetId val="2"/>
    </sheetIdMap>
  </header>
  <header guid="{9516EA26-DEFB-4647-B9C0-94DE24AFF422}" dateTime="2020-10-12T13:37:23" maxSheetId="3" userName="Daiva Navikienė" r:id="rId92" minRId="307" maxRId="308">
    <sheetIdMap count="2">
      <sheetId val="1"/>
      <sheetId val="2"/>
    </sheetIdMap>
  </header>
  <header guid="{546D90F6-1D25-43E6-9430-E3B9C32115C4}" dateTime="2020-10-12T13:44:51" maxSheetId="3" userName="Daiva Navikienė" r:id="rId93" minRId="309" maxRId="310">
    <sheetIdMap count="2">
      <sheetId val="1"/>
      <sheetId val="2"/>
    </sheetIdMap>
  </header>
  <header guid="{461BE73F-24A8-43A1-A2BF-ADDE5E69AF46}" dateTime="2020-10-12T13:48:34" maxSheetId="3" userName="Daiva Navikienė" r:id="rId94" minRId="311" maxRId="312">
    <sheetIdMap count="2">
      <sheetId val="1"/>
      <sheetId val="2"/>
    </sheetIdMap>
  </header>
  <header guid="{7FAC2D2B-4BCE-4A26-B9CF-5F839B75922D}" dateTime="2020-10-12T13:50:34" maxSheetId="3" userName="Daiva Navikienė" r:id="rId95" minRId="313" maxRId="314">
    <sheetIdMap count="2">
      <sheetId val="1"/>
      <sheetId val="2"/>
    </sheetIdMap>
  </header>
  <header guid="{780ED691-2EB9-4BB6-8F46-4713DFF376E7}" dateTime="2020-10-12T14:35:43" maxSheetId="3" userName="Daiva Navikienė" r:id="rId96" minRId="315" maxRId="316">
    <sheetIdMap count="2">
      <sheetId val="1"/>
      <sheetId val="2"/>
    </sheetIdMap>
  </header>
  <header guid="{8F8933A6-22DC-42BF-8CE1-D6A1BD3693B3}" dateTime="2020-10-12T14:36:07" maxSheetId="3" userName="Daiva Navikienė" r:id="rId97" minRId="317">
    <sheetIdMap count="2">
      <sheetId val="1"/>
      <sheetId val="2"/>
    </sheetIdMap>
  </header>
  <header guid="{ABE68ED7-89F9-4366-ACCC-966217EEB3AE}" dateTime="2020-10-12T14:43:12" maxSheetId="3" userName="Daiva Navikienė" r:id="rId98">
    <sheetIdMap count="2">
      <sheetId val="1"/>
      <sheetId val="2"/>
    </sheetIdMap>
  </header>
  <header guid="{E5740C84-24E5-4448-884A-4C275EC4B899}" dateTime="2020-10-12T14:47:22" maxSheetId="3" userName="Daiva Navikienė" r:id="rId99" minRId="322" maxRId="323">
    <sheetIdMap count="2">
      <sheetId val="1"/>
      <sheetId val="2"/>
    </sheetIdMap>
  </header>
  <header guid="{42746D23-3E16-4138-AA41-455CCEB7F140}" dateTime="2020-10-12T15:08:52" maxSheetId="3" userName="Daiva Navikienė" r:id="rId100" minRId="324" maxRId="333">
    <sheetIdMap count="2">
      <sheetId val="1"/>
      <sheetId val="2"/>
    </sheetIdMap>
  </header>
  <header guid="{EE05140F-E642-4B45-8D15-4D4DB8FB88F6}" dateTime="2020-10-12T15:10:13" maxSheetId="3" userName="Daiva Navikienė" r:id="rId101" minRId="338" maxRId="353">
    <sheetIdMap count="2">
      <sheetId val="1"/>
      <sheetId val="2"/>
    </sheetIdMap>
  </header>
  <header guid="{C4AB2002-479A-4B7A-B793-F6CFB446BA63}" dateTime="2020-10-12T15:11:23" maxSheetId="3" userName="Daiva Navikienė" r:id="rId102" minRId="360">
    <sheetIdMap count="2">
      <sheetId val="1"/>
      <sheetId val="2"/>
    </sheetIdMap>
  </header>
  <header guid="{0F6D3EC4-C768-49F5-A00A-E51D8ABDEEC1}" dateTime="2020-10-12T15:11:33" maxSheetId="3" userName="Daiva Navikienė" r:id="rId103" minRId="361">
    <sheetIdMap count="2">
      <sheetId val="1"/>
      <sheetId val="2"/>
    </sheetIdMap>
  </header>
  <header guid="{84D249B8-842F-4B3E-8D5E-133C60A7C54D}" dateTime="2020-10-12T15:12:11" maxSheetId="3" userName="Daiva Navikienė" r:id="rId104" minRId="362">
    <sheetIdMap count="2">
      <sheetId val="1"/>
      <sheetId val="2"/>
    </sheetIdMap>
  </header>
  <header guid="{EC617FB8-D3BB-47D5-8DAA-4F482EC35A5E}" dateTime="2020-10-12T15:12:28" maxSheetId="3" userName="Daiva Navikienė" r:id="rId105" minRId="363">
    <sheetIdMap count="2">
      <sheetId val="1"/>
      <sheetId val="2"/>
    </sheetIdMap>
  </header>
  <header guid="{DF7103D0-B3D0-4AA6-96A7-D0F3AFACEBBD}" dateTime="2020-10-12T15:14:49" maxSheetId="3" userName="Daiva Navikienė" r:id="rId106">
    <sheetIdMap count="2">
      <sheetId val="1"/>
      <sheetId val="2"/>
    </sheetIdMap>
  </header>
  <header guid="{0F6A935A-6A67-40EB-8D37-AA5552EC3990}" dateTime="2020-10-12T15:16:09" maxSheetId="3" userName="Daiva Navikienė" r:id="rId107">
    <sheetIdMap count="2">
      <sheetId val="1"/>
      <sheetId val="2"/>
    </sheetIdMap>
  </header>
  <header guid="{035FB50A-672C-47D7-A717-17182E5AB858}" dateTime="2020-10-12T15:28:46" maxSheetId="3" userName="Daiva Navikienė" r:id="rId108" minRId="364" maxRId="365">
    <sheetIdMap count="2">
      <sheetId val="1"/>
      <sheetId val="2"/>
    </sheetIdMap>
  </header>
  <header guid="{A1C9BC0C-E763-4065-BAA9-5068321F5D15}" dateTime="2020-10-12T15:44:14" maxSheetId="3" userName="Daiva Navikienė" r:id="rId109" minRId="366">
    <sheetIdMap count="2">
      <sheetId val="1"/>
      <sheetId val="2"/>
    </sheetIdMap>
  </header>
  <header guid="{63A2EB1A-1566-4333-9DAF-2CD78D0D7ABE}" dateTime="2020-10-12T16:32:19" maxSheetId="3" userName="Daiva Navikienė" r:id="rId110" minRId="367" maxRId="372">
    <sheetIdMap count="2">
      <sheetId val="1"/>
      <sheetId val="2"/>
    </sheetIdMap>
  </header>
  <header guid="{67A57C3B-ED6E-4CCA-AC4C-178714E8B90C}" dateTime="2020-10-12T16:33:14" maxSheetId="3" userName="Daiva Navikienė" r:id="rId111" minRId="373" maxRId="377">
    <sheetIdMap count="2">
      <sheetId val="1"/>
      <sheetId val="2"/>
    </sheetIdMap>
  </header>
  <header guid="{3051C131-09BF-4384-8D75-55C90BAC6E50}" dateTime="2020-10-12T16:35:10" maxSheetId="3" userName="Daiva Navikienė" r:id="rId112" minRId="378">
    <sheetIdMap count="2">
      <sheetId val="1"/>
      <sheetId val="2"/>
    </sheetIdMap>
  </header>
  <header guid="{FF1735EA-CF11-4341-A8D1-30198BCDD78B}" dateTime="2020-10-12T16:38:20" maxSheetId="3" userName="Gražina Meiduvienė" r:id="rId113" minRId="379">
    <sheetIdMap count="2">
      <sheetId val="1"/>
      <sheetId val="2"/>
    </sheetIdMap>
  </header>
  <header guid="{D01D9180-C367-4421-838D-E085024EB015}" dateTime="2020-10-12T16:44:20" maxSheetId="3" userName="Daiva Navikienė" r:id="rId114" minRId="384">
    <sheetIdMap count="2">
      <sheetId val="1"/>
      <sheetId val="2"/>
    </sheetIdMap>
  </header>
  <header guid="{308F569C-FAE7-4782-97F7-FACDDF4EDE46}" dateTime="2020-10-12T16:46:33" maxSheetId="3" userName="Daiva Navikienė" r:id="rId115" minRId="389" maxRId="390">
    <sheetIdMap count="2">
      <sheetId val="1"/>
      <sheetId val="2"/>
    </sheetIdMap>
  </header>
  <header guid="{A1EBC42A-C17E-4BC7-9EB0-1EF46FA69AB6}" dateTime="2020-10-12T17:31:01" maxSheetId="3" userName="Daiva Navikienė" r:id="rId116">
    <sheetIdMap count="2">
      <sheetId val="1"/>
      <sheetId val="2"/>
    </sheetIdMap>
  </header>
  <header guid="{15241680-8227-4849-8175-E699F2DF8693}" dateTime="2020-10-12T18:40:55" maxSheetId="3" userName="Daiva Navikienė" r:id="rId117">
    <sheetIdMap count="2">
      <sheetId val="1"/>
      <sheetId val="2"/>
    </sheetIdMap>
  </header>
  <header guid="{DB14F44A-8DED-474B-9E38-F74E61BFF64C}" dateTime="2020-10-12T18:45:22" maxSheetId="3" userName="Daiva Navikienė" r:id="rId118" minRId="399" maxRId="400">
    <sheetIdMap count="2">
      <sheetId val="1"/>
      <sheetId val="2"/>
    </sheetIdMap>
  </header>
  <header guid="{1FB3F584-A823-46E7-B10C-17A0638BE99D}" dateTime="2020-10-12T18:47:02" maxSheetId="3" userName="Daiva Navikienė" r:id="rId119" minRId="405" maxRId="407">
    <sheetIdMap count="2">
      <sheetId val="1"/>
      <sheetId val="2"/>
    </sheetIdMap>
  </header>
  <header guid="{FFB85B98-7CC2-42A9-8D38-31C54F20F5F6}" dateTime="2020-10-12T19:04:21" maxSheetId="3" userName="Daiva Navikienė" r:id="rId120" minRId="408">
    <sheetIdMap count="2">
      <sheetId val="1"/>
      <sheetId val="2"/>
    </sheetIdMap>
  </header>
  <header guid="{C6EFF7A6-4E1C-4CDB-81F7-4CB249AF1057}" dateTime="2020-10-13T08:52:28" maxSheetId="3" userName="Daiva Navikienė" r:id="rId121">
    <sheetIdMap count="2">
      <sheetId val="1"/>
      <sheetId val="2"/>
    </sheetIdMap>
  </header>
  <header guid="{4E2FBEA9-3DB0-4648-9A0E-F1B9905C2811}" dateTime="2020-10-13T11:05:06" maxSheetId="3" userName="Daiva Navikienė" r:id="rId122" minRId="413">
    <sheetIdMap count="2">
      <sheetId val="1"/>
      <sheetId val="2"/>
    </sheetIdMap>
  </header>
  <header guid="{9CC08C15-A2A4-49D8-97BE-C4D602041273}" dateTime="2020-10-13T11:05:26" maxSheetId="3" userName="Daiva Navikienė" r:id="rId123" minRId="418">
    <sheetIdMap count="2">
      <sheetId val="1"/>
      <sheetId val="2"/>
    </sheetIdMap>
  </header>
  <header guid="{6D3DA5EF-1ABC-4ECD-A66C-5162D7B7B089}" dateTime="2020-10-13T12:13:43" maxSheetId="3" userName="Daiva Navikienė" r:id="rId124" minRId="423">
    <sheetIdMap count="2">
      <sheetId val="1"/>
      <sheetId val="2"/>
    </sheetIdMap>
  </header>
  <header guid="{644011F5-33E8-4FBD-9C69-4F6817A714FB}" dateTime="2020-10-13T12:14:00" maxSheetId="3" userName="Daiva Navikienė" r:id="rId125" minRId="428">
    <sheetIdMap count="2">
      <sheetId val="1"/>
      <sheetId val="2"/>
    </sheetIdMap>
  </header>
  <header guid="{10B0DA28-2DA7-42AE-BA94-369C3A5FC09C}" dateTime="2020-10-13T13:09:46" maxSheetId="3" userName="Daiva Navikienė" r:id="rId126">
    <sheetIdMap count="2">
      <sheetId val="1"/>
      <sheetId val="2"/>
    </sheetIdMap>
  </header>
  <header guid="{FABF05E3-D9B7-4411-ABD6-21A3BF464636}" dateTime="2020-10-13T13:09:54" maxSheetId="3" userName="Daiva Navikienė" r:id="rId127" minRId="433" maxRId="44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28" start="0" length="0">
    <dxf>
      <border>
        <left style="thin">
          <color indexed="64"/>
        </left>
        <right style="thin">
          <color indexed="64"/>
        </right>
        <top style="thin">
          <color indexed="64"/>
        </top>
        <bottom style="thin">
          <color indexed="64"/>
        </bottom>
      </border>
    </dxf>
  </rfmt>
  <rfmt sheetId="1" sqref="D128">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24" sId="1" ref="A164:XFD164" action="deleteRow">
    <undo index="1" exp="ref" v="1" dr="N164" r="M165" sId="1"/>
    <undo index="0" exp="ref" v="1" dr="M164" r="M165" sId="1"/>
    <undo index="0" exp="area" ref3D="1" dr="$A$173:$XFD$179" dn="Z_F4E273CC_41A7_4707_ABE6_BFDEBEEAC231_.wvu.Rows" sId="1"/>
    <undo index="0" exp="area" ref3D="1" dr="$H$1:$L$1048576" dn="Z_F4E273CC_41A7_4707_ABE6_BFDEBEEAC231_.wvu.Cols" sId="1"/>
    <undo index="0" exp="area" ref3D="1" dr="$A$4:$F$164" dn="Z_DF74A94F_8183_44DC_AE17_C531F29696EE_.wvu.FilterData" sId="1"/>
    <undo index="0" exp="area" ref3D="1" dr="$A$4:$F$164" dn="Z_D8D71124_32CA_4C14_92E6_06BCAD851F3D_.wvu.FilterData" sId="1"/>
    <undo index="0" exp="area" ref3D="1" dr="$A$173:$XFD$179" dn="Z_B67B0E0E_C31C_413A_B9AD_FCB20015BDEC_.wvu.Rows" sId="1"/>
    <undo index="0" exp="area" ref3D="1" dr="$H$1:$L$1048576" dn="Z_B67B0E0E_C31C_413A_B9AD_FCB20015BDEC_.wvu.Cols" sId="1"/>
    <undo index="0" exp="area" ref3D="1" dr="$A$4:$F$164" dn="Z_A8E13145_6B1C_47F6_9682_8057FAB17B88_.wvu.FilterData" sId="1"/>
    <undo index="0" exp="area" ref3D="1" dr="$A$4:$F$164" dn="Z_A6642487_B4C1_451A_9A3A_020268F273FF_.wvu.FilterData" sId="1"/>
    <undo index="0" exp="area" ref3D="1" dr="$A$173:$XFD$179" dn="Z_9E11FAA4_ACC5_4931_98D7_B17B4ED6BADD_.wvu.Rows" sId="1"/>
    <undo index="0" exp="area" ref3D="1" dr="$H$1:$L$1048576" dn="Z_9E11FAA4_ACC5_4931_98D7_B17B4ED6BADD_.wvu.Cols" sId="1"/>
    <undo index="0" exp="area" ref3D="1" dr="$A$173:$XFD$179" dn="Z_996A26B7_1446_4CCC_841D_FBD470D19078_.wvu.Rows" sId="1"/>
    <undo index="0" exp="area" ref3D="1" dr="$H$1:$L$1048576" dn="Z_996A26B7_1446_4CCC_841D_FBD470D19078_.wvu.Cols" sId="1"/>
    <undo index="0" exp="area" ref3D="1" dr="$A$4:$F$164" dn="Z_98D8AD94_7E59_4C1E_93AC_47148CE1A72E_.wvu.FilterData" sId="1"/>
    <undo index="0" exp="area" ref3D="1" dr="$A$4:$F$164" dn="Z_6AB9FB3A_22DA_413C_92EB_1AE957DE4159_.wvu.FilterData" sId="1"/>
    <undo index="0" exp="area" ref3D="1" dr="$A$4:$F$164" dn="Z_6A4108F2_B4FA_48AC_9082_FCCC4239E965_.wvu.FilterData" sId="1"/>
    <undo index="0" exp="area" ref3D="1" dr="$A$173:$XFD$179" dn="Z_58BAB2DC_5724_457D_948A_7A9A984588D1_.wvu.Rows" sId="1"/>
    <undo index="0" exp="area" ref3D="1" dr="$H$1:$L$1048576" dn="Z_58BAB2DC_5724_457D_948A_7A9A984588D1_.wvu.Cols" sId="1"/>
    <undo index="0" exp="area" ref3D="1" dr="$A$4:$F$164" dn="Z_49E9D10D_B156_49C7_9396_AE7580FCD2F2_.wvu.FilterData" sId="1"/>
    <undo index="0" exp="area" ref3D="1" dr="$A$4:$F$164" dn="Z_37CBB5BA_527B_4C3C_826A_B2B130AE789F_.wvu.FilterData" sId="1"/>
    <undo index="0" exp="area" ref3D="1" dr="$A$173:$XFD$179" dn="Z_2EAB3169_C143_4605_BBB1_074F6A46200D_.wvu.Rows" sId="1"/>
    <undo index="0" exp="area" ref3D="1" dr="$H$1:$L$1048576" dn="Z_2EAB3169_C143_4605_BBB1_074F6A46200D_.wvu.Cols" sId="1"/>
    <undo index="0" exp="area" ref3D="1" dr="$A$4:$F$164" dn="Z_203A0349_6BE8_442E_B691_1CCDA2A5ABB4_.wvu.FilterData" sId="1"/>
    <undo index="0" exp="area" ref3D="1" dr="$F$1:$F$1048576" dn="Z_1CEFA5B2_DA4C_4942_BDDF_2AB31FAE8E89_.wvu.Cols" sId="1"/>
    <undo index="0" exp="area" ref3D="1" dr="$A$173:$XFD$179" dn="Z_0D1860D7_BAFD_4F8C_B711_44F935D92A7F_.wvu.Rows" sId="1"/>
    <undo index="0" exp="area" ref3D="1" dr="$H$1:$L$1048576" dn="Z_0D1860D7_BAFD_4F8C_B711_44F935D92A7F_.wvu.Cols" sId="1"/>
    <rfmt sheetId="1" xfDxf="1" sqref="A164:XFD164" start="0" length="0">
      <dxf>
        <font>
          <sz val="10"/>
          <color auto="1"/>
          <name val="Times New Roman"/>
          <scheme val="none"/>
        </font>
      </dxf>
    </rfmt>
    <rcc rId="0" sId="1" dxf="1">
      <nc r="A164" t="inlineStr">
        <is>
          <t>Administravimas</t>
        </is>
      </nc>
      <ndxf>
        <font>
          <b/>
          <sz val="10"/>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bottom style="thin">
            <color indexed="64"/>
          </bottom>
        </border>
      </dxf>
    </rfmt>
    <rcc rId="0" sId="1" dxf="1">
      <nc r="C164" t="inlineStr">
        <is>
          <t>FM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bottom style="thin">
            <color indexed="64"/>
          </bottom>
        </border>
      </dxf>
    </rfmt>
    <rcc rId="0" sId="1" dxf="1" numFmtId="4">
      <nc r="F164">
        <v>0.47499999999999998</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dxf>
    </rfmt>
    <rfmt sheetId="1" sqref="J164" start="0" length="0">
      <dxf>
        <numFmt numFmtId="2" formatCode="0.00"/>
      </dxf>
    </rfmt>
    <rcc rId="0" sId="1" numFmtId="4">
      <nc r="M164">
        <v>78.531999999999996</v>
      </nc>
    </rcc>
    <rcc rId="0" sId="1" numFmtId="4">
      <nc r="N164">
        <v>1.1850000000000001</v>
      </nc>
    </rcc>
  </rrc>
  <rrc rId="325" sId="1" ref="A164:XFD164" action="deleteRow">
    <undo index="0" exp="area" ref3D="1" dr="$A$172:$XFD$178" dn="Z_F4E273CC_41A7_4707_ABE6_BFDEBEEAC231_.wvu.Rows" sId="1"/>
    <undo index="0" exp="area" ref3D="1" dr="$H$1:$L$1048576" dn="Z_F4E273CC_41A7_4707_ABE6_BFDEBEEAC231_.wvu.Cols" sId="1"/>
    <undo index="0" exp="area" ref3D="1" dr="$A$172:$XFD$178" dn="Z_B67B0E0E_C31C_413A_B9AD_FCB20015BDEC_.wvu.Rows" sId="1"/>
    <undo index="0" exp="area" ref3D="1" dr="$H$1:$L$1048576" dn="Z_B67B0E0E_C31C_413A_B9AD_FCB20015BDEC_.wvu.Cols" sId="1"/>
    <undo index="0" exp="area" ref3D="1" dr="$A$172:$XFD$178" dn="Z_9E11FAA4_ACC5_4931_98D7_B17B4ED6BADD_.wvu.Rows" sId="1"/>
    <undo index="0" exp="area" ref3D="1" dr="$H$1:$L$1048576" dn="Z_9E11FAA4_ACC5_4931_98D7_B17B4ED6BADD_.wvu.Cols" sId="1"/>
    <undo index="0" exp="area" ref3D="1" dr="$A$172:$XFD$178" dn="Z_996A26B7_1446_4CCC_841D_FBD470D19078_.wvu.Rows" sId="1"/>
    <undo index="0" exp="area" ref3D="1" dr="$H$1:$L$1048576" dn="Z_996A26B7_1446_4CCC_841D_FBD470D19078_.wvu.Cols" sId="1"/>
    <undo index="0" exp="area" ref3D="1" dr="$A$172:$XFD$178" dn="Z_58BAB2DC_5724_457D_948A_7A9A984588D1_.wvu.Rows" sId="1"/>
    <undo index="0" exp="area" ref3D="1" dr="$H$1:$L$1048576" dn="Z_58BAB2DC_5724_457D_948A_7A9A984588D1_.wvu.Cols" sId="1"/>
    <undo index="0" exp="area" ref3D="1" dr="$A$172:$XFD$178" dn="Z_2EAB3169_C143_4605_BBB1_074F6A46200D_.wvu.Rows" sId="1"/>
    <undo index="0" exp="area" ref3D="1" dr="$H$1:$L$1048576" dn="Z_2EAB3169_C143_4605_BBB1_074F6A46200D_.wvu.Cols" sId="1"/>
    <undo index="0" exp="area" ref3D="1" dr="$F$1:$F$1048576" dn="Z_1CEFA5B2_DA4C_4942_BDDF_2AB31FAE8E89_.wvu.Cols" sId="1"/>
    <undo index="0" exp="area" ref3D="1" dr="$A$172:$XFD$178" dn="Z_0D1860D7_BAFD_4F8C_B711_44F935D92A7F_.wvu.Rows" sId="1"/>
    <undo index="0" exp="area" ref3D="1" dr="$H$1:$L$1048576" dn="Z_0D1860D7_BAFD_4F8C_B711_44F935D92A7F_.wvu.Cols" sId="1"/>
    <rfmt sheetId="1" xfDxf="1" sqref="A164:XFD164" start="0" length="0">
      <dxf>
        <font>
          <sz val="10"/>
          <color auto="1"/>
          <name val="Times New Roman"/>
          <scheme val="none"/>
        </font>
      </dxf>
    </rfmt>
    <rcc rId="0" sId="1" dxf="1">
      <nc r="A164" t="inlineStr">
        <is>
          <t>Administravimas</t>
        </is>
      </nc>
      <ndxf>
        <font>
          <b/>
          <sz val="10"/>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ŠMSM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0.224</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dxf>
    </rfmt>
    <rfmt sheetId="1" sqref="J164" start="0" length="0">
      <dxf>
        <numFmt numFmtId="2" formatCode="0.00"/>
      </dxf>
    </rfmt>
    <rcc rId="0" sId="1" dxf="1">
      <nc r="M164">
        <f>#REF!-#REF!</f>
      </nc>
      <ndxf>
        <numFmt numFmtId="168" formatCode="[$-10427]#,##0.000"/>
      </ndxf>
    </rcc>
  </rrc>
  <rrc rId="326" sId="1" ref="A164:XFD164" action="deleteRow">
    <undo index="0" exp="area" ref3D="1" dr="$A$171:$XFD$177" dn="Z_F4E273CC_41A7_4707_ABE6_BFDEBEEAC231_.wvu.Rows" sId="1"/>
    <undo index="0" exp="area" ref3D="1" dr="$H$1:$L$1048576" dn="Z_F4E273CC_41A7_4707_ABE6_BFDEBEEAC231_.wvu.Cols" sId="1"/>
    <undo index="0" exp="area" ref3D="1" dr="$A$171:$XFD$177" dn="Z_B67B0E0E_C31C_413A_B9AD_FCB20015BDEC_.wvu.Rows" sId="1"/>
    <undo index="0" exp="area" ref3D="1" dr="$H$1:$L$1048576" dn="Z_B67B0E0E_C31C_413A_B9AD_FCB20015BDEC_.wvu.Cols" sId="1"/>
    <undo index="0" exp="area" ref3D="1" dr="$A$171:$XFD$177" dn="Z_9E11FAA4_ACC5_4931_98D7_B17B4ED6BADD_.wvu.Rows" sId="1"/>
    <undo index="0" exp="area" ref3D="1" dr="$H$1:$L$1048576" dn="Z_9E11FAA4_ACC5_4931_98D7_B17B4ED6BADD_.wvu.Cols" sId="1"/>
    <undo index="0" exp="area" ref3D="1" dr="$A$171:$XFD$177" dn="Z_996A26B7_1446_4CCC_841D_FBD470D19078_.wvu.Rows" sId="1"/>
    <undo index="0" exp="area" ref3D="1" dr="$H$1:$L$1048576" dn="Z_996A26B7_1446_4CCC_841D_FBD470D19078_.wvu.Cols" sId="1"/>
    <undo index="0" exp="area" ref3D="1" dr="$A$171:$XFD$177" dn="Z_58BAB2DC_5724_457D_948A_7A9A984588D1_.wvu.Rows" sId="1"/>
    <undo index="0" exp="area" ref3D="1" dr="$H$1:$L$1048576" dn="Z_58BAB2DC_5724_457D_948A_7A9A984588D1_.wvu.Cols" sId="1"/>
    <undo index="0" exp="area" ref3D="1" dr="$A$171:$XFD$177" dn="Z_2EAB3169_C143_4605_BBB1_074F6A46200D_.wvu.Rows" sId="1"/>
    <undo index="0" exp="area" ref3D="1" dr="$H$1:$L$1048576" dn="Z_2EAB3169_C143_4605_BBB1_074F6A46200D_.wvu.Cols" sId="1"/>
    <undo index="0" exp="area" ref3D="1" dr="$F$1:$F$1048576" dn="Z_1CEFA5B2_DA4C_4942_BDDF_2AB31FAE8E89_.wvu.Cols" sId="1"/>
    <undo index="0" exp="area" ref3D="1" dr="$A$171:$XFD$177" dn="Z_0D1860D7_BAFD_4F8C_B711_44F935D92A7F_.wvu.Rows" sId="1"/>
    <undo index="0" exp="area" ref3D="1" dr="$H$1:$L$1048576" dn="Z_0D1860D7_BAFD_4F8C_B711_44F935D92A7F_.wvu.Cols" sId="1"/>
    <rfmt sheetId="1" xfDxf="1" sqref="A164:XFD164" start="0" length="0">
      <dxf>
        <font>
          <sz val="10"/>
          <color auto="1"/>
          <name val="Times New Roman"/>
          <scheme val="none"/>
        </font>
      </dxf>
    </rfmt>
    <rcc rId="0" sId="1" dxf="1">
      <nc r="A164" t="inlineStr">
        <is>
          <t>Administravimas</t>
        </is>
      </nc>
      <ndxf>
        <font>
          <b/>
          <sz val="10"/>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EIMIN</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0.189</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dxf>
    </rfmt>
    <rfmt sheetId="1" sqref="J164" start="0" length="0">
      <dxf>
        <numFmt numFmtId="2" formatCode="0.00"/>
      </dxf>
    </rfmt>
  </rrc>
  <rrc rId="327" sId="1" ref="A164:XFD164" action="deleteRow">
    <undo index="0" exp="area" ref3D="1" dr="$A$170:$XFD$176" dn="Z_F4E273CC_41A7_4707_ABE6_BFDEBEEAC231_.wvu.Rows" sId="1"/>
    <undo index="0" exp="area" ref3D="1" dr="$H$1:$L$1048576" dn="Z_F4E273CC_41A7_4707_ABE6_BFDEBEEAC231_.wvu.Cols" sId="1"/>
    <undo index="0" exp="area" ref3D="1" dr="$A$170:$XFD$176" dn="Z_B67B0E0E_C31C_413A_B9AD_FCB20015BDEC_.wvu.Rows" sId="1"/>
    <undo index="0" exp="area" ref3D="1" dr="$H$1:$L$1048576" dn="Z_B67B0E0E_C31C_413A_B9AD_FCB20015BDEC_.wvu.Cols" sId="1"/>
    <undo index="0" exp="area" ref3D="1" dr="$A$170:$XFD$176" dn="Z_9E11FAA4_ACC5_4931_98D7_B17B4ED6BADD_.wvu.Rows" sId="1"/>
    <undo index="0" exp="area" ref3D="1" dr="$H$1:$L$1048576" dn="Z_9E11FAA4_ACC5_4931_98D7_B17B4ED6BADD_.wvu.Cols" sId="1"/>
    <undo index="0" exp="area" ref3D="1" dr="$A$170:$XFD$176" dn="Z_996A26B7_1446_4CCC_841D_FBD470D19078_.wvu.Rows" sId="1"/>
    <undo index="0" exp="area" ref3D="1" dr="$H$1:$L$1048576" dn="Z_996A26B7_1446_4CCC_841D_FBD470D19078_.wvu.Cols" sId="1"/>
    <undo index="0" exp="area" ref3D="1" dr="$A$170:$XFD$176" dn="Z_58BAB2DC_5724_457D_948A_7A9A984588D1_.wvu.Rows" sId="1"/>
    <undo index="0" exp="area" ref3D="1" dr="$H$1:$L$1048576" dn="Z_58BAB2DC_5724_457D_948A_7A9A984588D1_.wvu.Cols" sId="1"/>
    <undo index="0" exp="area" ref3D="1" dr="$A$170:$XFD$176" dn="Z_2EAB3169_C143_4605_BBB1_074F6A46200D_.wvu.Rows" sId="1"/>
    <undo index="0" exp="area" ref3D="1" dr="$H$1:$L$1048576" dn="Z_2EAB3169_C143_4605_BBB1_074F6A46200D_.wvu.Cols" sId="1"/>
    <undo index="0" exp="area" ref3D="1" dr="$F$1:$F$1048576" dn="Z_1CEFA5B2_DA4C_4942_BDDF_2AB31FAE8E89_.wvu.Cols" sId="1"/>
    <undo index="0" exp="area" ref3D="1" dr="$A$170:$XFD$176" dn="Z_0D1860D7_BAFD_4F8C_B711_44F935D92A7F_.wvu.Rows" sId="1"/>
    <undo index="0" exp="area" ref3D="1" dr="$H$1:$L$1048576" dn="Z_0D1860D7_BAFD_4F8C_B711_44F935D92A7F_.wvu.Cols" sId="1"/>
    <rfmt sheetId="1" xfDxf="1" sqref="A164:XFD164" start="0" length="0">
      <dxf>
        <font>
          <sz val="10"/>
          <color auto="1"/>
          <name val="Times New Roman"/>
          <scheme val="none"/>
        </font>
      </dxf>
    </rfmt>
    <rcc rId="0" sId="1" dxf="1">
      <nc r="A164" t="inlineStr">
        <is>
          <t>Administravimas</t>
        </is>
      </nc>
      <ndxf>
        <font>
          <b/>
          <sz val="10"/>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KM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4.2000000000000003E-2</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dxf>
    </rfmt>
    <rfmt sheetId="1" sqref="J164" start="0" length="0">
      <dxf>
        <numFmt numFmtId="2" formatCode="0.00"/>
      </dxf>
    </rfmt>
  </rrc>
  <rrc rId="328" sId="1" ref="A164:XFD164" action="deleteRow">
    <undo index="0" exp="area" ref3D="1" dr="$A$169:$XFD$175" dn="Z_F4E273CC_41A7_4707_ABE6_BFDEBEEAC231_.wvu.Rows" sId="1"/>
    <undo index="0" exp="area" ref3D="1" dr="$H$1:$L$1048576" dn="Z_F4E273CC_41A7_4707_ABE6_BFDEBEEAC231_.wvu.Cols" sId="1"/>
    <undo index="0" exp="area" ref3D="1" dr="$A$169:$XFD$175" dn="Z_B67B0E0E_C31C_413A_B9AD_FCB20015BDEC_.wvu.Rows" sId="1"/>
    <undo index="0" exp="area" ref3D="1" dr="$H$1:$L$1048576" dn="Z_B67B0E0E_C31C_413A_B9AD_FCB20015BDEC_.wvu.Cols" sId="1"/>
    <undo index="0" exp="area" ref3D="1" dr="$A$169:$XFD$175" dn="Z_9E11FAA4_ACC5_4931_98D7_B17B4ED6BADD_.wvu.Rows" sId="1"/>
    <undo index="0" exp="area" ref3D="1" dr="$H$1:$L$1048576" dn="Z_9E11FAA4_ACC5_4931_98D7_B17B4ED6BADD_.wvu.Cols" sId="1"/>
    <undo index="0" exp="area" ref3D="1" dr="$A$169:$XFD$175" dn="Z_996A26B7_1446_4CCC_841D_FBD470D19078_.wvu.Rows" sId="1"/>
    <undo index="0" exp="area" ref3D="1" dr="$H$1:$L$1048576" dn="Z_996A26B7_1446_4CCC_841D_FBD470D19078_.wvu.Cols" sId="1"/>
    <undo index="0" exp="area" ref3D="1" dr="$A$169:$XFD$175" dn="Z_58BAB2DC_5724_457D_948A_7A9A984588D1_.wvu.Rows" sId="1"/>
    <undo index="0" exp="area" ref3D="1" dr="$H$1:$L$1048576" dn="Z_58BAB2DC_5724_457D_948A_7A9A984588D1_.wvu.Cols" sId="1"/>
    <undo index="0" exp="area" ref3D="1" dr="$A$169:$XFD$175" dn="Z_2EAB3169_C143_4605_BBB1_074F6A46200D_.wvu.Rows" sId="1"/>
    <undo index="0" exp="area" ref3D="1" dr="$H$1:$L$1048576" dn="Z_2EAB3169_C143_4605_BBB1_074F6A46200D_.wvu.Cols" sId="1"/>
    <undo index="0" exp="area" ref3D="1" dr="$F$1:$F$1048576" dn="Z_1CEFA5B2_DA4C_4942_BDDF_2AB31FAE8E89_.wvu.Cols" sId="1"/>
    <undo index="0" exp="area" ref3D="1" dr="$A$169:$XFD$175" dn="Z_0D1860D7_BAFD_4F8C_B711_44F935D92A7F_.wvu.Rows" sId="1"/>
    <undo index="0" exp="area" ref3D="1" dr="$H$1:$L$1048576" dn="Z_0D1860D7_BAFD_4F8C_B711_44F935D92A7F_.wvu.Cols" sId="1"/>
    <rfmt sheetId="1" xfDxf="1" sqref="A164:XFD164" start="0" length="0">
      <dxf>
        <font>
          <sz val="10"/>
          <color auto="1"/>
          <name val="Times New Roman"/>
          <scheme val="none"/>
        </font>
        <alignment vertical="center" readingOrder="0"/>
      </dxf>
    </rfmt>
    <rcc rId="0" sId="1" dxf="1">
      <nc r="A164" t="inlineStr">
        <is>
          <t>Administravimas</t>
        </is>
      </nc>
      <ndxf>
        <font>
          <b/>
          <sz val="10"/>
          <color auto="1"/>
          <name val="Times New Roman"/>
          <scheme val="none"/>
        </font>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SM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5.8999999999999997E-2</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alignment vertical="bottom" readingOrder="0"/>
      </dxf>
    </rfmt>
    <rfmt sheetId="1" sqref="J164" start="0" length="0">
      <dxf>
        <numFmt numFmtId="2" formatCode="0.00"/>
      </dxf>
    </rfmt>
  </rrc>
  <rrc rId="329" sId="1" ref="A164:XFD164" action="deleteRow">
    <undo index="0" exp="area" ref3D="1" dr="$A$168:$XFD$174" dn="Z_F4E273CC_41A7_4707_ABE6_BFDEBEEAC231_.wvu.Rows" sId="1"/>
    <undo index="0" exp="area" ref3D="1" dr="$H$1:$L$1048576" dn="Z_F4E273CC_41A7_4707_ABE6_BFDEBEEAC231_.wvu.Cols" sId="1"/>
    <undo index="0" exp="area" ref3D="1" dr="$A$168:$XFD$174" dn="Z_B67B0E0E_C31C_413A_B9AD_FCB20015BDEC_.wvu.Rows" sId="1"/>
    <undo index="0" exp="area" ref3D="1" dr="$H$1:$L$1048576" dn="Z_B67B0E0E_C31C_413A_B9AD_FCB20015BDEC_.wvu.Cols" sId="1"/>
    <undo index="0" exp="area" ref3D="1" dr="$A$168:$XFD$174" dn="Z_9E11FAA4_ACC5_4931_98D7_B17B4ED6BADD_.wvu.Rows" sId="1"/>
    <undo index="0" exp="area" ref3D="1" dr="$H$1:$L$1048576" dn="Z_9E11FAA4_ACC5_4931_98D7_B17B4ED6BADD_.wvu.Cols" sId="1"/>
    <undo index="0" exp="area" ref3D="1" dr="$A$168:$XFD$174" dn="Z_996A26B7_1446_4CCC_841D_FBD470D19078_.wvu.Rows" sId="1"/>
    <undo index="0" exp="area" ref3D="1" dr="$H$1:$L$1048576" dn="Z_996A26B7_1446_4CCC_841D_FBD470D19078_.wvu.Cols" sId="1"/>
    <undo index="0" exp="area" ref3D="1" dr="$A$168:$XFD$174" dn="Z_58BAB2DC_5724_457D_948A_7A9A984588D1_.wvu.Rows" sId="1"/>
    <undo index="0" exp="area" ref3D="1" dr="$H$1:$L$1048576" dn="Z_58BAB2DC_5724_457D_948A_7A9A984588D1_.wvu.Cols" sId="1"/>
    <undo index="0" exp="area" ref3D="1" dr="$A$168:$XFD$174" dn="Z_2EAB3169_C143_4605_BBB1_074F6A46200D_.wvu.Rows" sId="1"/>
    <undo index="0" exp="area" ref3D="1" dr="$H$1:$L$1048576" dn="Z_2EAB3169_C143_4605_BBB1_074F6A46200D_.wvu.Cols" sId="1"/>
    <undo index="0" exp="area" ref3D="1" dr="$F$1:$F$1048576" dn="Z_1CEFA5B2_DA4C_4942_BDDF_2AB31FAE8E89_.wvu.Cols" sId="1"/>
    <undo index="0" exp="area" ref3D="1" dr="$A$168:$XFD$174" dn="Z_0D1860D7_BAFD_4F8C_B711_44F935D92A7F_.wvu.Rows" sId="1"/>
    <undo index="0" exp="area" ref3D="1" dr="$H$1:$L$1048576" dn="Z_0D1860D7_BAFD_4F8C_B711_44F935D92A7F_.wvu.Cols" sId="1"/>
    <rfmt sheetId="1" xfDxf="1" sqref="A164:XFD164" start="0" length="0">
      <dxf>
        <font>
          <sz val="10"/>
          <color auto="1"/>
          <name val="Times New Roman"/>
          <scheme val="none"/>
        </font>
        <alignment vertical="center" readingOrder="0"/>
      </dxf>
    </rfmt>
    <rcc rId="0" sId="1" dxf="1">
      <nc r="A164" t="inlineStr">
        <is>
          <t>Administravimas</t>
        </is>
      </nc>
      <ndxf>
        <font>
          <b/>
          <sz val="10"/>
          <color auto="1"/>
          <name val="Times New Roman"/>
          <scheme val="none"/>
        </font>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AM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1.2999999999999999E-2</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alignment vertical="bottom" readingOrder="0"/>
      </dxf>
    </rfmt>
    <rfmt sheetId="1" sqref="J164" start="0" length="0">
      <dxf>
        <numFmt numFmtId="2" formatCode="0.00"/>
      </dxf>
    </rfmt>
  </rrc>
  <rrc rId="330" sId="1" ref="A164:XFD164" action="deleteRow">
    <undo index="0" exp="area" ref3D="1" dr="$A$167:$XFD$173" dn="Z_F4E273CC_41A7_4707_ABE6_BFDEBEEAC231_.wvu.Rows" sId="1"/>
    <undo index="0" exp="area" ref3D="1" dr="$H$1:$L$1048576" dn="Z_F4E273CC_41A7_4707_ABE6_BFDEBEEAC231_.wvu.Cols" sId="1"/>
    <undo index="0" exp="area" ref3D="1" dr="$A$167:$XFD$173" dn="Z_B67B0E0E_C31C_413A_B9AD_FCB20015BDEC_.wvu.Rows" sId="1"/>
    <undo index="0" exp="area" ref3D="1" dr="$H$1:$L$1048576" dn="Z_B67B0E0E_C31C_413A_B9AD_FCB20015BDEC_.wvu.Cols" sId="1"/>
    <undo index="0" exp="area" ref3D="1" dr="$A$167:$XFD$173" dn="Z_9E11FAA4_ACC5_4931_98D7_B17B4ED6BADD_.wvu.Rows" sId="1"/>
    <undo index="0" exp="area" ref3D="1" dr="$H$1:$L$1048576" dn="Z_9E11FAA4_ACC5_4931_98D7_B17B4ED6BADD_.wvu.Cols" sId="1"/>
    <undo index="0" exp="area" ref3D="1" dr="$A$167:$XFD$173" dn="Z_996A26B7_1446_4CCC_841D_FBD470D19078_.wvu.Rows" sId="1"/>
    <undo index="0" exp="area" ref3D="1" dr="$H$1:$L$1048576" dn="Z_996A26B7_1446_4CCC_841D_FBD470D19078_.wvu.Cols" sId="1"/>
    <undo index="0" exp="area" ref3D="1" dr="$A$167:$XFD$173" dn="Z_58BAB2DC_5724_457D_948A_7A9A984588D1_.wvu.Rows" sId="1"/>
    <undo index="0" exp="area" ref3D="1" dr="$H$1:$L$1048576" dn="Z_58BAB2DC_5724_457D_948A_7A9A984588D1_.wvu.Cols" sId="1"/>
    <undo index="0" exp="area" ref3D="1" dr="$A$167:$XFD$173" dn="Z_2EAB3169_C143_4605_BBB1_074F6A46200D_.wvu.Rows" sId="1"/>
    <undo index="0" exp="area" ref3D="1" dr="$H$1:$L$1048576" dn="Z_2EAB3169_C143_4605_BBB1_074F6A46200D_.wvu.Cols" sId="1"/>
    <undo index="0" exp="area" ref3D="1" dr="$F$1:$F$1048576" dn="Z_1CEFA5B2_DA4C_4942_BDDF_2AB31FAE8E89_.wvu.Cols" sId="1"/>
    <undo index="0" exp="area" ref3D="1" dr="$A$167:$XFD$173" dn="Z_0D1860D7_BAFD_4F8C_B711_44F935D92A7F_.wvu.Rows" sId="1"/>
    <undo index="0" exp="area" ref3D="1" dr="$H$1:$L$1048576" dn="Z_0D1860D7_BAFD_4F8C_B711_44F935D92A7F_.wvu.Cols" sId="1"/>
    <rfmt sheetId="1" xfDxf="1" sqref="A164:XFD164" start="0" length="0">
      <dxf>
        <font>
          <sz val="10"/>
          <color auto="1"/>
          <name val="Times New Roman"/>
          <scheme val="none"/>
        </font>
        <alignment vertical="center" readingOrder="0"/>
      </dxf>
    </rfmt>
    <rcc rId="0" sId="1" dxf="1">
      <nc r="A164" t="inlineStr">
        <is>
          <t>Administravimas</t>
        </is>
      </nc>
      <ndxf>
        <font>
          <b/>
          <sz val="10"/>
          <color auto="1"/>
          <name val="Times New Roman"/>
          <scheme val="none"/>
        </font>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VRM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1.4999999999999999E-2</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alignment vertical="bottom" readingOrder="0"/>
      </dxf>
    </rfmt>
    <rfmt sheetId="1" sqref="J164" start="0" length="0">
      <dxf>
        <numFmt numFmtId="2" formatCode="0.00"/>
      </dxf>
    </rfmt>
  </rrc>
  <rrc rId="331" sId="1" ref="A164:XFD164" action="deleteRow">
    <undo index="0" exp="area" ref3D="1" dr="$A$166:$XFD$172" dn="Z_F4E273CC_41A7_4707_ABE6_BFDEBEEAC231_.wvu.Rows" sId="1"/>
    <undo index="0" exp="area" ref3D="1" dr="$A$4:$F$164" dn="Z_F4E273CC_41A7_4707_ABE6_BFDEBEEAC231_.wvu.FilterData" sId="1"/>
    <undo index="0" exp="area" ref3D="1" dr="$H$1:$L$1048576" dn="Z_F4E273CC_41A7_4707_ABE6_BFDEBEEAC231_.wvu.Cols" sId="1"/>
    <undo index="0" exp="area" ref3D="1" dr="$A$166:$XFD$172" dn="Z_B67B0E0E_C31C_413A_B9AD_FCB20015BDEC_.wvu.Rows" sId="1"/>
    <undo index="0" exp="area" ref3D="1" dr="$A$4:$F$164" dn="Z_B67B0E0E_C31C_413A_B9AD_FCB20015BDEC_.wvu.FilterData" sId="1"/>
    <undo index="0" exp="area" ref3D="1" dr="$H$1:$L$1048576" dn="Z_B67B0E0E_C31C_413A_B9AD_FCB20015BDEC_.wvu.Cols" sId="1"/>
    <undo index="0" exp="area" ref3D="1" dr="$A$4:$F$164" dn="Z_AB6BCE1E_484A_4F47_B4F2_83FF93CE9E3D_.wvu.FilterData" sId="1"/>
    <undo index="0" exp="area" ref3D="1" dr="$A$166:$XFD$172" dn="Z_9E11FAA4_ACC5_4931_98D7_B17B4ED6BADD_.wvu.Rows" sId="1"/>
    <undo index="0" exp="area" ref3D="1" dr="$A$4:$F$164" dn="Z_9E11FAA4_ACC5_4931_98D7_B17B4ED6BADD_.wvu.FilterData" sId="1"/>
    <undo index="0" exp="area" ref3D="1" dr="$H$1:$L$1048576" dn="Z_9E11FAA4_ACC5_4931_98D7_B17B4ED6BADD_.wvu.Cols" sId="1"/>
    <undo index="0" exp="area" ref3D="1" dr="$A$166:$XFD$172" dn="Z_996A26B7_1446_4CCC_841D_FBD470D19078_.wvu.Rows" sId="1"/>
    <undo index="0" exp="area" ref3D="1" dr="$A$4:$F$164" dn="Z_996A26B7_1446_4CCC_841D_FBD470D19078_.wvu.FilterData" sId="1"/>
    <undo index="0" exp="area" ref3D="1" dr="$H$1:$L$1048576" dn="Z_996A26B7_1446_4CCC_841D_FBD470D19078_.wvu.Cols" sId="1"/>
    <undo index="0" exp="area" ref3D="1" dr="$A$166:$XFD$172" dn="Z_58BAB2DC_5724_457D_948A_7A9A984588D1_.wvu.Rows" sId="1"/>
    <undo index="0" exp="area" ref3D="1" dr="$A$4:$F$164" dn="Z_58BAB2DC_5724_457D_948A_7A9A984588D1_.wvu.FilterData" sId="1"/>
    <undo index="0" exp="area" ref3D="1" dr="$H$1:$L$1048576" dn="Z_58BAB2DC_5724_457D_948A_7A9A984588D1_.wvu.Cols" sId="1"/>
    <undo index="0" exp="area" ref3D="1" dr="$A$4:$F$164" dn="Z_5240E96E_1173_47E1_AE3A_F811C0117310_.wvu.FilterData" sId="1"/>
    <undo index="0" exp="area" ref3D="1" dr="$A$166:$XFD$172" dn="Z_2EAB3169_C143_4605_BBB1_074F6A46200D_.wvu.Rows" sId="1"/>
    <undo index="0" exp="area" ref3D="1" dr="$A$4:$F$164" dn="Z_2EAB3169_C143_4605_BBB1_074F6A46200D_.wvu.FilterData" sId="1"/>
    <undo index="0" exp="area" ref3D="1" dr="$H$1:$L$1048576" dn="Z_2EAB3169_C143_4605_BBB1_074F6A46200D_.wvu.Cols" sId="1"/>
    <undo index="0" exp="area" ref3D="1" dr="$F$1:$F$1048576" dn="Z_1CEFA5B2_DA4C_4942_BDDF_2AB31FAE8E89_.wvu.Cols" sId="1"/>
    <undo index="0" exp="area" ref3D="1" dr="$A$166:$XFD$172" dn="Z_0D1860D7_BAFD_4F8C_B711_44F935D92A7F_.wvu.Rows" sId="1"/>
    <undo index="0" exp="area" ref3D="1" dr="$A$4:$F$164" dn="Z_0D1860D7_BAFD_4F8C_B711_44F935D92A7F_.wvu.FilterData" sId="1"/>
    <undo index="0" exp="area" ref3D="1" dr="$H$1:$L$1048576" dn="Z_0D1860D7_BAFD_4F8C_B711_44F935D92A7F_.wvu.Cols" sId="1"/>
    <undo index="0" exp="area" ref3D="1" dr="$A$4:$F$164" dn="_FilterDatabase" sId="1"/>
    <rfmt sheetId="1" xfDxf="1" sqref="A164:XFD164" start="0" length="0">
      <dxf>
        <font>
          <sz val="10"/>
          <color auto="1"/>
          <name val="Times New Roman"/>
          <scheme val="none"/>
        </font>
        <alignment vertical="center" readingOrder="0"/>
      </dxf>
    </rfmt>
    <rcc rId="0" sId="1" dxf="1">
      <nc r="A164" t="inlineStr">
        <is>
          <t>Administravimas</t>
        </is>
      </nc>
      <ndxf>
        <font>
          <b/>
          <sz val="10"/>
          <color auto="1"/>
          <name val="Times New Roman"/>
          <scheme val="none"/>
        </font>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1" sqref="B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1" dxf="1">
      <nc r="C164" t="inlineStr">
        <is>
          <t>SAM</t>
        </is>
      </nc>
      <n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1" sqref="D164" start="0" length="0">
      <dxf>
        <font>
          <b/>
          <sz val="10"/>
          <color auto="1"/>
          <name val="Times New Roman"/>
          <scheme val="none"/>
        </font>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1" sqref="E164" start="0" length="0">
      <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1" dxf="1" numFmtId="4">
      <nc r="F164">
        <v>0.16800000000000001</v>
      </nc>
      <ndxf>
        <font>
          <b/>
          <sz val="10"/>
          <color auto="1"/>
          <name val="Times New Roman"/>
          <scheme val="none"/>
        </font>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fmt sheetId="1" sqref="G164" start="0" length="0">
      <dxf>
        <font>
          <b/>
          <sz val="10"/>
          <color auto="1"/>
          <name val="Times New Roman"/>
          <scheme val="none"/>
        </font>
        <numFmt numFmtId="166" formatCode="0.000"/>
        <fill>
          <patternFill patternType="solid">
            <bgColor theme="0"/>
          </patternFill>
        </fill>
        <alignment horizontal="center" vertical="top" readingOrder="0"/>
      </dxf>
    </rfmt>
    <rfmt sheetId="1" sqref="H164" start="0" length="0">
      <dxf>
        <font>
          <sz val="11"/>
          <color theme="1"/>
          <name val="Calibri"/>
          <scheme val="minor"/>
        </font>
        <alignment vertical="bottom" readingOrder="0"/>
      </dxf>
    </rfmt>
    <rfmt sheetId="1" sqref="J164" start="0" length="0">
      <dxf>
        <numFmt numFmtId="2" formatCode="0.00"/>
      </dxf>
    </rfmt>
  </rrc>
  <rcc rId="332" sId="1" odxf="1" dxf="1">
    <nc r="A164" t="inlineStr">
      <is>
        <t>plano administravimas</t>
      </is>
    </nc>
    <ndxf>
      <fill>
        <patternFill patternType="solid">
          <bgColor theme="2" tint="-0.249977111117893"/>
        </patternFill>
      </fill>
      <border outline="0">
        <left style="thin">
          <color indexed="64"/>
        </left>
        <right style="thin">
          <color indexed="64"/>
        </right>
        <top style="thin">
          <color indexed="64"/>
        </top>
        <bottom style="thin">
          <color indexed="64"/>
        </bottom>
      </border>
    </ndxf>
  </rcc>
  <rfmt sheetId="1" sqref="B164" start="0" length="0">
    <dxf>
      <fill>
        <patternFill patternType="solid">
          <bgColor theme="2" tint="-0.249977111117893"/>
        </patternFill>
      </fill>
      <alignment vertical="center" wrapText="1" readingOrder="0"/>
      <border outline="0">
        <left style="thin">
          <color indexed="64"/>
        </left>
        <right style="thin">
          <color indexed="64"/>
        </right>
        <top style="thin">
          <color indexed="64"/>
        </top>
        <bottom style="thin">
          <color indexed="64"/>
        </bottom>
      </border>
    </dxf>
  </rfmt>
  <rfmt sheetId="1" sqref="C164" start="0" length="0">
    <dxf>
      <fill>
        <patternFill>
          <bgColor theme="2" tint="-0.249977111117893"/>
        </patternFill>
      </fill>
      <alignment vertical="center" wrapText="1" readingOrder="0"/>
      <border outline="0">
        <left style="thin">
          <color indexed="64"/>
        </left>
        <right style="thin">
          <color indexed="64"/>
        </right>
        <top style="thin">
          <color indexed="64"/>
        </top>
        <bottom style="thin">
          <color indexed="64"/>
        </bottom>
      </border>
    </dxf>
  </rfmt>
  <rfmt sheetId="1" sqref="D164" start="0" length="0">
    <dxf>
      <fill>
        <patternFill patternType="solid">
          <bgColor theme="2" tint="-0.249977111117893"/>
        </patternFill>
      </fill>
      <alignment vertical="center" wrapText="1" readingOrder="0"/>
      <border outline="0">
        <left style="thin">
          <color indexed="64"/>
        </left>
        <right style="thin">
          <color indexed="64"/>
        </right>
        <top style="thin">
          <color indexed="64"/>
        </top>
        <bottom style="thin">
          <color indexed="64"/>
        </bottom>
      </border>
    </dxf>
  </rfmt>
  <rfmt sheetId="1" sqref="E164" start="0" length="0">
    <dxf>
      <numFmt numFmtId="165" formatCode="[$-10427]#,##0.00"/>
      <fill>
        <patternFill>
          <bgColor theme="2" tint="-0.249977111117893"/>
        </patternFill>
      </fill>
      <alignment horizontal="general" vertical="center" wrapText="1" readingOrder="0"/>
      <border outline="0">
        <left style="thin">
          <color indexed="64"/>
        </left>
        <right style="thin">
          <color indexed="64"/>
        </right>
        <top style="thin">
          <color indexed="64"/>
        </top>
        <bottom style="thin">
          <color indexed="64"/>
        </bottom>
      </border>
    </dxf>
  </rfmt>
  <rcc rId="333" sId="1" odxf="1" dxf="1" numFmtId="4">
    <nc r="F164">
      <v>1.1850000000000001</v>
    </nc>
    <ndxf>
      <numFmt numFmtId="165" formatCode="[$-10427]#,##0.00"/>
      <fill>
        <patternFill>
          <bgColor theme="2" tint="-0.249977111117893"/>
        </patternFill>
      </fill>
      <alignment horizontal="general" vertical="center" wrapText="1" readingOrder="0"/>
      <border outline="0">
        <left style="thin">
          <color indexed="64"/>
        </left>
        <right style="thin">
          <color indexed="64"/>
        </right>
        <top style="thin">
          <color indexed="64"/>
        </top>
        <bottom style="thin">
          <color indexed="64"/>
        </bottom>
      </border>
    </ndxf>
  </rcc>
  <rfmt sheetId="1" sqref="F164">
    <dxf>
      <numFmt numFmtId="180" formatCode="[$-10427]#,##0.0"/>
    </dxf>
  </rfmt>
  <rfmt sheetId="1" sqref="F164">
    <dxf>
      <numFmt numFmtId="165" formatCode="[$-10427]#,##0.00"/>
    </dxf>
  </rfmt>
  <rfmt sheetId="1" sqref="F164">
    <dxf>
      <numFmt numFmtId="168" formatCode="[$-10427]#,##0.000"/>
    </dxf>
  </rfmt>
  <rfmt sheetId="1" sqref="F164">
    <dxf>
      <alignment horizontal="center" readingOrder="0"/>
    </dxf>
  </rfmt>
  <rcv guid="{2EAB3169-C143-4605-BBB1-074F6A46200D}" action="delete"/>
  <rdn rId="0" localSheetId="1" customView="1" name="Z_2EAB3169_C143_4605_BBB1_074F6A46200D_.wvu.Rows" hidden="1" oldHidden="1" comment="" oldComment="">
    <formula>'DNR 1 priedas_lyginamasis'!$165:$171</formula>
    <oldFormula>'DNR 1 priedas_lyginamasis'!$165:$171</oldFormula>
  </rdn>
  <rdn rId="0" localSheetId="1" customView="1" name="Z_2EAB3169_C143_4605_BBB1_074F6A46200D_.wvu.Cols" hidden="1" oldHidden="1" comment="" oldComment="">
    <formula>'DNR 1 priedas_lyginamasis'!$H:$L</formula>
    <oldFormula>'DNR 1 priedas_lyginamasis'!$H:$L</oldFormula>
  </rdn>
  <rdn rId="0" localSheetId="1" customView="1" name="Z_2EAB3169_C143_4605_BBB1_074F6A46200D_.wvu.FilterData" hidden="1" oldHidden="1" comment="" oldComment="">
    <formula>'DNR 1 priedas_lyginamasis'!$A$4:$F$163</formula>
    <oldFormula>'DNR 1 priedas_lyginamasis'!$A$4:$F$163</oldFormula>
  </rdn>
  <rdn rId="0" localSheetId="2" customView="1" name="Z_2EAB3169_C143_4605_BBB1_074F6A46200D_.wvu.FilterData" hidden="1" oldHidden="1" comment="" oldComment="">
    <formula>'DNR 1 priedas_pakeitimas'!$A$4:$F$157</formula>
    <oldFormula>'DNR 1 priedas_pakeitimas'!$A$4:$F$157</oldFormula>
  </rdn>
  <rcv guid="{2EAB3169-C143-4605-BBB1-074F6A46200D}"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38" sId="2" ref="A150:XFD150" action="deleteRow">
    <undo index="0" exp="area" ref3D="1" dr="$A$4:$F$150" dn="Z_DF74A94F_8183_44DC_AE17_C531F29696EE_.wvu.FilterData" sId="2"/>
    <undo index="0" exp="area" ref3D="1" dr="$A$4:$F$150" dn="Z_D8D71124_32CA_4C14_92E6_06BCAD851F3D_.wvu.FilterData" sId="2"/>
    <undo index="0" exp="area" ref3D="1" dr="$A$4:$F$150" dn="Z_A8E13145_6B1C_47F6_9682_8057FAB17B88_.wvu.FilterData" sId="2"/>
    <undo index="0" exp="area" ref3D="1" dr="$A$4:$F$150" dn="Z_A6642487_B4C1_451A_9A3A_020268F273FF_.wvu.FilterData" sId="2"/>
    <undo index="0" exp="area" ref3D="1" dr="$A$4:$F$150" dn="Z_98D8AD94_7E59_4C1E_93AC_47148CE1A72E_.wvu.FilterData" sId="2"/>
    <undo index="0" exp="area" ref3D="1" dr="$A$4:$F$150" dn="Z_6AB9FB3A_22DA_413C_92EB_1AE957DE4159_.wvu.FilterData" sId="2"/>
    <undo index="0" exp="area" ref3D="1" dr="$A$4:$F$150" dn="Z_6A4108F2_B4FA_48AC_9082_FCCC4239E965_.wvu.FilterData" sId="2"/>
    <undo index="0" exp="area" ref3D="1" dr="$A$4:$F$150" dn="Z_49E9D10D_B156_49C7_9396_AE7580FCD2F2_.wvu.FilterData" sId="2"/>
    <undo index="0" exp="area" ref3D="1" dr="$A$4:$F$150" dn="Z_37CBB5BA_527B_4C3C_826A_B2B130AE789F_.wvu.FilterData" sId="2"/>
    <undo index="0" exp="area" ref3D="1" dr="$A$4:$F$150" dn="Z_203A0349_6BE8_442E_B691_1CCDA2A5ABB4_.wvu.FilterData" sId="2"/>
    <undo index="0" exp="area" ref3D="1" dr="$F$1:$F$1048576" dn="Z_1CEFA5B2_DA4C_4942_BDDF_2AB31FAE8E89_.wvu.Cols" sId="2"/>
    <rfmt sheetId="2" xfDxf="1" sqref="A150:XFD150" start="0" length="0">
      <dxf>
        <font>
          <sz val="10"/>
          <color auto="1"/>
          <name val="Times New Roman"/>
          <scheme val="none"/>
        </font>
      </dxf>
    </rfmt>
    <rcc rId="0" sId="2" dxf="1">
      <nc r="A150" t="inlineStr">
        <is>
          <t>Administravimas</t>
        </is>
      </nc>
      <ndxf>
        <fill>
          <patternFill patternType="solid">
            <bgColor theme="0" tint="-0.14999847407452621"/>
          </patternFill>
        </fill>
        <alignment vertical="center" wrapText="1" readingOrder="0"/>
        <border outline="0">
          <left style="thin">
            <color indexed="64"/>
          </left>
          <right style="thin">
            <color indexed="64"/>
          </right>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bottom style="thin">
            <color indexed="64"/>
          </bottom>
        </border>
      </dxf>
    </rfmt>
    <rcc rId="0" sId="2" dxf="1">
      <nc r="C150" t="inlineStr">
        <is>
          <t>FM</t>
        </is>
      </nc>
      <ndxf>
        <fill>
          <patternFill patternType="solid">
            <bgColor theme="0" tint="-0.14999847407452621"/>
          </patternFill>
        </fill>
        <alignment vertical="top" readingOrder="0"/>
        <border outline="0">
          <left style="thin">
            <color indexed="64"/>
          </left>
          <right style="thin">
            <color indexed="64"/>
          </right>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bottom style="thin">
            <color indexed="64"/>
          </bottom>
        </border>
      </dxf>
    </rfmt>
    <rcc rId="0" sId="2" dxf="1" numFmtId="4">
      <nc r="F150">
        <v>0.47499999999999998</v>
      </nc>
      <ndxf>
        <numFmt numFmtId="166" formatCode="0.000"/>
        <fill>
          <patternFill patternType="solid">
            <bgColor theme="0" tint="-0.14999847407452621"/>
          </patternFill>
        </fill>
        <alignment horizontal="center" vertical="top" readingOrder="0"/>
        <border outline="0">
          <left style="thin">
            <color indexed="64"/>
          </left>
          <right style="thin">
            <color indexed="64"/>
          </right>
          <bottom style="thin">
            <color indexed="64"/>
          </bottom>
        </border>
      </ndxf>
    </rcc>
  </rrc>
  <rrc rId="339" sId="2" ref="A150:XFD150" action="deleteRow">
    <undo index="0" exp="area" ref3D="1" dr="$F$1:$F$1048576" dn="Z_1CEFA5B2_DA4C_4942_BDDF_2AB31FAE8E89_.wvu.Cols" sId="2"/>
    <rfmt sheetId="2" xfDxf="1" sqref="A150:XFD150" start="0" length="0">
      <dxf>
        <font>
          <sz val="10"/>
          <color auto="1"/>
          <name val="Times New Roman"/>
          <scheme val="none"/>
        </font>
      </dxf>
    </rfmt>
    <rcc rId="0" sId="2" dxf="1">
      <nc r="A150" t="inlineStr">
        <is>
          <t>Administravimas</t>
        </is>
      </nc>
      <ndxf>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ŠMSM</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0.224</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0" sId="2" ref="A150:XFD150" action="deleteRow">
    <undo index="0" exp="area" ref3D="1" dr="$F$1:$F$1048576" dn="Z_1CEFA5B2_DA4C_4942_BDDF_2AB31FAE8E89_.wvu.Cols" sId="2"/>
    <rfmt sheetId="2" xfDxf="1" sqref="A150:XFD150" start="0" length="0">
      <dxf>
        <font>
          <sz val="10"/>
          <color auto="1"/>
          <name val="Times New Roman"/>
          <scheme val="none"/>
        </font>
      </dxf>
    </rfmt>
    <rcc rId="0" sId="2" dxf="1">
      <nc r="A150" t="inlineStr">
        <is>
          <t>Administravimas</t>
        </is>
      </nc>
      <ndxf>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EIMIN</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0.189</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1" sId="2" ref="A150:XFD150" action="deleteRow">
    <undo index="0" exp="area" ref3D="1" dr="$F$1:$F$1048576" dn="Z_1CEFA5B2_DA4C_4942_BDDF_2AB31FAE8E89_.wvu.Cols" sId="2"/>
    <rfmt sheetId="2" xfDxf="1" sqref="A150:XFD150" start="0" length="0">
      <dxf>
        <font>
          <sz val="10"/>
          <color auto="1"/>
          <name val="Times New Roman"/>
          <scheme val="none"/>
        </font>
      </dxf>
    </rfmt>
    <rcc rId="0" sId="2" dxf="1">
      <nc r="A150" t="inlineStr">
        <is>
          <t>Administravimas</t>
        </is>
      </nc>
      <ndxf>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KM</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4.2000000000000003E-2</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2" sId="2" ref="A150:XFD150" action="deleteRow">
    <undo index="0" exp="area" ref3D="1" dr="$F$1:$F$1048576" dn="Z_1CEFA5B2_DA4C_4942_BDDF_2AB31FAE8E89_.wvu.Cols" sId="2"/>
    <rfmt sheetId="2" xfDxf="1" sqref="A150:XFD150" start="0" length="0">
      <dxf>
        <font>
          <sz val="10"/>
          <color auto="1"/>
          <name val="Times New Roman"/>
          <scheme val="none"/>
        </font>
        <alignment vertical="center" readingOrder="0"/>
      </dxf>
    </rfmt>
    <rcc rId="0" sId="2" dxf="1">
      <nc r="A150" t="inlineStr">
        <is>
          <t>Administravimas</t>
        </is>
      </nc>
      <ndxf>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SM</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5.8999999999999997E-2</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3" sId="2" ref="A150:XFD150" action="deleteRow">
    <undo index="0" exp="area" ref3D="1" dr="$F$1:$F$1048576" dn="Z_1CEFA5B2_DA4C_4942_BDDF_2AB31FAE8E89_.wvu.Cols" sId="2"/>
    <rfmt sheetId="2" xfDxf="1" sqref="A150:XFD150" start="0" length="0">
      <dxf>
        <font>
          <sz val="10"/>
          <color auto="1"/>
          <name val="Times New Roman"/>
          <scheme val="none"/>
        </font>
        <alignment vertical="center" readingOrder="0"/>
      </dxf>
    </rfmt>
    <rcc rId="0" sId="2" dxf="1">
      <nc r="A150" t="inlineStr">
        <is>
          <t>Administravimas</t>
        </is>
      </nc>
      <ndxf>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AM</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1.2999999999999999E-2</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4" sId="2" ref="A150:XFD150" action="deleteRow">
    <undo index="0" exp="area" ref3D="1" dr="$F$1:$F$1048576" dn="Z_1CEFA5B2_DA4C_4942_BDDF_2AB31FAE8E89_.wvu.Cols" sId="2"/>
    <rfmt sheetId="2" xfDxf="1" sqref="A150:XFD150" start="0" length="0">
      <dxf>
        <font>
          <sz val="10"/>
          <color auto="1"/>
          <name val="Times New Roman"/>
          <scheme val="none"/>
        </font>
        <alignment vertical="center" readingOrder="0"/>
      </dxf>
    </rfmt>
    <rcc rId="0" sId="2" dxf="1">
      <nc r="A150" t="inlineStr">
        <is>
          <t>Administravimas</t>
        </is>
      </nc>
      <ndxf>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VRM</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1.4999999999999999E-2</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5" sId="2" ref="A150:XFD150" action="deleteRow">
    <undo index="0" exp="area" ref3D="1" dr="$A$4:$F$150" dn="Z_F4E273CC_41A7_4707_ABE6_BFDEBEEAC231_.wvu.FilterData" sId="2"/>
    <undo index="0" exp="area" ref3D="1" dr="$A$4:$F$150" dn="Z_B67B0E0E_C31C_413A_B9AD_FCB20015BDEC_.wvu.FilterData" sId="2"/>
    <undo index="0" exp="area" ref3D="1" dr="$A$4:$F$150" dn="Z_AB6BCE1E_484A_4F47_B4F2_83FF93CE9E3D_.wvu.FilterData" sId="2"/>
    <undo index="0" exp="area" ref3D="1" dr="$A$4:$F$150" dn="Z_9E11FAA4_ACC5_4931_98D7_B17B4ED6BADD_.wvu.FilterData" sId="2"/>
    <undo index="0" exp="area" ref3D="1" dr="$A$4:$F$150" dn="Z_996A26B7_1446_4CCC_841D_FBD470D19078_.wvu.FilterData" sId="2"/>
    <undo index="0" exp="area" ref3D="1" dr="$A$4:$F$150" dn="Z_58BAB2DC_5724_457D_948A_7A9A984588D1_.wvu.FilterData" sId="2"/>
    <undo index="0" exp="area" ref3D="1" dr="$A$4:$F$150" dn="Z_5240E96E_1173_47E1_AE3A_F811C0117310_.wvu.FilterData" sId="2"/>
    <undo index="0" exp="area" ref3D="1" dr="$A$4:$F$150" dn="Z_2EAB3169_C143_4605_BBB1_074F6A46200D_.wvu.FilterData" sId="2"/>
    <undo index="0" exp="area" ref3D="1" dr="$F$1:$F$1048576" dn="Z_1CEFA5B2_DA4C_4942_BDDF_2AB31FAE8E89_.wvu.Cols" sId="2"/>
    <undo index="0" exp="area" ref3D="1" dr="$A$4:$F$150" dn="Z_0D1860D7_BAFD_4F8C_B711_44F935D92A7F_.wvu.FilterData" sId="2"/>
    <undo index="0" exp="area" ref3D="1" dr="$A$4:$F$150" dn="_FilterDatabase" sId="2"/>
    <rfmt sheetId="2" xfDxf="1" sqref="A150:XFD150" start="0" length="0">
      <dxf>
        <font>
          <sz val="10"/>
          <color auto="1"/>
          <name val="Times New Roman"/>
          <scheme val="none"/>
        </font>
        <alignment vertical="center" readingOrder="0"/>
      </dxf>
    </rfmt>
    <rcc rId="0" sId="2" dxf="1">
      <nc r="A150" t="inlineStr">
        <is>
          <t>Administravimas</t>
        </is>
      </nc>
      <ndxf>
        <fill>
          <patternFill patternType="solid">
            <bgColor theme="0" tint="-0.14999847407452621"/>
          </patternFill>
        </fill>
        <alignment wrapText="1" readingOrder="0"/>
        <border outline="0">
          <left style="thin">
            <color indexed="64"/>
          </left>
          <right style="thin">
            <color indexed="64"/>
          </right>
          <top style="thin">
            <color indexed="64"/>
          </top>
          <bottom style="thin">
            <color indexed="64"/>
          </bottom>
        </border>
      </ndxf>
    </rcc>
    <rfmt sheetId="2" sqref="B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cc rId="0" sId="2" dxf="1">
      <nc r="C150" t="inlineStr">
        <is>
          <t>SAM</t>
        </is>
      </nc>
      <n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ndxf>
    </rcc>
    <rfmt sheetId="2" sqref="D150" start="0" length="0">
      <dxf>
        <fill>
          <patternFill patternType="solid">
            <bgColor theme="0" tint="-0.14999847407452621"/>
          </patternFill>
        </fill>
        <alignment vertical="top" readingOrder="0"/>
        <border outline="0">
          <left style="thin">
            <color indexed="64"/>
          </left>
          <right style="thin">
            <color indexed="64"/>
          </right>
          <top style="thin">
            <color indexed="64"/>
          </top>
          <bottom style="thin">
            <color indexed="64"/>
          </bottom>
        </border>
      </dxf>
    </rfmt>
    <rfmt sheetId="2" sqref="E150" start="0" length="0">
      <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dxf>
    </rfmt>
    <rcc rId="0" sId="2" dxf="1" numFmtId="4">
      <nc r="F150">
        <v>0.16800000000000001</v>
      </nc>
      <ndxf>
        <numFmt numFmtId="166" formatCode="0.000"/>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rc>
  <rrc rId="346" sId="2" ref="A150:XFD150" action="deleteRow">
    <undo index="0" exp="area" ref3D="1" dr="$F$1:$F$1048576" dn="Z_1CEFA5B2_DA4C_4942_BDDF_2AB31FAE8E89_.wvu.Cols" sId="2"/>
    <rfmt sheetId="2" xfDxf="1" sqref="A150:XFD150" start="0" length="0"/>
  </rrc>
  <rrc rId="347" sId="2" ref="A150:XFD150" action="deleteRow">
    <undo index="0" exp="area" ref3D="1" dr="$F$1:$F$1048576" dn="Z_1CEFA5B2_DA4C_4942_BDDF_2AB31FAE8E89_.wvu.Cols" sId="2"/>
    <rfmt sheetId="2" xfDxf="1" sqref="A150:XFD150" start="0" length="0">
      <dxf>
        <font>
          <sz val="10"/>
          <color auto="1"/>
          <name val="Times New Roman"/>
          <scheme val="none"/>
        </font>
      </dxf>
    </rfmt>
    <rfmt sheetId="2" sqref="A150" start="0" length="0">
      <dxf>
        <alignment vertical="center" wrapText="1" readingOrder="0"/>
      </dxf>
    </rfmt>
    <rfmt sheetId="2" sqref="B150" start="0" length="0">
      <dxf>
        <alignment vertical="top" readingOrder="0"/>
      </dxf>
    </rfmt>
    <rfmt sheetId="2" sqref="C150" start="0" length="0">
      <dxf>
        <fill>
          <patternFill patternType="solid">
            <bgColor theme="0"/>
          </patternFill>
        </fill>
        <alignment vertical="top" readingOrder="0"/>
      </dxf>
    </rfmt>
    <rfmt sheetId="2" sqref="D150" start="0" length="0">
      <dxf>
        <alignment vertical="top" readingOrder="0"/>
      </dxf>
    </rfmt>
    <rcc rId="0" sId="2" dxf="1">
      <nc r="E150" t="inlineStr">
        <is>
          <t>be 2020</t>
        </is>
      </nc>
      <ndxf>
        <numFmt numFmtId="166" formatCode="0.000"/>
        <fill>
          <patternFill patternType="solid">
            <bgColor theme="0"/>
          </patternFill>
        </fill>
        <alignment horizontal="center" vertical="top" readingOrder="0"/>
      </ndxf>
    </rcc>
    <rcc rId="0" sId="2" dxf="1" numFmtId="4">
      <nc r="F150">
        <v>167780</v>
      </nc>
      <ndxf>
        <numFmt numFmtId="166" formatCode="0.000"/>
        <fill>
          <patternFill patternType="solid">
            <bgColor theme="0"/>
          </patternFill>
        </fill>
        <alignment horizontal="center" vertical="top" readingOrder="0"/>
      </ndxf>
    </rcc>
  </rrc>
  <rrc rId="348" sId="2" ref="A150:XFD150" action="deleteRow">
    <undo index="0" exp="area" ref3D="1" dr="$F$1:$F$1048576" dn="Z_1CEFA5B2_DA4C_4942_BDDF_2AB31FAE8E89_.wvu.Cols" sId="2"/>
    <rfmt sheetId="2" xfDxf="1" sqref="A150:XFD150" start="0" length="0">
      <dxf>
        <font>
          <sz val="10"/>
          <color auto="1"/>
          <name val="Times New Roman"/>
          <scheme val="none"/>
        </font>
      </dxf>
    </rfmt>
    <rfmt sheetId="2" sqref="A150" start="0" length="0">
      <dxf>
        <alignment vertical="center" wrapText="1" readingOrder="0"/>
      </dxf>
    </rfmt>
    <rfmt sheetId="2" sqref="B150" start="0" length="0">
      <dxf>
        <alignment vertical="top" readingOrder="0"/>
      </dxf>
    </rfmt>
    <rfmt sheetId="2" sqref="C150" start="0" length="0">
      <dxf>
        <fill>
          <patternFill patternType="solid">
            <bgColor theme="0"/>
          </patternFill>
        </fill>
        <alignment vertical="top" readingOrder="0"/>
      </dxf>
    </rfmt>
    <rfmt sheetId="2" sqref="D150" start="0" length="0">
      <dxf>
        <alignment vertical="top" readingOrder="0"/>
      </dxf>
    </rfmt>
    <rcc rId="0" sId="2" dxf="1">
      <nc r="E150" t="inlineStr">
        <is>
          <t>adm</t>
        </is>
      </nc>
      <ndxf>
        <numFmt numFmtId="166" formatCode="0.000"/>
        <fill>
          <patternFill patternType="solid">
            <bgColor theme="0"/>
          </patternFill>
        </fill>
        <alignment horizontal="center" vertical="top" readingOrder="0"/>
      </ndxf>
    </rcc>
    <rcc rId="0" sId="2" dxf="1" numFmtId="4">
      <nc r="F150">
        <v>1185</v>
      </nc>
      <ndxf>
        <numFmt numFmtId="166" formatCode="0.000"/>
        <fill>
          <patternFill patternType="solid">
            <bgColor theme="0"/>
          </patternFill>
        </fill>
        <alignment horizontal="center" vertical="top" readingOrder="0"/>
      </ndxf>
    </rcc>
  </rrc>
  <rrc rId="349" sId="2" ref="A150:XFD150" action="deleteRow">
    <undo index="0" exp="area" ref3D="1" dr="$F$1:$F$1048576" dn="Z_1CEFA5B2_DA4C_4942_BDDF_2AB31FAE8E89_.wvu.Cols" sId="2"/>
    <rfmt sheetId="2" xfDxf="1" sqref="A150:XFD150" start="0" length="0">
      <dxf>
        <font>
          <sz val="10"/>
          <color auto="1"/>
          <name val="Times New Roman"/>
          <scheme val="none"/>
        </font>
      </dxf>
    </rfmt>
    <rfmt sheetId="2" sqref="A150" start="0" length="0">
      <dxf>
        <alignment vertical="center" wrapText="1" readingOrder="0"/>
      </dxf>
    </rfmt>
    <rfmt sheetId="2" sqref="B150" start="0" length="0">
      <dxf>
        <alignment vertical="top" readingOrder="0"/>
      </dxf>
    </rfmt>
    <rfmt sheetId="2" sqref="C150" start="0" length="0">
      <dxf>
        <fill>
          <patternFill patternType="solid">
            <bgColor theme="0"/>
          </patternFill>
        </fill>
        <alignment vertical="top" readingOrder="0"/>
      </dxf>
    </rfmt>
    <rfmt sheetId="2" sqref="D150" start="0" length="0">
      <dxf>
        <alignment vertical="top" readingOrder="0"/>
      </dxf>
    </rfmt>
    <rcc rId="0" sId="2" dxf="1">
      <nc r="E150" t="inlineStr">
        <is>
          <t>su 2020</t>
        </is>
      </nc>
      <ndxf>
        <numFmt numFmtId="166" formatCode="0.000"/>
        <fill>
          <patternFill patternType="solid">
            <bgColor theme="0"/>
          </patternFill>
        </fill>
        <alignment horizontal="center" vertical="top" readingOrder="0"/>
      </ndxf>
    </rcc>
    <rcc rId="0" sId="2" dxf="1" numFmtId="4">
      <nc r="F150">
        <v>168.965</v>
      </nc>
      <ndxf>
        <numFmt numFmtId="166" formatCode="0.000"/>
        <fill>
          <patternFill patternType="solid">
            <bgColor theme="0"/>
          </patternFill>
        </fill>
        <alignment horizontal="center" vertical="top" readingOrder="0"/>
      </ndxf>
    </rcc>
    <rcc rId="0" sId="2">
      <nc r="G150" t="inlineStr">
        <is>
          <t>turėjo būti</t>
        </is>
      </nc>
    </rcc>
  </rrc>
  <rcc rId="350" sId="2" odxf="1" dxf="1">
    <nc r="A150" t="inlineStr">
      <is>
        <t>Plano administravimas</t>
      </is>
    </nc>
    <ndxf>
      <fill>
        <patternFill patternType="solid">
          <bgColor theme="2" tint="-0.249977111117893"/>
        </patternFill>
      </fill>
      <border outline="0">
        <left style="thin">
          <color indexed="64"/>
        </left>
        <right style="thin">
          <color indexed="64"/>
        </right>
        <top style="thin">
          <color indexed="64"/>
        </top>
        <bottom style="thin">
          <color indexed="64"/>
        </bottom>
      </border>
    </ndxf>
  </rcc>
  <rfmt sheetId="2" sqref="B150" start="0" length="0">
    <dxf>
      <fill>
        <patternFill patternType="solid">
          <bgColor theme="2" tint="-0.249977111117893"/>
        </patternFill>
      </fill>
      <alignment vertical="center" wrapText="1" readingOrder="0"/>
      <border outline="0">
        <left style="thin">
          <color indexed="64"/>
        </left>
        <right style="thin">
          <color indexed="64"/>
        </right>
        <top style="thin">
          <color indexed="64"/>
        </top>
        <bottom style="thin">
          <color indexed="64"/>
        </bottom>
      </border>
    </dxf>
  </rfmt>
  <rfmt sheetId="2" sqref="C150" start="0" length="0">
    <dxf>
      <fill>
        <patternFill>
          <bgColor theme="2" tint="-0.249977111117893"/>
        </patternFill>
      </fill>
      <alignment vertical="center" wrapText="1" readingOrder="0"/>
      <border outline="0">
        <left style="thin">
          <color indexed="64"/>
        </left>
        <right style="thin">
          <color indexed="64"/>
        </right>
        <top style="thin">
          <color indexed="64"/>
        </top>
        <bottom style="thin">
          <color indexed="64"/>
        </bottom>
      </border>
    </dxf>
  </rfmt>
  <rfmt sheetId="2" sqref="D150" start="0" length="0">
    <dxf>
      <fill>
        <patternFill patternType="solid">
          <bgColor theme="2" tint="-0.249977111117893"/>
        </patternFill>
      </fill>
      <alignment vertical="center" wrapText="1" readingOrder="0"/>
      <border outline="0">
        <left style="thin">
          <color indexed="64"/>
        </left>
        <right style="thin">
          <color indexed="64"/>
        </right>
        <top style="thin">
          <color indexed="64"/>
        </top>
        <bottom style="thin">
          <color indexed="64"/>
        </bottom>
      </border>
    </dxf>
  </rfmt>
  <rfmt sheetId="2" sqref="E150" start="0" length="0">
    <dxf>
      <numFmt numFmtId="165" formatCode="[$-10427]#,##0.00"/>
      <fill>
        <patternFill>
          <bgColor theme="2" tint="-0.249977111117893"/>
        </patternFill>
      </fill>
      <alignment horizontal="general" vertical="center" wrapText="1" readingOrder="0"/>
      <border outline="0">
        <left style="thin">
          <color indexed="64"/>
        </left>
        <right style="thin">
          <color indexed="64"/>
        </right>
        <top style="thin">
          <color indexed="64"/>
        </top>
        <bottom style="thin">
          <color indexed="64"/>
        </bottom>
      </border>
    </dxf>
  </rfmt>
  <rfmt sheetId="2" sqref="F150" start="0" length="0">
    <dxf>
      <numFmt numFmtId="165" formatCode="[$-10427]#,##0.00"/>
      <fill>
        <patternFill>
          <bgColor theme="2" tint="-0.249977111117893"/>
        </patternFill>
      </fill>
      <alignment horizontal="general" vertical="center" wrapText="1" readingOrder="0"/>
      <border outline="0">
        <left style="thin">
          <color indexed="64"/>
        </left>
        <right style="thin">
          <color indexed="64"/>
        </right>
        <top style="thin">
          <color indexed="64"/>
        </top>
        <bottom style="thin">
          <color indexed="64"/>
        </bottom>
      </border>
    </dxf>
  </rfmt>
  <rfmt sheetId="2" sqref="F150">
    <dxf>
      <numFmt numFmtId="35" formatCode="_-* #,##0.00\ _L_t_-;\-* #,##0.00\ _L_t_-;_-* &quot;-&quot;??\ _L_t_-;_-@_-"/>
    </dxf>
  </rfmt>
  <rcc rId="351" sId="1" numFmtId="4">
    <oc r="F164">
      <v>1.1850000000000001</v>
    </oc>
    <nc r="F164">
      <v>2</v>
    </nc>
  </rcc>
  <rcc rId="352" sId="2" numFmtId="34">
    <nc r="F150">
      <v>2</v>
    </nc>
  </rcc>
  <rfmt sheetId="2" sqref="F150">
    <dxf>
      <numFmt numFmtId="179" formatCode="_-* #,##0.000\ _L_t_-;\-* #,##0.000\ _L_t_-;_-* &quot;-&quot;??\ _L_t_-;_-@_-"/>
    </dxf>
  </rfmt>
  <rcc rId="353" sId="1">
    <oc r="A164" t="inlineStr">
      <is>
        <t>plano administravimas</t>
      </is>
    </oc>
    <nc r="A164" t="inlineStr">
      <is>
        <t>Plano administravimas</t>
      </is>
    </nc>
  </rcc>
  <rfmt sheetId="1" sqref="A164:F164" start="0" length="2147483647">
    <dxf>
      <font>
        <b/>
      </font>
    </dxf>
  </rfmt>
  <rdn rId="0" localSheetId="2" customView="1" name="Z_2EAB3169_C143_4605_BBB1_074F6A46200D_.wvu.Rows" hidden="1"/>
  <rdn rId="0" localSheetId="2" customView="1" name="Z_2EAB3169_C143_4605_BBB1_074F6A46200D_.wvu.Cols" hidden="1"/>
  <rcv guid="{2EAB3169-C143-4605-BBB1-074F6A46200D}" action="delete"/>
  <rdn rId="0" localSheetId="1" customView="1" name="Z_2EAB3169_C143_4605_BBB1_074F6A46200D_.wvu.Rows" hidden="1" oldHidden="1" comment="" oldComment="">
    <formula>'DNR 1 priedas_lyginamasis'!$165:$171</formula>
    <oldFormula>'DNR 1 priedas_lyginamasis'!$165:$171</oldFormula>
  </rdn>
  <rdn rId="0" localSheetId="1" customView="1" name="Z_2EAB3169_C143_4605_BBB1_074F6A46200D_.wvu.Cols" hidden="1" oldHidden="1" comment="" oldComment="">
    <formula>'DNR 1 priedas_lyginamasis'!$H:$L</formula>
    <oldFormula>'DNR 1 priedas_lyginamasis'!$H:$L</oldFormula>
  </rdn>
  <rdn rId="0" localSheetId="1" customView="1" name="Z_2EAB3169_C143_4605_BBB1_074F6A46200D_.wvu.FilterData" hidden="1" oldHidden="1" comment="" oldComment="">
    <formula>'DNR 1 priedas_lyginamasis'!$A$4:$F$163</formula>
    <oldFormula>'DNR 1 priedas_lyginamasis'!$A$4:$F$163</oldFormula>
  </rdn>
  <rdn rId="0" localSheetId="2" customView="1" name="Z_2EAB3169_C143_4605_BBB1_074F6A46200D_.wvu.FilterData" hidden="1" oldHidden="1" comment="" oldComment="">
    <formula>'DNR 1 priedas_pakeitimas'!$A$4:$F$149</formula>
    <oldFormula>'DNR 1 priedas_pakeitimas'!$A$4:$F$149</oldFormula>
  </rdn>
  <rcv guid="{2EAB3169-C143-4605-BBB1-074F6A46200D}"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0" sId="1">
    <oc r="A163" t="inlineStr">
      <is>
        <t>Rezervas</t>
      </is>
    </oc>
    <nc r="A163" t="inlineStr">
      <is>
        <t>RRF lėšų rezervas</t>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 sId="1">
    <oc r="B172" t="inlineStr">
      <is>
        <t>* Bus svarstoma dėl lėšų įtraukimo į 2021 m. biudžetą</t>
      </is>
    </oc>
    <nc r="B172"/>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2" sId="1">
    <oc r="F133" t="inlineStr">
      <is>
        <r>
          <rPr>
            <b/>
            <sz val="10"/>
            <rFont val="Times New Roman"/>
            <family val="1"/>
            <charset val="186"/>
          </rPr>
          <t xml:space="preserve">268,500 </t>
        </r>
        <r>
          <rPr>
            <b/>
            <strike/>
            <sz val="10"/>
            <rFont val="Times New Roman"/>
            <family val="1"/>
            <charset val="186"/>
          </rPr>
          <t>369,400</t>
        </r>
      </is>
    </oc>
    <nc r="F133" t="inlineStr">
      <is>
        <r>
          <rPr>
            <b/>
            <sz val="10"/>
            <rFont val="Times New Roman"/>
            <family val="1"/>
            <charset val="186"/>
          </rPr>
          <t xml:space="preserve">261,500 </t>
        </r>
        <r>
          <rPr>
            <b/>
            <strike/>
            <sz val="10"/>
            <rFont val="Times New Roman"/>
            <family val="1"/>
            <charset val="186"/>
          </rPr>
          <t>369,400</t>
        </r>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
    <oc r="F3" t="inlineStr">
      <is>
        <r>
          <rPr>
            <b/>
            <sz val="10"/>
            <rFont val="Times New Roman"/>
            <family val="1"/>
            <charset val="186"/>
          </rPr>
          <t xml:space="preserve">1.640,965 </t>
        </r>
        <r>
          <rPr>
            <b/>
            <strike/>
            <sz val="10"/>
            <rFont val="Times New Roman"/>
            <family val="1"/>
            <charset val="186"/>
          </rPr>
          <t xml:space="preserve"> 2.245,500</t>
        </r>
      </is>
    </oc>
    <nc r="F3" t="inlineStr">
      <is>
        <r>
          <rPr>
            <b/>
            <sz val="10"/>
            <rFont val="Times New Roman"/>
            <family val="1"/>
            <charset val="186"/>
          </rPr>
          <t xml:space="preserve">1.633,965 </t>
        </r>
        <r>
          <rPr>
            <b/>
            <strike/>
            <sz val="10"/>
            <rFont val="Times New Roman"/>
            <family val="1"/>
            <charset val="186"/>
          </rPr>
          <t xml:space="preserve"> 2.245,500</t>
        </r>
      </is>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F1048576">
    <dxf>
      <numFmt numFmtId="178" formatCode="0.0000"/>
    </dxf>
  </rfmt>
  <rfmt sheetId="2" sqref="E1:F1048576">
    <dxf>
      <numFmt numFmtId="35" formatCode="_-* #,##0.00\ _L_t_-;\-* #,##0.00\ _L_t_-;_-* &quot;-&quot;??\ _L_t_-;_-@_-"/>
    </dxf>
  </rfmt>
  <rfmt sheetId="2" sqref="E1:F1048576">
    <dxf>
      <numFmt numFmtId="182" formatCode="_-* #,##0.0\ _L_t_-;\-* #,##0.0\ _L_t_-;_-* &quot;-&quot;??\ _L_t_-;_-@_-"/>
    </dxf>
  </rfmt>
  <rfmt sheetId="2" sqref="E1:F1048576">
    <dxf>
      <numFmt numFmtId="35" formatCode="_-* #,##0.00\ _L_t_-;\-* #,##0.00\ _L_t_-;_-* &quot;-&quot;??\ _L_t_-;_-@_-"/>
    </dxf>
  </rfmt>
  <rfmt sheetId="2" sqref="E1:F1048576">
    <dxf>
      <numFmt numFmtId="179" formatCode="_-* #,##0.000\ _L_t_-;\-* #,##0.000\ _L_t_-;_-* &quot;-&quot;??\ _L_t_-;_-@_-"/>
    </dxf>
  </rfmt>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4:XFD130" start="0" length="2147483647">
    <dxf>
      <font>
        <color auto="1"/>
      </font>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 sId="1" numFmtId="4">
    <nc r="I1">
      <v>4114</v>
    </nc>
  </rcc>
  <rcc rId="365" sId="1" numFmtId="4">
    <nc r="J1">
      <v>1633.9649999999999</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6" sId="2">
    <oc r="F3">
      <f>F5+F32+F54+F111+F121</f>
    </oc>
    <nc r="F3">
      <f>F5+F32+F54+F111+F121+F149+F150</f>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1">
    <oc r="G122" t="inlineStr">
      <is>
        <t xml:space="preserve">Pavadinimas taip pat tikslinamas, atsižvelgiant į sumžaėjusį lėšų poreikį. Laukiama patikslinimo iš CPVA, SM </t>
      </is>
    </oc>
    <nc r="G122" t="inlineStr">
      <is>
        <t xml:space="preserve">Pavadinimas patikslintas, atsižvelgiant į sumžaėjusį lėšų poreikį. CPVA 2020-10-07 el. paštu gauta informacija. </t>
      </is>
    </nc>
  </rcc>
  <rfmt sheetId="1" sqref="G122" start="0" length="2147483647">
    <dxf>
      <font>
        <color rgb="FF0070C0"/>
      </font>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7" sId="1" numFmtId="4">
    <nc r="D180">
      <v>74</v>
    </nc>
  </rcc>
  <rcc rId="368" sId="1">
    <nc r="D181">
      <f>12000-74</f>
    </nc>
  </rcc>
  <rcc rId="369" sId="1">
    <nc r="D182">
      <f>D181-2500</f>
    </nc>
  </rcc>
  <rcc rId="370" sId="1" numFmtId="4">
    <nc r="D183">
      <v>9500</v>
    </nc>
  </rcc>
  <rcc rId="371" sId="1" numFmtId="4">
    <nc r="D184">
      <v>2500</v>
    </nc>
  </rcc>
  <rfmt sheetId="1" sqref="F88" start="0" length="2147483647">
    <dxf>
      <font>
        <strike/>
      </font>
    </dxf>
  </rfmt>
  <rcc rId="372" sId="1" numFmtId="4">
    <oc r="F88">
      <v>12</v>
    </oc>
    <nc r="F88" t="inlineStr">
      <is>
        <r>
          <rPr>
            <b/>
            <sz val="10"/>
            <rFont val="Times New Roman"/>
            <family val="1"/>
            <charset val="186"/>
          </rPr>
          <t xml:space="preserve">9,500 </t>
        </r>
        <r>
          <rPr>
            <strike/>
            <sz val="10"/>
            <rFont val="Times New Roman"/>
            <family val="1"/>
            <charset val="186"/>
          </rPr>
          <t>12</t>
        </r>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numFmtId="4">
    <oc r="D180">
      <v>74</v>
    </oc>
    <nc r="D180"/>
  </rcc>
  <rcc rId="374" sId="1">
    <oc r="D181">
      <f>12000-74</f>
    </oc>
    <nc r="D181"/>
  </rcc>
  <rcc rId="375" sId="1">
    <oc r="D182">
      <f>D181-2500</f>
    </oc>
    <nc r="D182"/>
  </rcc>
  <rcc rId="376" sId="1" numFmtId="4">
    <oc r="D183">
      <v>9500</v>
    </oc>
    <nc r="D183"/>
  </rcc>
  <rcc rId="377" sId="1" numFmtId="4">
    <oc r="D184">
      <v>2500</v>
    </oc>
    <nc r="D184"/>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8" sId="2" numFmtId="34">
    <oc r="F82">
      <v>12</v>
    </oc>
    <nc r="F82">
      <v>9.5</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9" sId="1">
    <oc r="A163" t="inlineStr">
      <is>
        <t>RRF lėšų rezervas</t>
      </is>
    </oc>
    <nc r="A163" t="inlineStr">
      <is>
        <t>Lėšos FM programoje</t>
      </is>
    </nc>
  </rcc>
  <rcv guid="{0D1860D7-BAFD-4F8C-B711-44F935D92A7F}" action="delete"/>
  <rdn rId="0" localSheetId="1" customView="1" name="Z_0D1860D7_BAFD_4F8C_B711_44F935D92A7F_.wvu.Rows" hidden="1" oldHidden="1">
    <formula>'DNR 1 priedas_lyginamasis'!$165:$171</formula>
    <oldFormula>'DNR 1 priedas_lyginamasis'!$165:$171</oldFormula>
  </rdn>
  <rdn rId="0" localSheetId="1" customView="1" name="Z_0D1860D7_BAFD_4F8C_B711_44F935D92A7F_.wvu.Cols" hidden="1" oldHidden="1">
    <formula>'DNR 1 priedas_lyginamasis'!$H:$L</formula>
    <oldFormula>'DNR 1 priedas_lyginamasis'!$H:$L</oldFormula>
  </rdn>
  <rdn rId="0" localSheetId="1" customView="1" name="Z_0D1860D7_BAFD_4F8C_B711_44F935D92A7F_.wvu.FilterData" hidden="1" oldHidden="1">
    <formula>'DNR 1 priedas_lyginamasis'!$A$4:$F$168</formula>
    <oldFormula>'DNR 1 priedas_lyginamasis'!$A$4:$F$163</oldFormula>
  </rdn>
  <rdn rId="0" localSheetId="2" customView="1" name="Z_0D1860D7_BAFD_4F8C_B711_44F935D92A7F_.wvu.FilterData" hidden="1" oldHidden="1">
    <formula>'DNR 1 priedas_pakeitimas'!$A$4:$F$150</formula>
    <oldFormula>'DNR 1 priedas_pakeitimas'!$A$4:$F$149</oldFormula>
  </rdn>
  <rcv guid="{0D1860D7-BAFD-4F8C-B711-44F935D92A7F}" action="add"/>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4" sId="2" xfDxf="1" dxf="1">
    <oc r="A149" t="inlineStr">
      <is>
        <t>Rezervas</t>
      </is>
    </oc>
    <nc r="A149" t="inlineStr">
      <is>
        <t>Lėšos FM programoje</t>
      </is>
    </nc>
    <ndxf>
      <font>
        <sz val="10"/>
        <color auto="1"/>
        <name val="Times New Roman"/>
        <scheme val="none"/>
      </font>
      <fill>
        <patternFill patternType="solid">
          <bgColor theme="2" tint="-0.249977111117893"/>
        </patternFill>
      </fill>
      <alignment vertical="center" wrapText="1" readingOrder="0"/>
      <border outline="0">
        <left style="thin">
          <color indexed="64"/>
        </left>
        <right style="thin">
          <color indexed="64"/>
        </right>
        <top style="thin">
          <color indexed="64"/>
        </top>
        <bottom style="thin">
          <color indexed="64"/>
        </bottom>
      </border>
    </ndxf>
  </rcc>
  <rdn rId="0" localSheetId="1" customView="1" name="Z_2EAB3169_C143_4605_BBB1_074F6A46200D_.wvu.Cols" hidden="1" oldHidden="1" comment="" oldComment="">
    <oldFormula>'DNR 1 priedas_lyginamasis'!$H:$L</oldFormula>
  </rdn>
  <rcv guid="{2EAB3169-C143-4605-BBB1-074F6A46200D}" action="delete"/>
  <rdn rId="0" localSheetId="1" customView="1" name="Z_2EAB3169_C143_4605_BBB1_074F6A46200D_.wvu.Rows" hidden="1" oldHidden="1" comment="" oldComment="">
    <formula>'DNR 1 priedas_lyginamasis'!$169:$171</formula>
    <oldFormula>'DNR 1 priedas_lyginamasis'!$165:$171</oldFormula>
  </rdn>
  <rdn rId="0" localSheetId="1" customView="1" name="Z_2EAB3169_C143_4605_BBB1_074F6A46200D_.wvu.FilterData" hidden="1" oldHidden="1" comment="" oldComment="">
    <formula>'DNR 1 priedas_lyginamasis'!$A$4:$F$168</formula>
    <oldFormula>'DNR 1 priedas_lyginamasis'!$A$4:$F$163</oldFormula>
  </rdn>
  <rdn rId="0" localSheetId="2" customView="1" name="Z_2EAB3169_C143_4605_BBB1_074F6A46200D_.wvu.FilterData" hidden="1" oldHidden="1" comment="" oldComment="">
    <formula>'DNR 1 priedas_pakeitimas'!$A$4:$F$150</formula>
    <oldFormula>'DNR 1 priedas_pakeitimas'!$A$4:$F$149</oldFormula>
  </rdn>
  <rcv guid="{2EAB3169-C143-4605-BBB1-074F6A46200D}" action="add"/>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9" sId="1">
    <oc r="F59" t="inlineStr">
      <is>
        <r>
          <rPr>
            <b/>
            <sz val="10"/>
            <rFont val="Times New Roman"/>
            <family val="1"/>
            <charset val="186"/>
          </rPr>
          <t xml:space="preserve">537,370 </t>
        </r>
        <r>
          <rPr>
            <b/>
            <strike/>
            <sz val="10"/>
            <rFont val="Times New Roman"/>
            <family val="1"/>
            <charset val="186"/>
          </rPr>
          <t xml:space="preserve"> 601,408</t>
        </r>
      </is>
    </oc>
    <nc r="F59" t="inlineStr">
      <is>
        <r>
          <rPr>
            <b/>
            <sz val="10"/>
            <rFont val="Times New Roman"/>
            <family val="1"/>
            <charset val="186"/>
          </rPr>
          <t xml:space="preserve">534,870 </t>
        </r>
        <r>
          <rPr>
            <b/>
            <strike/>
            <sz val="10"/>
            <rFont val="Times New Roman"/>
            <family val="1"/>
            <charset val="186"/>
          </rPr>
          <t xml:space="preserve"> 601,408</t>
        </r>
      </is>
    </nc>
  </rcc>
  <rcc rId="390" sId="1">
    <oc r="F3" t="inlineStr">
      <is>
        <r>
          <rPr>
            <b/>
            <sz val="10"/>
            <rFont val="Times New Roman"/>
            <family val="1"/>
            <charset val="186"/>
          </rPr>
          <t xml:space="preserve">1.633,965 </t>
        </r>
        <r>
          <rPr>
            <b/>
            <strike/>
            <sz val="10"/>
            <rFont val="Times New Roman"/>
            <family val="1"/>
            <charset val="186"/>
          </rPr>
          <t xml:space="preserve"> 2.245,500</t>
        </r>
      </is>
    </oc>
    <nc r="F3" t="inlineStr">
      <is>
        <r>
          <rPr>
            <b/>
            <sz val="10"/>
            <rFont val="Times New Roman"/>
            <family val="1"/>
            <charset val="186"/>
          </rPr>
          <t xml:space="preserve">1.710,812 </t>
        </r>
        <r>
          <rPr>
            <b/>
            <strike/>
            <sz val="10"/>
            <rFont val="Times New Roman"/>
            <family val="1"/>
            <charset val="186"/>
          </rPr>
          <t xml:space="preserve"> 2.245,500</t>
        </r>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comment="" oldComment="">
    <formula>'DNR 1 priedas_lyginamasis'!$169:$171</formula>
    <oldFormula>'DNR 1 priedas_lyginamasis'!$169:$171</oldFormula>
  </rdn>
  <rdn rId="0" localSheetId="1" customView="1" name="Z_2EAB3169_C143_4605_BBB1_074F6A46200D_.wvu.Cols" hidden="1" oldHidden="1" comment="" oldComment="">
    <formula>'DNR 1 priedas_lyginamasis'!$G:$M</formula>
  </rdn>
  <rdn rId="0" localSheetId="1" customView="1" name="Z_2EAB3169_C143_4605_BBB1_074F6A46200D_.wvu.FilterData" hidden="1" oldHidden="1" comment="" oldComment="">
    <formula>'DNR 1 priedas_lyginamasis'!$A$4:$F$168</formula>
    <oldFormula>'DNR 1 priedas_lyginamasis'!$A$4:$F$168</oldFormula>
  </rdn>
  <rdn rId="0" localSheetId="2" customView="1" name="Z_2EAB3169_C143_4605_BBB1_074F6A46200D_.wvu.FilterData" hidden="1" oldHidden="1" comment="" oldComment="">
    <formula>'DNR 1 priedas_pakeitimas'!$A$4:$F$150</formula>
    <oldFormula>'DNR 1 priedas_pakeitimas'!$A$4:$F$150</oldFormula>
  </rdn>
  <rcv guid="{2EAB3169-C143-4605-BBB1-074F6A46200D}"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Cols" hidden="1" oldHidden="1">
    <formula>'DNR 1 priedas_lyginamasis'!$G:$M</formula>
    <oldFormula>'DNR 1 priedas_lyginamasis'!$G:$M</old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9" sId="1" numFmtId="4">
    <oc r="G163">
      <v>90.433000000000007</v>
    </oc>
    <nc r="G163">
      <f>SUM(G6:G162)</f>
    </nc>
  </rcc>
  <rcc rId="400" sId="1">
    <nc r="G167">
      <f>F167-G163</f>
    </nc>
  </rcc>
  <rdn rId="0" localSheetId="1" customView="1" name="Z_2EAB3169_C143_4605_BBB1_074F6A46200D_.wvu.Cols" hidden="1" oldHidden="1">
    <oldFormula>'DNR 1 priedas_lyginamasis'!$G:$M</oldFormula>
  </rdn>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 sId="1">
    <oc r="F163" t="inlineStr">
      <is>
        <r>
          <t xml:space="preserve">77,347 </t>
        </r>
        <r>
          <rPr>
            <strike/>
            <sz val="10"/>
            <rFont val="Times New Roman"/>
            <family val="1"/>
            <charset val="186"/>
          </rPr>
          <t>190,995</t>
        </r>
      </is>
    </oc>
    <nc r="F163" t="inlineStr">
      <is>
        <r>
          <t xml:space="preserve">95,035 </t>
        </r>
        <r>
          <rPr>
            <strike/>
            <sz val="10"/>
            <rFont val="Times New Roman"/>
            <family val="1"/>
            <charset val="186"/>
          </rPr>
          <t>190,995</t>
        </r>
      </is>
    </nc>
  </rcc>
  <rcc rId="406" sId="2" numFmtId="34">
    <oc r="F149">
      <v>77.346999999999994</v>
    </oc>
    <nc r="F149">
      <v>95.034999999999997</v>
    </nc>
  </rcc>
  <rcc rId="407" sId="1">
    <oc r="F3" t="inlineStr">
      <is>
        <r>
          <rPr>
            <b/>
            <sz val="10"/>
            <rFont val="Times New Roman"/>
            <family val="1"/>
            <charset val="186"/>
          </rPr>
          <t xml:space="preserve">1.710,812 </t>
        </r>
        <r>
          <rPr>
            <b/>
            <strike/>
            <sz val="10"/>
            <rFont val="Times New Roman"/>
            <family val="1"/>
            <charset val="186"/>
          </rPr>
          <t xml:space="preserve"> 2.245,500</t>
        </r>
      </is>
    </oc>
    <nc r="F3" t="inlineStr">
      <is>
        <r>
          <rPr>
            <b/>
            <sz val="10"/>
            <rFont val="Times New Roman"/>
            <family val="1"/>
            <charset val="186"/>
          </rPr>
          <t xml:space="preserve">1.728,500 </t>
        </r>
        <r>
          <rPr>
            <b/>
            <strike/>
            <sz val="10"/>
            <rFont val="Times New Roman"/>
            <family val="1"/>
            <charset val="186"/>
          </rPr>
          <t xml:space="preserve"> 2.245,500</t>
        </r>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23">
    <dxf>
      <fill>
        <patternFill>
          <bgColor theme="0"/>
        </patternFill>
      </fill>
    </dxf>
  </rfmt>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 numFmtId="4">
    <oc r="J1">
      <v>1633.9649999999999</v>
    </oc>
    <nc r="J1">
      <v>1728.5</v>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Cols" hidden="1" oldHidden="1">
    <formula>'DNR 1 priedas_lyginamasis'!$G:$L</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3" sId="1">
    <oc r="A163" t="inlineStr">
      <is>
        <t>Lėšos FM programoje</t>
      </is>
    </oc>
    <nc r="A163" t="inlineStr">
      <is>
        <t>Lėšos FM programoje RRF projektams</t>
      </is>
    </nc>
  </rcc>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Cols" hidden="1" oldHidden="1">
    <formula>'DNR 1 priedas_lyginamasis'!$G:$L</formula>
    <oldFormula>'DNR 1 priedas_lyginamasis'!$G:$L</old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2">
    <oc r="A149" t="inlineStr">
      <is>
        <t>Lėšos FM programoje</t>
      </is>
    </oc>
    <nc r="A149" t="inlineStr">
      <is>
        <t>Lėšos FM programoje RRF projektams</t>
      </is>
    </nc>
  </rcc>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Cols" hidden="1" oldHidden="1">
    <formula>'DNR 1 priedas_lyginamasis'!$G:$L</formula>
    <oldFormula>'DNR 1 priedas_lyginamasis'!$G:$L</old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3" sId="2">
    <oc r="A149" t="inlineStr">
      <is>
        <t>Lėšos FM programoje RRF projektams</t>
      </is>
    </oc>
    <nc r="A149" t="inlineStr">
      <is>
        <t>Lėšos FM programoje ES projektams</t>
      </is>
    </nc>
  </rcc>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Cols" hidden="1" oldHidden="1">
    <formula>'DNR 1 priedas_lyginamasis'!$G:$L</formula>
    <oldFormula>'DNR 1 priedas_lyginamasis'!$G:$L</old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8" sId="1">
    <oc r="A163" t="inlineStr">
      <is>
        <t>Lėšos FM programoje RRF projektams</t>
      </is>
    </oc>
    <nc r="A163" t="inlineStr">
      <is>
        <t>Lėšos FM programoje ES projektams</t>
      </is>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EAB3169_C143_4605_BBB1_074F6A46200D_.wvu.Cols" hidden="1" oldHidden="1">
    <oldFormula>'DNR 1 priedas_lyginamasis'!$G:$L</oldFormula>
  </rdn>
  <rcv guid="{2EAB3169-C143-4605-BBB1-074F6A46200D}" action="delete"/>
  <rdn rId="0" localSheetId="1" customView="1" name="Z_2EAB3169_C143_4605_BBB1_074F6A46200D_.wvu.Rows" hidden="1" oldHidden="1">
    <formula>'DNR 1 priedas_lyginamasis'!$169:$171</formula>
    <oldFormula>'DNR 1 priedas_lyginamasis'!$169:$171</oldFormula>
  </rdn>
  <rdn rId="0" localSheetId="1" customView="1" name="Z_2EAB3169_C143_4605_BBB1_074F6A46200D_.wvu.FilterData" hidden="1" oldHidden="1">
    <formula>'DNR 1 priedas_lyginamasis'!$A$4:$F$168</formula>
    <oldFormula>'DNR 1 priedas_lyginamasis'!$A$4:$F$168</oldFormula>
  </rdn>
  <rdn rId="0" localSheetId="2" customView="1" name="Z_2EAB3169_C143_4605_BBB1_074F6A46200D_.wvu.FilterData" hidden="1" oldHidden="1">
    <formula>'DNR 1 priedas_pakeitimas'!$A$4:$F$150</formula>
    <oldFormula>'DNR 1 priedas_pakeitimas'!$A$4:$F$150</oldFormula>
  </rdn>
  <rcv guid="{2EAB3169-C143-4605-BBB1-074F6A46200D}"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33" sId="1" ref="G1:G1048576" action="deleteCol">
    <undo index="0" exp="area" ref3D="1" dr="$A$165:$XFD$171" dn="Z_0D1860D7_BAFD_4F8C_B711_44F935D92A7F_.wvu.Rows" sId="1"/>
    <undo index="0" exp="area" ref3D="1" dr="$H$1:$L$1048576" dn="Z_0D1860D7_BAFD_4F8C_B711_44F935D92A7F_.wvu.Cols" sId="1"/>
    <undo index="0" exp="area" ref3D="1" dr="$A$169:$XFD$171" dn="Z_2EAB3169_C143_4605_BBB1_074F6A46200D_.wvu.Rows" sId="1"/>
    <undo index="0" exp="area" ref3D="1" dr="$H$1:$L$1048576" dn="Z_58BAB2DC_5724_457D_948A_7A9A984588D1_.wvu.Cols" sId="1"/>
    <undo index="0" exp="area" ref3D="1" dr="$A$165:$XFD$171" dn="Z_58BAB2DC_5724_457D_948A_7A9A984588D1_.wvu.Rows" sId="1"/>
    <undo index="0" exp="area" ref3D="1" dr="$A$165:$XFD$171" dn="Z_F4E273CC_41A7_4707_ABE6_BFDEBEEAC231_.wvu.Rows" sId="1"/>
    <undo index="0" exp="area" ref3D="1" dr="$H$1:$L$1048576" dn="Z_F4E273CC_41A7_4707_ABE6_BFDEBEEAC231_.wvu.Cols" sId="1"/>
    <undo index="0" exp="area" ref3D="1" dr="$A$165:$XFD$171" dn="Z_B67B0E0E_C31C_413A_B9AD_FCB20015BDEC_.wvu.Rows" sId="1"/>
    <undo index="0" exp="area" ref3D="1" dr="$H$1:$L$1048576" dn="Z_B67B0E0E_C31C_413A_B9AD_FCB20015BDEC_.wvu.Cols" sId="1"/>
    <undo index="0" exp="area" ref3D="1" dr="$A$165:$XFD$171" dn="Z_9E11FAA4_ACC5_4931_98D7_B17B4ED6BADD_.wvu.Rows" sId="1"/>
    <undo index="0" exp="area" ref3D="1" dr="$H$1:$L$1048576" dn="Z_9E11FAA4_ACC5_4931_98D7_B17B4ED6BADD_.wvu.Cols" sId="1"/>
    <undo index="0" exp="area" ref3D="1" dr="$A$165:$XFD$171" dn="Z_996A26B7_1446_4CCC_841D_FBD470D19078_.wvu.Rows" sId="1"/>
    <undo index="0" exp="area" ref3D="1" dr="$H$1:$L$1048576" dn="Z_996A26B7_1446_4CCC_841D_FBD470D19078_.wvu.Cols" sId="1"/>
    <rfmt sheetId="1" xfDxf="1" sqref="G1:G1048576" start="0" length="0">
      <dxf>
        <font>
          <sz val="10"/>
          <color auto="1"/>
          <name val="Times New Roman"/>
          <scheme val="none"/>
        </font>
        <numFmt numFmtId="166" formatCode="0.000"/>
        <fill>
          <patternFill patternType="solid">
            <bgColor theme="0"/>
          </patternFill>
        </fill>
        <alignment horizontal="center" vertical="top" readingOrder="0"/>
      </dxf>
    </rfmt>
    <rfmt sheetId="1" sqref="G1" start="0" length="0">
      <dxf>
        <font>
          <b/>
          <sz val="10"/>
          <color auto="1"/>
          <name val="Times New Roman"/>
          <scheme val="none"/>
        </font>
        <alignment vertical="center" wrapText="1" readingOrder="0"/>
      </dxf>
    </rfmt>
    <rfmt sheetId="1" sqref="G2" start="0" length="0">
      <dxf>
        <font>
          <b/>
          <sz val="10"/>
          <color auto="1"/>
          <name val="Times New Roman"/>
          <scheme val="none"/>
        </font>
        <alignment vertical="center" wrapText="1" readingOrder="0"/>
      </dxf>
    </rfmt>
    <rfmt sheetId="1" sqref="G3" start="0" length="0">
      <dxf>
        <font>
          <b/>
          <strike/>
          <sz val="10"/>
          <color auto="1"/>
          <name val="Times New Roman"/>
          <scheme val="none"/>
        </font>
        <alignment vertical="center" readingOrder="0"/>
      </dxf>
    </rfmt>
    <rfmt sheetId="1" sqref="G4" start="0" length="0">
      <dxf>
        <font>
          <b/>
          <sz val="10"/>
          <color auto="1"/>
          <name val="Times New Roman"/>
          <scheme val="none"/>
        </font>
        <numFmt numFmtId="1" formatCode="0"/>
        <alignment vertical="center" readingOrder="0"/>
      </dxf>
    </rfmt>
    <rfmt sheetId="1" sqref="G5" start="0" length="0">
      <dxf>
        <font>
          <b/>
          <strike/>
          <sz val="10"/>
          <color auto="1"/>
          <name val="Times New Roman"/>
          <scheme val="none"/>
        </font>
        <alignment vertical="center" readingOrder="0"/>
      </dxf>
    </rfmt>
    <rfmt sheetId="1" sqref="G6" start="0" length="0">
      <dxf>
        <alignment vertical="center" readingOrder="0"/>
      </dxf>
    </rfmt>
    <rfmt sheetId="1" sqref="G7" start="0" length="0">
      <dxf>
        <alignment vertical="center" readingOrder="0"/>
      </dxf>
    </rfmt>
    <rfmt sheetId="1" sqref="G8" start="0" length="0">
      <dxf>
        <alignment vertical="center" readingOrder="0"/>
      </dxf>
    </rfmt>
    <rfmt sheetId="1" sqref="G9" start="0" length="0">
      <dxf>
        <alignment vertical="center" readingOrder="0"/>
      </dxf>
    </rfmt>
    <rfmt sheetId="1" sqref="G10" start="0" length="0">
      <dxf>
        <alignment vertical="center" readingOrder="0"/>
      </dxf>
    </rfmt>
    <rfmt sheetId="1" sqref="G11" start="0" length="0">
      <dxf>
        <alignment vertical="center" readingOrder="0"/>
      </dxf>
    </rfmt>
    <rfmt sheetId="1" sqref="G12" start="0" length="0">
      <dxf>
        <alignment vertical="center" readingOrder="0"/>
      </dxf>
    </rfmt>
    <rfmt sheetId="1" sqref="G13" start="0" length="0">
      <dxf>
        <alignment vertical="center" readingOrder="0"/>
      </dxf>
    </rfmt>
    <rfmt sheetId="1" sqref="G14" start="0" length="0">
      <dxf>
        <alignment vertical="center" readingOrder="0"/>
      </dxf>
    </rfmt>
    <rfmt sheetId="1" sqref="G15" start="0" length="0">
      <dxf>
        <alignment vertical="center" readingOrder="0"/>
      </dxf>
    </rfmt>
    <rfmt sheetId="1" sqref="G16" start="0" length="0">
      <dxf>
        <alignment vertical="center" readingOrder="0"/>
      </dxf>
    </rfmt>
    <rfmt sheetId="1" sqref="G17" start="0" length="0">
      <dxf>
        <alignment vertical="center" readingOrder="0"/>
      </dxf>
    </rfmt>
    <rfmt sheetId="1" sqref="G18" start="0" length="0">
      <dxf>
        <alignment vertical="center" readingOrder="0"/>
      </dxf>
    </rfmt>
    <rfmt sheetId="1" sqref="G19" start="0" length="0">
      <dxf>
        <alignment vertical="center" readingOrder="0"/>
      </dxf>
    </rfmt>
    <rfmt sheetId="1" sqref="G20" start="0" length="0">
      <dxf>
        <alignment vertical="center" readingOrder="0"/>
      </dxf>
    </rfmt>
    <rfmt sheetId="1" sqref="G21" start="0" length="0">
      <dxf>
        <alignment vertical="center" readingOrder="0"/>
      </dxf>
    </rfmt>
    <rfmt sheetId="1" sqref="G22" start="0" length="0">
      <dxf>
        <alignment vertical="center" readingOrder="0"/>
      </dxf>
    </rfmt>
    <rfmt sheetId="1" sqref="G23" start="0" length="0">
      <dxf>
        <alignment vertical="center" readingOrder="0"/>
      </dxf>
    </rfmt>
    <rfmt sheetId="1" sqref="G24" start="0" length="0">
      <dxf>
        <alignment vertical="center" wrapText="1" readingOrder="0"/>
      </dxf>
    </rfmt>
    <rfmt sheetId="1" sqref="G25" start="0" length="0">
      <dxf>
        <alignment vertical="center" wrapText="1" readingOrder="0"/>
      </dxf>
    </rfmt>
    <rfmt sheetId="1" sqref="G26" start="0" length="0">
      <dxf>
        <alignment vertical="center" readingOrder="0"/>
      </dxf>
    </rfmt>
    <rfmt sheetId="1" sqref="G27" start="0" length="0">
      <dxf>
        <alignment vertical="center" readingOrder="0"/>
      </dxf>
    </rfmt>
    <rfmt sheetId="1" sqref="G28" start="0" length="0">
      <dxf>
        <alignment vertical="center" readingOrder="0"/>
      </dxf>
    </rfmt>
    <rfmt sheetId="1" sqref="G29" start="0" length="0">
      <dxf>
        <alignment vertical="center" readingOrder="0"/>
      </dxf>
    </rfmt>
    <rfmt sheetId="1" sqref="G30" start="0" length="0">
      <dxf>
        <alignment vertical="center" readingOrder="0"/>
      </dxf>
    </rfmt>
    <rfmt sheetId="1" sqref="G31" start="0" length="0">
      <dxf>
        <alignment vertical="center" readingOrder="0"/>
      </dxf>
    </rfmt>
    <rfmt sheetId="1" sqref="G32" start="0" length="0">
      <dxf>
        <font>
          <b/>
          <strike/>
          <sz val="10"/>
          <color auto="1"/>
          <name val="Times New Roman"/>
          <scheme val="none"/>
        </font>
        <alignment vertical="center" readingOrder="0"/>
      </dxf>
    </rfmt>
    <rfmt sheetId="1" sqref="G33" start="0" length="0">
      <dxf>
        <alignment vertical="center" wrapText="1" readingOrder="0"/>
      </dxf>
    </rfmt>
    <rfmt sheetId="1" sqref="G34" start="0" length="0">
      <dxf>
        <alignment vertical="center" wrapText="1" readingOrder="0"/>
      </dxf>
    </rfmt>
    <rfmt sheetId="1" sqref="G35" start="0" length="0">
      <dxf>
        <alignment vertical="center" wrapText="1" readingOrder="0"/>
      </dxf>
    </rfmt>
    <rfmt sheetId="1" sqref="G36" start="0" length="0">
      <dxf>
        <alignment vertical="center" readingOrder="0"/>
      </dxf>
    </rfmt>
    <rfmt sheetId="1" sqref="G37" start="0" length="0">
      <dxf>
        <alignment vertical="center" readingOrder="0"/>
      </dxf>
    </rfmt>
    <rfmt sheetId="1" sqref="G38" start="0" length="0">
      <dxf>
        <alignment vertical="center" wrapText="1" readingOrder="0"/>
      </dxf>
    </rfmt>
    <rcc rId="0" sId="1" dxf="1" numFmtId="4">
      <nc r="G39">
        <v>3</v>
      </nc>
      <ndxf>
        <font>
          <b/>
          <sz val="10"/>
          <color auto="1"/>
          <name val="Times New Roman"/>
          <scheme val="none"/>
        </font>
        <alignment vertical="center" readingOrder="0"/>
      </ndxf>
    </rcc>
    <rfmt sheetId="1" sqref="G40" start="0" length="0">
      <dxf>
        <alignment vertical="center" wrapText="1" readingOrder="0"/>
      </dxf>
    </rfmt>
    <rfmt sheetId="1" sqref="G41" start="0" length="0">
      <dxf>
        <font>
          <strike/>
          <sz val="10"/>
          <color auto="1"/>
          <name val="Times New Roman"/>
          <scheme val="none"/>
        </font>
        <alignment vertical="center" readingOrder="0"/>
      </dxf>
    </rfmt>
    <rfmt sheetId="1" sqref="G42" start="0" length="0">
      <dxf>
        <font>
          <strike/>
          <sz val="10"/>
          <color auto="1"/>
          <name val="Times New Roman"/>
          <scheme val="none"/>
        </font>
        <alignment vertical="center" readingOrder="0"/>
      </dxf>
    </rfmt>
    <rfmt sheetId="1" sqref="G43" start="0" length="0">
      <dxf>
        <alignment vertical="center" readingOrder="0"/>
      </dxf>
    </rfmt>
    <rfmt sheetId="1" sqref="G44" start="0" length="0">
      <dxf>
        <alignment vertical="center" readingOrder="0"/>
      </dxf>
    </rfmt>
    <rfmt sheetId="1" sqref="G45" start="0" length="0">
      <dxf>
        <font>
          <strike/>
          <sz val="10"/>
          <color auto="1"/>
          <name val="Times New Roman"/>
          <scheme val="none"/>
        </font>
        <alignment vertical="center" readingOrder="0"/>
      </dxf>
    </rfmt>
    <rfmt sheetId="1" sqref="G46" start="0" length="0">
      <dxf>
        <alignment vertical="center" readingOrder="0"/>
      </dxf>
    </rfmt>
    <rfmt sheetId="1" sqref="G47" start="0" length="0">
      <dxf>
        <alignment vertical="center" readingOrder="0"/>
      </dxf>
    </rfmt>
    <rfmt sheetId="1" sqref="G48" start="0" length="0">
      <dxf>
        <font>
          <strike/>
          <sz val="10"/>
          <color auto="1"/>
          <name val="Times New Roman"/>
          <scheme val="none"/>
        </font>
        <alignment vertical="center" readingOrder="0"/>
      </dxf>
    </rfmt>
    <rfmt sheetId="1" sqref="G49" start="0" length="0">
      <dxf>
        <alignment vertical="center" readingOrder="0"/>
      </dxf>
    </rfmt>
    <rfmt sheetId="1" sqref="G50" start="0" length="0">
      <dxf>
        <alignment vertical="center" readingOrder="0"/>
      </dxf>
    </rfmt>
    <rcc rId="0" sId="1" dxf="1" numFmtId="4">
      <nc r="G51">
        <v>2</v>
      </nc>
      <ndxf>
        <alignment vertical="center" readingOrder="0"/>
      </ndxf>
    </rcc>
    <rfmt sheetId="1" sqref="G52" start="0" length="0">
      <dxf>
        <alignment vertical="center" readingOrder="0"/>
      </dxf>
    </rfmt>
    <rfmt sheetId="1" sqref="G53" start="0" length="0">
      <dxf>
        <alignment vertical="center" readingOrder="0"/>
      </dxf>
    </rfmt>
    <rfmt sheetId="1" sqref="G54" start="0" length="0">
      <dxf>
        <alignment vertical="center" readingOrder="0"/>
      </dxf>
    </rfmt>
    <rcc rId="0" sId="1" dxf="1" numFmtId="4">
      <nc r="G55">
        <v>1.1000000000000001</v>
      </nc>
      <ndxf>
        <alignment vertical="center" readingOrder="0"/>
      </ndxf>
    </rcc>
    <rcc rId="0" sId="1" dxf="1" numFmtId="4">
      <nc r="G56">
        <v>4.5</v>
      </nc>
      <ndxf>
        <alignment vertical="center" readingOrder="0"/>
      </ndxf>
    </rcc>
    <rfmt sheetId="1" sqref="G57" start="0" length="0">
      <dxf>
        <font>
          <strike/>
          <sz val="10"/>
          <color auto="1"/>
          <name val="Times New Roman"/>
          <scheme val="none"/>
        </font>
        <alignment vertical="center" readingOrder="0"/>
      </dxf>
    </rfmt>
    <rfmt sheetId="1" sqref="G58" start="0" length="0">
      <dxf>
        <alignment vertical="center" readingOrder="0"/>
      </dxf>
    </rfmt>
    <rfmt sheetId="1" sqref="G59" start="0" length="0">
      <dxf>
        <font>
          <b/>
          <strike/>
          <sz val="10"/>
          <color auto="1"/>
          <name val="Times New Roman"/>
          <scheme val="none"/>
        </font>
        <alignment vertical="center" readingOrder="0"/>
      </dxf>
    </rfmt>
    <rfmt sheetId="1" sqref="G60" start="0" length="0">
      <dxf>
        <alignment vertical="center" readingOrder="0"/>
      </dxf>
    </rfmt>
    <rfmt sheetId="1" sqref="G61" start="0" length="0">
      <dxf>
        <alignment vertical="center" readingOrder="0"/>
      </dxf>
    </rfmt>
    <rfmt sheetId="1" sqref="G62" start="0" length="0">
      <dxf>
        <alignment vertical="center" readingOrder="0"/>
      </dxf>
    </rfmt>
    <rfmt sheetId="1" sqref="G63" start="0" length="0">
      <dxf>
        <alignment vertical="center" readingOrder="0"/>
      </dxf>
    </rfmt>
    <rfmt sheetId="1" sqref="G64" start="0" length="0">
      <dxf>
        <alignment vertical="center" readingOrder="0"/>
      </dxf>
    </rfmt>
    <rfmt sheetId="1" sqref="G65" start="0" length="0">
      <dxf>
        <alignment vertical="center" readingOrder="0"/>
      </dxf>
    </rfmt>
    <rfmt sheetId="1" sqref="G66" start="0" length="0">
      <dxf>
        <alignment vertical="center" readingOrder="0"/>
      </dxf>
    </rfmt>
    <rfmt sheetId="1" sqref="G67" start="0" length="0">
      <dxf>
        <alignment vertical="center" readingOrder="0"/>
      </dxf>
    </rfmt>
    <rfmt sheetId="1" sqref="G68" start="0" length="0">
      <dxf>
        <alignment vertical="center" readingOrder="0"/>
      </dxf>
    </rfmt>
    <rfmt sheetId="1" sqref="G69" start="0" length="0">
      <dxf>
        <alignment vertical="center" readingOrder="0"/>
      </dxf>
    </rfmt>
    <rfmt sheetId="1" sqref="G70" start="0" length="0">
      <dxf>
        <alignment vertical="center" readingOrder="0"/>
      </dxf>
    </rfmt>
    <rfmt sheetId="1" sqref="G71" start="0" length="0">
      <dxf>
        <alignment vertical="center" wrapText="1" readingOrder="0"/>
      </dxf>
    </rfmt>
    <rfmt sheetId="1" sqref="G72" start="0" length="0">
      <dxf>
        <alignment vertical="center" readingOrder="0"/>
      </dxf>
    </rfmt>
    <rfmt sheetId="1" sqref="G73" start="0" length="0">
      <dxf>
        <alignment vertical="center" wrapText="1" readingOrder="0"/>
      </dxf>
    </rfmt>
    <rcc rId="0" sId="1" dxf="1" numFmtId="4">
      <nc r="G74">
        <v>0.03</v>
      </nc>
      <ndxf>
        <font>
          <b/>
          <sz val="10"/>
          <color auto="1"/>
          <name val="Times New Roman"/>
          <scheme val="none"/>
        </font>
        <alignment vertical="center" wrapText="1" readingOrder="0"/>
      </ndxf>
    </rcc>
    <rfmt sheetId="1" sqref="G75" start="0" length="0">
      <dxf>
        <font>
          <strike/>
          <sz val="10"/>
          <color auto="1"/>
          <name val="Times New Roman"/>
          <scheme val="none"/>
        </font>
        <alignment vertical="center" wrapText="1" readingOrder="0"/>
      </dxf>
    </rfmt>
    <rfmt sheetId="1" sqref="G76" start="0" length="0">
      <dxf>
        <alignment vertical="center" wrapText="1" readingOrder="0"/>
      </dxf>
    </rfmt>
    <rfmt sheetId="1" sqref="G77" start="0" length="0">
      <dxf>
        <alignment vertical="center" readingOrder="0"/>
      </dxf>
    </rfmt>
    <rfmt sheetId="1" sqref="G78" start="0" length="0">
      <dxf>
        <alignment vertical="center" readingOrder="0"/>
      </dxf>
    </rfmt>
    <rfmt sheetId="1" sqref="G79" start="0" length="0">
      <dxf>
        <alignment vertical="center" readingOrder="0"/>
      </dxf>
    </rfmt>
    <rfmt sheetId="1" sqref="G80" start="0" length="0">
      <dxf>
        <alignment vertical="center" readingOrder="0"/>
      </dxf>
    </rfmt>
    <rfmt sheetId="1" sqref="G81" start="0" length="0">
      <dxf>
        <alignment vertical="center" readingOrder="0"/>
      </dxf>
    </rfmt>
    <rfmt sheetId="1" sqref="G82" start="0" length="0">
      <dxf>
        <alignment vertical="center" readingOrder="0"/>
      </dxf>
    </rfmt>
    <rfmt sheetId="1" sqref="G83" start="0" length="0">
      <dxf>
        <alignment vertical="center" readingOrder="0"/>
      </dxf>
    </rfmt>
    <rfmt sheetId="1" sqref="G84" start="0" length="0">
      <dxf>
        <alignment vertical="center" readingOrder="0"/>
      </dxf>
    </rfmt>
    <rfmt sheetId="1" sqref="G85" start="0" length="0">
      <dxf>
        <alignment vertical="center" wrapText="1" readingOrder="0"/>
      </dxf>
    </rfmt>
    <rfmt sheetId="1" sqref="G86" start="0" length="0">
      <dxf>
        <alignment vertical="center" readingOrder="0"/>
      </dxf>
    </rfmt>
    <rfmt sheetId="1" sqref="G87" start="0" length="0">
      <dxf>
        <alignment vertical="center" readingOrder="0"/>
      </dxf>
    </rfmt>
    <rfmt sheetId="1" sqref="G88" start="0" length="0">
      <dxf>
        <alignment vertical="center" readingOrder="0"/>
      </dxf>
    </rfmt>
    <rfmt sheetId="1" sqref="G89" start="0" length="0">
      <dxf>
        <alignment vertical="center" readingOrder="0"/>
      </dxf>
    </rfmt>
    <rfmt sheetId="1" sqref="G90" start="0" length="0">
      <dxf>
        <alignment vertical="center" readingOrder="0"/>
      </dxf>
    </rfmt>
    <rfmt sheetId="1" sqref="G91" start="0" length="0">
      <dxf>
        <alignment vertical="center" readingOrder="0"/>
      </dxf>
    </rfmt>
    <rfmt sheetId="1" sqref="G92" start="0" length="0">
      <dxf>
        <alignment vertical="center" readingOrder="0"/>
      </dxf>
    </rfmt>
    <rfmt sheetId="1" sqref="G93" start="0" length="0">
      <dxf>
        <alignment vertical="center" readingOrder="0"/>
      </dxf>
    </rfmt>
    <rfmt sheetId="1" sqref="G94" start="0" length="0">
      <dxf>
        <alignment vertical="center" readingOrder="0"/>
      </dxf>
    </rfmt>
    <rfmt sheetId="1" sqref="G95" start="0" length="0">
      <dxf>
        <alignment vertical="center" readingOrder="0"/>
      </dxf>
    </rfmt>
    <rfmt sheetId="1" sqref="G96" start="0" length="0">
      <dxf>
        <alignment vertical="center" wrapText="1" readingOrder="0"/>
      </dxf>
    </rfmt>
    <rfmt sheetId="1" sqref="G97" start="0" length="0">
      <dxf>
        <alignment vertical="center" wrapText="1" readingOrder="0"/>
      </dxf>
    </rfmt>
    <rfmt sheetId="1" sqref="G98" start="0" length="0">
      <dxf>
        <alignment vertical="center" wrapText="1" readingOrder="0"/>
      </dxf>
    </rfmt>
    <rfmt sheetId="1" sqref="G99" start="0" length="0">
      <dxf>
        <alignment vertical="center" wrapText="1" readingOrder="0"/>
      </dxf>
    </rfmt>
    <rfmt sheetId="1" sqref="G100" start="0" length="0">
      <dxf>
        <alignment vertical="center" wrapText="1" readingOrder="0"/>
      </dxf>
    </rfmt>
    <rfmt sheetId="1" sqref="G101" start="0" length="0">
      <dxf>
        <alignment vertical="center" wrapText="1" readingOrder="0"/>
      </dxf>
    </rfmt>
    <rfmt sheetId="1" sqref="G102" start="0" length="0">
      <dxf>
        <alignment vertical="center" wrapText="1" readingOrder="0"/>
      </dxf>
    </rfmt>
    <rfmt sheetId="1" sqref="G103" start="0" length="0">
      <dxf>
        <alignment vertical="center" wrapText="1" readingOrder="0"/>
      </dxf>
    </rfmt>
    <rfmt sheetId="1" sqref="G104" start="0" length="0">
      <dxf>
        <alignment vertical="center" wrapText="1" readingOrder="0"/>
      </dxf>
    </rfmt>
    <rfmt sheetId="1" sqref="G105" start="0" length="0">
      <dxf>
        <alignment vertical="center" wrapText="1" readingOrder="0"/>
      </dxf>
    </rfmt>
    <rfmt sheetId="1" sqref="G106" start="0" length="0">
      <dxf>
        <alignment vertical="center" wrapText="1" readingOrder="0"/>
      </dxf>
    </rfmt>
    <rfmt sheetId="1" sqref="G107" start="0" length="0">
      <dxf>
        <alignment vertical="center" wrapText="1" readingOrder="0"/>
      </dxf>
    </rfmt>
    <rfmt sheetId="1" sqref="G108" start="0" length="0">
      <dxf>
        <alignment vertical="center" wrapText="1" readingOrder="0"/>
      </dxf>
    </rfmt>
    <rfmt sheetId="1" sqref="G109" start="0" length="0">
      <dxf>
        <alignment vertical="center" wrapText="1" readingOrder="0"/>
      </dxf>
    </rfmt>
    <rfmt sheetId="1" sqref="G110" start="0" length="0">
      <dxf>
        <alignment vertical="center" wrapText="1" readingOrder="0"/>
      </dxf>
    </rfmt>
    <rcc rId="0" sId="1" dxf="1" numFmtId="4">
      <nc r="G111">
        <v>3.3</v>
      </nc>
      <ndxf>
        <font>
          <b/>
          <sz val="10"/>
          <color auto="1"/>
          <name val="Times New Roman"/>
          <scheme val="none"/>
        </font>
        <alignment vertical="center" wrapText="1" readingOrder="0"/>
      </ndxf>
    </rcc>
    <rfmt sheetId="1" sqref="G112" start="0" length="0">
      <dxf>
        <alignment vertical="center" wrapText="1" readingOrder="0"/>
      </dxf>
    </rfmt>
    <rfmt sheetId="1" sqref="G113" start="0" length="0">
      <dxf>
        <alignment vertical="center" readingOrder="0"/>
      </dxf>
    </rfmt>
    <rfmt sheetId="1" sqref="G114" start="0" length="0">
      <dxf>
        <alignment vertical="center" readingOrder="0"/>
      </dxf>
    </rfmt>
    <rfmt sheetId="1" sqref="G115" start="0" length="0">
      <dxf>
        <alignment vertical="center" readingOrder="0"/>
      </dxf>
    </rfmt>
    <rfmt sheetId="1" sqref="G116" start="0" length="0">
      <dxf>
        <alignment vertical="center" readingOrder="0"/>
      </dxf>
    </rfmt>
    <rfmt sheetId="1" s="1" sqref="G117" start="0" length="0">
      <dxf>
        <font>
          <b/>
          <sz val="10"/>
          <color auto="1"/>
          <name val="Times New Roman"/>
          <scheme val="none"/>
        </font>
        <alignment vertical="center" readingOrder="0"/>
      </dxf>
    </rfmt>
    <rfmt sheetId="1" sqref="G118" start="0" length="0">
      <dxf>
        <alignment vertical="center" wrapText="1" readingOrder="0"/>
        <border outline="0">
          <left style="thin">
            <color indexed="64"/>
          </left>
          <right style="thin">
            <color indexed="64"/>
          </right>
          <top style="thin">
            <color indexed="64"/>
          </top>
          <bottom style="thin">
            <color indexed="64"/>
          </bottom>
        </border>
      </dxf>
    </rfmt>
    <rfmt sheetId="1" sqref="G119" start="0" length="0">
      <dxf>
        <alignment vertical="center" wrapText="1" readingOrder="0"/>
        <border outline="0">
          <left style="thin">
            <color indexed="64"/>
          </left>
          <right style="thin">
            <color indexed="64"/>
          </right>
          <top style="thin">
            <color indexed="64"/>
          </top>
          <bottom style="thin">
            <color indexed="64"/>
          </bottom>
        </border>
      </dxf>
    </rfmt>
    <rcc rId="0" sId="1" numFmtId="4">
      <nc r="G120">
        <v>5</v>
      </nc>
    </rcc>
    <rfmt sheetId="1" sqref="G121" start="0" length="0">
      <dxf>
        <alignment vertical="center" readingOrder="0"/>
        <border outline="0">
          <left style="thin">
            <color indexed="64"/>
          </left>
          <right style="thin">
            <color indexed="64"/>
          </right>
          <top style="thin">
            <color indexed="64"/>
          </top>
          <bottom style="thin">
            <color indexed="64"/>
          </bottom>
        </border>
      </dxf>
    </rfmt>
    <rfmt sheetId="1" sqref="G125" start="0" length="0">
      <dxf>
        <alignment horizontal="left" wrapText="1" readingOrder="0"/>
        <border outline="0">
          <right style="thin">
            <color indexed="64"/>
          </right>
          <top style="thin">
            <color indexed="64"/>
          </top>
          <bottom style="thin">
            <color indexed="64"/>
          </bottom>
        </border>
      </dxf>
    </rfmt>
    <rfmt sheetId="1" sqref="G127" start="0" length="0">
      <dxf>
        <alignment horizontal="left" wrapText="1" readingOrder="0"/>
        <border outline="0">
          <right style="thin">
            <color indexed="64"/>
          </right>
          <top style="thin">
            <color indexed="64"/>
          </top>
          <bottom style="thin">
            <color indexed="64"/>
          </bottom>
        </border>
      </dxf>
    </rfmt>
    <rfmt sheetId="1" sqref="G128" start="0" length="0">
      <dxf>
        <alignment horizontal="left" wrapText="1" readingOrder="0"/>
        <border outline="0">
          <right style="thin">
            <color indexed="64"/>
          </right>
          <top style="thin">
            <color indexed="64"/>
          </top>
          <bottom style="thin">
            <color indexed="64"/>
          </bottom>
        </border>
      </dxf>
    </rfmt>
    <rfmt sheetId="1" sqref="G129" start="0" length="0">
      <dxf>
        <alignment horizontal="left" wrapText="1" readingOrder="0"/>
        <border outline="0">
          <right style="thin">
            <color indexed="64"/>
          </right>
          <top style="thin">
            <color indexed="64"/>
          </top>
          <bottom style="thin">
            <color indexed="64"/>
          </bottom>
        </border>
      </dxf>
    </rfmt>
    <rcc rId="0" sId="1" numFmtId="4">
      <nc r="G130">
        <v>0</v>
      </nc>
    </rcc>
    <rcc rId="0" sId="1" dxf="1" numFmtId="4">
      <nc r="G131">
        <v>50</v>
      </nc>
      <ndxf>
        <font>
          <b/>
          <sz val="10"/>
          <color auto="1"/>
          <name val="Times New Roman"/>
          <scheme val="none"/>
        </font>
        <alignment vertical="center" readingOrder="0"/>
      </ndxf>
    </rcc>
    <rfmt sheetId="1" sqref="G132" start="0" length="0">
      <dxf>
        <fill>
          <patternFill patternType="none">
            <bgColor indexed="65"/>
          </patternFill>
        </fill>
        <alignment vertical="center" wrapText="1" readingOrder="0"/>
      </dxf>
    </rfmt>
    <rfmt sheetId="1" sqref="G133" start="0" length="0">
      <dxf>
        <font>
          <b/>
          <strike/>
          <sz val="10"/>
          <color auto="1"/>
          <name val="Times New Roman"/>
          <scheme val="none"/>
        </font>
        <alignment vertical="center" readingOrder="0"/>
      </dxf>
    </rfmt>
    <rfmt sheetId="1" sqref="G135" start="0" length="0">
      <dxf>
        <alignment vertical="center" readingOrder="0"/>
      </dxf>
    </rfmt>
    <rfmt sheetId="1" sqref="G136" start="0" length="0">
      <dxf>
        <alignment vertical="center" wrapText="1" readingOrder="0"/>
      </dxf>
    </rfmt>
    <rfmt sheetId="1" sqref="G137" start="0" length="0">
      <dxf>
        <alignment vertical="center" wrapText="1" readingOrder="0"/>
      </dxf>
    </rfmt>
    <rfmt sheetId="1" sqref="G138" start="0" length="0">
      <dxf>
        <alignment vertical="center" wrapText="1" readingOrder="0"/>
      </dxf>
    </rfmt>
    <rfmt sheetId="1" sqref="G139" start="0" length="0">
      <dxf>
        <alignment vertical="center" wrapText="1" readingOrder="0"/>
      </dxf>
    </rfmt>
    <rfmt sheetId="1" sqref="G141" start="0" length="0">
      <dxf>
        <alignment vertical="center" wrapText="1" readingOrder="0"/>
      </dxf>
    </rfmt>
    <rfmt sheetId="1" sqref="G142" start="0" length="0">
      <dxf>
        <alignment vertical="center" readingOrder="0"/>
      </dxf>
    </rfmt>
    <rfmt sheetId="1" sqref="G143" start="0" length="0">
      <dxf>
        <alignment vertical="center" readingOrder="0"/>
      </dxf>
    </rfmt>
    <rfmt sheetId="1" sqref="G144" start="0" length="0">
      <dxf>
        <alignment vertical="center" readingOrder="0"/>
      </dxf>
    </rfmt>
    <rfmt sheetId="1" sqref="G145" start="0" length="0">
      <dxf>
        <alignment vertical="center" readingOrder="0"/>
      </dxf>
    </rfmt>
    <rfmt sheetId="1" sqref="G146" start="0" length="0">
      <dxf>
        <alignment vertical="center" readingOrder="0"/>
      </dxf>
    </rfmt>
    <rfmt sheetId="1" sqref="G147" start="0" length="0">
      <dxf>
        <alignment vertical="center" readingOrder="0"/>
      </dxf>
    </rfmt>
    <rfmt sheetId="1" sqref="G148" start="0" length="0">
      <dxf>
        <alignment vertical="center" readingOrder="0"/>
      </dxf>
    </rfmt>
    <rfmt sheetId="1" sqref="G149" start="0" length="0">
      <dxf>
        <alignment vertical="center" wrapText="1" readingOrder="0"/>
      </dxf>
    </rfmt>
    <rcc rId="0" sId="1" dxf="1" numFmtId="4">
      <nc r="G150">
        <v>2.5</v>
      </nc>
      <ndxf>
        <font>
          <b/>
          <sz val="10"/>
          <color auto="1"/>
          <name val="Times New Roman"/>
          <scheme val="none"/>
        </font>
        <alignment vertical="center" wrapText="1" readingOrder="0"/>
      </ndxf>
    </rcc>
    <rcc rId="0" sId="1" dxf="1" numFmtId="4">
      <nc r="G151">
        <v>2.5</v>
      </nc>
      <ndxf>
        <font>
          <b/>
          <sz val="10"/>
          <color auto="1"/>
          <name val="Times New Roman"/>
          <scheme val="none"/>
        </font>
        <alignment vertical="center" wrapText="1" readingOrder="0"/>
      </ndxf>
    </rcc>
    <rfmt sheetId="1" sqref="G152" start="0" length="0">
      <dxf>
        <alignment vertical="center" wrapText="1" readingOrder="0"/>
      </dxf>
    </rfmt>
    <rfmt sheetId="1" sqref="G153" start="0" length="0">
      <dxf>
        <alignment vertical="center" wrapText="1" readingOrder="0"/>
      </dxf>
    </rfmt>
    <rfmt sheetId="1" sqref="G154" start="0" length="0">
      <dxf>
        <alignment vertical="center" wrapText="1" readingOrder="0"/>
      </dxf>
    </rfmt>
    <rfmt sheetId="1" sqref="G155" start="0" length="0">
      <dxf>
        <alignment vertical="center" wrapText="1" readingOrder="0"/>
      </dxf>
    </rfmt>
    <rfmt sheetId="1" sqref="G156" start="0" length="0">
      <dxf>
        <alignment vertical="center" wrapText="1" readingOrder="0"/>
      </dxf>
    </rfmt>
    <rfmt sheetId="1" sqref="G157" start="0" length="0">
      <dxf>
        <alignment vertical="center" wrapText="1" readingOrder="0"/>
      </dxf>
    </rfmt>
    <rfmt sheetId="1" sqref="G158" start="0" length="0">
      <dxf>
        <alignment vertical="center" wrapText="1" readingOrder="0"/>
      </dxf>
    </rfmt>
    <rfmt sheetId="1" sqref="G159" start="0" length="0">
      <dxf>
        <alignment vertical="center" wrapText="1" readingOrder="0"/>
      </dxf>
    </rfmt>
    <rfmt sheetId="1" sqref="G161" start="0" length="0">
      <dxf>
        <alignment vertical="center" readingOrder="0"/>
      </dxf>
    </rfmt>
    <rfmt sheetId="1" sqref="G162" start="0" length="0">
      <dxf>
        <font>
          <strike/>
          <sz val="10"/>
          <color auto="1"/>
          <name val="Times New Roman"/>
          <scheme val="none"/>
        </font>
        <alignment vertical="center" readingOrder="0"/>
      </dxf>
    </rfmt>
    <rcc rId="0" sId="1" dxf="1">
      <nc r="G163">
        <f>SUM(G6:G162)</f>
      </nc>
      <ndxf>
        <font>
          <b/>
          <sz val="10"/>
          <color auto="1"/>
          <name val="Times New Roman"/>
          <scheme val="none"/>
        </font>
        <numFmt numFmtId="178" formatCode="0.0000"/>
        <alignment vertical="center" readingOrder="0"/>
      </ndxf>
    </rcc>
    <rcc rId="0" sId="1">
      <nc r="G167">
        <f>F167-G163</f>
      </nc>
    </rcc>
    <rfmt sheetId="1" sqref="G168" start="0" length="0">
      <dxf>
        <numFmt numFmtId="169" formatCode="#,##0.000"/>
      </dxf>
    </rfmt>
  </rrc>
  <rrc rId="434" sId="1" ref="G1:G1048576" action="deleteCol">
    <undo index="0" exp="area" ref3D="1" dr="$A$165:$XFD$171" dn="Z_0D1860D7_BAFD_4F8C_B711_44F935D92A7F_.wvu.Rows" sId="1"/>
    <undo index="0" exp="area" ref3D="1" dr="$G$1:$K$1048576" dn="Z_0D1860D7_BAFD_4F8C_B711_44F935D92A7F_.wvu.Cols" sId="1"/>
    <undo index="0" exp="area" ref3D="1" dr="$A$169:$XFD$171" dn="Z_2EAB3169_C143_4605_BBB1_074F6A46200D_.wvu.Rows" sId="1"/>
    <undo index="0" exp="area" ref3D="1" dr="$G$1:$K$1048576" dn="Z_58BAB2DC_5724_457D_948A_7A9A984588D1_.wvu.Cols" sId="1"/>
    <undo index="0" exp="area" ref3D="1" dr="$A$165:$XFD$171" dn="Z_58BAB2DC_5724_457D_948A_7A9A984588D1_.wvu.Rows" sId="1"/>
    <undo index="0" exp="area" ref3D="1" dr="$A$165:$XFD$171" dn="Z_F4E273CC_41A7_4707_ABE6_BFDEBEEAC231_.wvu.Rows" sId="1"/>
    <undo index="0" exp="area" ref3D="1" dr="$G$1:$K$1048576" dn="Z_F4E273CC_41A7_4707_ABE6_BFDEBEEAC231_.wvu.Cols" sId="1"/>
    <undo index="0" exp="area" ref3D="1" dr="$A$165:$XFD$171" dn="Z_B67B0E0E_C31C_413A_B9AD_FCB20015BDEC_.wvu.Rows" sId="1"/>
    <undo index="0" exp="area" ref3D="1" dr="$G$1:$K$1048576" dn="Z_B67B0E0E_C31C_413A_B9AD_FCB20015BDEC_.wvu.Cols" sId="1"/>
    <undo index="0" exp="area" ref3D="1" dr="$A$165:$XFD$171" dn="Z_9E11FAA4_ACC5_4931_98D7_B17B4ED6BADD_.wvu.Rows" sId="1"/>
    <undo index="0" exp="area" ref3D="1" dr="$G$1:$K$1048576" dn="Z_9E11FAA4_ACC5_4931_98D7_B17B4ED6BADD_.wvu.Cols" sId="1"/>
    <undo index="0" exp="area" ref3D="1" dr="$A$165:$XFD$171" dn="Z_996A26B7_1446_4CCC_841D_FBD470D19078_.wvu.Rows" sId="1"/>
    <undo index="0" exp="area" ref3D="1" dr="$G$1:$K$1048576" dn="Z_996A26B7_1446_4CCC_841D_FBD470D19078_.wvu.Cols" sId="1"/>
    <rfmt sheetId="1" xfDxf="1" sqref="G1:G1048576" start="0" length="0"/>
    <rfmt sheetId="1" sqref="G1" start="0" length="0">
      <dxf>
        <font>
          <sz val="10"/>
          <color auto="1"/>
          <name val="Times New Roman"/>
          <scheme val="none"/>
        </font>
      </dxf>
    </rfmt>
    <rcc rId="0" sId="1" dxf="1">
      <nc r="G2" t="inlineStr">
        <is>
          <t>pakeitimas</t>
        </is>
      </nc>
      <ndxf>
        <font>
          <sz val="10"/>
          <color auto="1"/>
          <name val="Times New Roman"/>
          <scheme val="none"/>
        </font>
      </ndxf>
    </rcc>
    <rcc rId="0" sId="1" dxf="1" numFmtId="4">
      <nc r="G3">
        <v>2160.8130000000001</v>
      </nc>
      <ndxf>
        <font>
          <b/>
          <sz val="10"/>
          <color auto="1"/>
          <name val="Times New Roman"/>
          <scheme val="none"/>
        </font>
        <numFmt numFmtId="168" formatCode="[$-10427]#,##0.000"/>
      </ndxf>
    </rcc>
    <rfmt sheetId="1" sqref="G4" start="0" length="0">
      <dxf>
        <font>
          <b/>
          <sz val="10"/>
          <color auto="1"/>
          <name val="Times New Roman"/>
          <scheme val="none"/>
        </font>
      </dxf>
    </rfmt>
    <rcc rId="0" sId="1" dxf="1" numFmtId="4">
      <nc r="G5">
        <v>417.84800000000001</v>
      </nc>
      <ndxf>
        <font>
          <b/>
          <sz val="10"/>
          <color auto="1"/>
          <name val="Times New Roman"/>
          <scheme val="none"/>
        </font>
        <numFmt numFmtId="168" formatCode="[$-10427]#,##0.000"/>
      </ndxf>
    </rcc>
    <rfmt sheetId="1" sqref="G18" start="0" length="0">
      <dxf>
        <font>
          <sz val="10"/>
          <color auto="1"/>
          <name val="Times New Roman"/>
          <scheme val="none"/>
        </font>
      </dxf>
    </rfmt>
    <rfmt sheetId="1" sqref="G19" start="0" length="0">
      <dxf>
        <font>
          <sz val="10"/>
          <color auto="1"/>
          <name val="Times New Roman"/>
          <scheme val="none"/>
        </font>
      </dxf>
    </rfmt>
    <rcc rId="0" sId="1" dxf="1" numFmtId="4">
      <nc r="G32">
        <v>222.46199999999999</v>
      </nc>
      <ndxf>
        <font>
          <b/>
          <sz val="10"/>
          <color auto="1"/>
          <name val="Times New Roman"/>
          <scheme val="none"/>
        </font>
        <numFmt numFmtId="168" formatCode="[$-10427]#,##0.000"/>
      </ndxf>
    </rcc>
    <rfmt sheetId="1" sqref="G42" start="0" length="0">
      <dxf>
        <font>
          <sz val="10"/>
          <color auto="1"/>
          <name val="Times New Roman"/>
          <scheme val="none"/>
        </font>
      </dxf>
    </rfmt>
    <rcc rId="0" sId="1" dxf="1" numFmtId="4">
      <nc r="G59">
        <v>669.69600000000003</v>
      </nc>
      <ndxf>
        <font>
          <b/>
          <sz val="10"/>
          <color auto="1"/>
          <name val="Times New Roman"/>
          <scheme val="none"/>
        </font>
        <numFmt numFmtId="168" formatCode="[$-10427]#,##0.000"/>
      </ndxf>
    </rcc>
    <rfmt sheetId="1" sqref="G70" start="0" length="0">
      <dxf>
        <font>
          <sz val="10"/>
          <color auto="1"/>
          <name val="Times New Roman"/>
          <scheme val="none"/>
        </font>
      </dxf>
    </rfmt>
    <rfmt sheetId="1" sqref="G76" start="0" length="0">
      <dxf>
        <font>
          <sz val="10"/>
          <color auto="1"/>
          <name val="Times New Roman"/>
          <scheme val="none"/>
        </font>
      </dxf>
    </rfmt>
    <rcc rId="0" sId="1" dxf="1" numFmtId="4">
      <nc r="G117">
        <v>447.18</v>
      </nc>
      <ndxf>
        <font>
          <b/>
          <sz val="10"/>
          <color auto="1"/>
          <name val="Times New Roman"/>
          <scheme val="none"/>
        </font>
        <numFmt numFmtId="168" formatCode="[$-10427]#,##0.000"/>
      </ndxf>
    </rcc>
    <rfmt sheetId="1" sqref="G124" start="0" length="0">
      <dxf>
        <font>
          <sz val="11"/>
          <color auto="1"/>
          <name val="Calibri"/>
          <scheme val="minor"/>
        </font>
      </dxf>
    </rfmt>
    <rfmt sheetId="1" sqref="G125" start="0" length="0">
      <dxf>
        <font>
          <sz val="11"/>
          <color auto="1"/>
          <name val="Calibri"/>
          <scheme val="minor"/>
        </font>
      </dxf>
    </rfmt>
    <rfmt sheetId="1" sqref="G126" start="0" length="0">
      <dxf>
        <font>
          <sz val="11"/>
          <color auto="1"/>
          <name val="Calibri"/>
          <scheme val="minor"/>
        </font>
      </dxf>
    </rfmt>
    <rfmt sheetId="1" sqref="G127" start="0" length="0">
      <dxf>
        <font>
          <sz val="11"/>
          <color auto="1"/>
          <name val="Calibri"/>
          <scheme val="minor"/>
        </font>
      </dxf>
    </rfmt>
    <rfmt sheetId="1" sqref="G128" start="0" length="0">
      <dxf>
        <font>
          <sz val="11"/>
          <color auto="1"/>
          <name val="Calibri"/>
          <scheme val="minor"/>
        </font>
      </dxf>
    </rfmt>
    <rfmt sheetId="1" sqref="G129" start="0" length="0">
      <dxf>
        <font>
          <sz val="11"/>
          <color auto="1"/>
          <name val="Calibri"/>
          <scheme val="minor"/>
        </font>
      </dxf>
    </rfmt>
    <rfmt sheetId="1" sqref="G130" start="0" length="0">
      <dxf>
        <font>
          <sz val="11"/>
          <color auto="1"/>
          <name val="Calibri"/>
          <scheme val="minor"/>
        </font>
      </dxf>
    </rfmt>
    <rcc rId="0" sId="1" dxf="1" numFmtId="4">
      <nc r="G133">
        <v>403.62700000000001</v>
      </nc>
      <ndxf>
        <font>
          <b/>
          <sz val="10"/>
          <color auto="1"/>
          <name val="Times New Roman"/>
          <scheme val="none"/>
        </font>
        <numFmt numFmtId="168" formatCode="[$-10427]#,##0.000"/>
      </ndxf>
    </rcc>
    <rfmt sheetId="1" sqref="G168" start="0" length="0">
      <dxf>
        <font>
          <sz val="10"/>
          <color auto="1"/>
          <name val="Times New Roman"/>
          <scheme val="none"/>
        </font>
        <alignment vertical="center" readingOrder="0"/>
      </dxf>
    </rfmt>
  </rrc>
  <rrc rId="435" sId="1" ref="G1:G1048576" action="deleteCol">
    <undo index="0" exp="area" ref3D="1" dr="$A$165:$XFD$171" dn="Z_0D1860D7_BAFD_4F8C_B711_44F935D92A7F_.wvu.Rows" sId="1"/>
    <undo index="0" exp="area" ref3D="1" dr="$G$1:$J$1048576" dn="Z_0D1860D7_BAFD_4F8C_B711_44F935D92A7F_.wvu.Cols" sId="1"/>
    <undo index="0" exp="area" ref3D="1" dr="$A$169:$XFD$171" dn="Z_2EAB3169_C143_4605_BBB1_074F6A46200D_.wvu.Rows" sId="1"/>
    <undo index="0" exp="area" ref3D="1" dr="$G$1:$J$1048576" dn="Z_58BAB2DC_5724_457D_948A_7A9A984588D1_.wvu.Cols" sId="1"/>
    <undo index="0" exp="area" ref3D="1" dr="$A$165:$XFD$171" dn="Z_58BAB2DC_5724_457D_948A_7A9A984588D1_.wvu.Rows" sId="1"/>
    <undo index="0" exp="area" ref3D="1" dr="$A$165:$XFD$171" dn="Z_F4E273CC_41A7_4707_ABE6_BFDEBEEAC231_.wvu.Rows" sId="1"/>
    <undo index="0" exp="area" ref3D="1" dr="$G$1:$J$1048576" dn="Z_F4E273CC_41A7_4707_ABE6_BFDEBEEAC231_.wvu.Cols" sId="1"/>
    <undo index="0" exp="area" ref3D="1" dr="$A$165:$XFD$171" dn="Z_B67B0E0E_C31C_413A_B9AD_FCB20015BDEC_.wvu.Rows" sId="1"/>
    <undo index="0" exp="area" ref3D="1" dr="$G$1:$J$1048576" dn="Z_B67B0E0E_C31C_413A_B9AD_FCB20015BDEC_.wvu.Cols" sId="1"/>
    <undo index="0" exp="area" ref3D="1" dr="$A$165:$XFD$171" dn="Z_9E11FAA4_ACC5_4931_98D7_B17B4ED6BADD_.wvu.Rows" sId="1"/>
    <undo index="0" exp="area" ref3D="1" dr="$G$1:$J$1048576" dn="Z_9E11FAA4_ACC5_4931_98D7_B17B4ED6BADD_.wvu.Cols" sId="1"/>
    <undo index="0" exp="area" ref3D="1" dr="$A$165:$XFD$171" dn="Z_996A26B7_1446_4CCC_841D_FBD470D19078_.wvu.Rows" sId="1"/>
    <undo index="0" exp="area" ref3D="1" dr="$G$1:$J$1048576" dn="Z_996A26B7_1446_4CCC_841D_FBD470D19078_.wvu.Cols" sId="1"/>
    <rfmt sheetId="1" xfDxf="1" sqref="G1:G1048576" start="0" length="0">
      <dxf>
        <font>
          <sz val="10"/>
          <color auto="1"/>
          <name val="Times New Roman"/>
          <scheme val="none"/>
        </font>
      </dxf>
    </rfmt>
    <rcc rId="0" sId="1" dxf="1" numFmtId="4">
      <nc r="G1">
        <v>4114</v>
      </nc>
      <ndxf/>
    </rcc>
    <rfmt sheetId="1" sqref="G2" start="0" length="0">
      <dxf/>
    </rfmt>
    <rcc rId="0" sId="1" dxf="1" numFmtId="4">
      <nc r="G3">
        <v>1890.9570000000001</v>
      </nc>
      <ndxf>
        <font>
          <b/>
          <sz val="10"/>
          <color auto="1"/>
          <name val="Times New Roman"/>
          <scheme val="none"/>
        </font>
        <numFmt numFmtId="168" formatCode="[$-10427]#,##0.000"/>
      </ndxf>
    </rcc>
    <rfmt sheetId="1" sqref="G4" start="0" length="0">
      <dxf>
        <font>
          <b/>
          <sz val="10"/>
          <color auto="1"/>
          <name val="Times New Roman"/>
          <scheme val="none"/>
        </font>
      </dxf>
    </rfmt>
    <rcc rId="0" sId="1" dxf="1" numFmtId="4">
      <nc r="G5">
        <v>411.38799999999998</v>
      </nc>
      <ndxf>
        <font>
          <b/>
          <sz val="10"/>
          <color auto="1"/>
          <name val="Times New Roman"/>
          <scheme val="none"/>
        </font>
        <numFmt numFmtId="168" formatCode="[$-10427]#,##0.000"/>
      </ndxf>
    </rcc>
    <rcc rId="0" sId="1" dxf="1" numFmtId="4">
      <nc r="G32">
        <v>198.36199999999999</v>
      </nc>
      <ndxf>
        <font>
          <b/>
          <sz val="10"/>
          <color auto="1"/>
          <name val="Times New Roman"/>
          <scheme val="none"/>
        </font>
        <numFmt numFmtId="168" formatCode="[$-10427]#,##0.000"/>
      </ndxf>
    </rcc>
    <rcc rId="0" sId="1" dxf="1" numFmtId="4">
      <nc r="G59">
        <v>537.37</v>
      </nc>
      <ndxf>
        <font>
          <b/>
          <sz val="10"/>
          <color auto="1"/>
          <name val="Times New Roman"/>
          <scheme val="none"/>
        </font>
        <numFmt numFmtId="168" formatCode="[$-10427]#,##0.000"/>
      </ndxf>
    </rcc>
    <rcc rId="0" sId="1" dxf="1" numFmtId="4">
      <nc r="G117">
        <v>378.78</v>
      </nc>
      <ndxf>
        <font>
          <b/>
          <sz val="10"/>
          <color auto="1"/>
          <name val="Times New Roman"/>
          <scheme val="none"/>
        </font>
        <numFmt numFmtId="168" formatCode="[$-10427]#,##0.000"/>
      </ndxf>
    </rcc>
    <rcc rId="0" sId="1" dxf="1" numFmtId="4">
      <nc r="G133">
        <v>277.90699999999998</v>
      </nc>
      <ndxf>
        <font>
          <b/>
          <sz val="10"/>
          <color auto="1"/>
          <name val="Times New Roman"/>
          <scheme val="none"/>
        </font>
        <numFmt numFmtId="168" formatCode="[$-10427]#,##0.000"/>
      </ndxf>
    </rcc>
    <rcc rId="0" sId="1">
      <nc r="G163" t="inlineStr">
        <is>
          <t>perskirstom</t>
        </is>
      </nc>
    </rcc>
    <rfmt sheetId="1" sqref="G168" start="0" length="0">
      <dxf>
        <alignment vertical="center" readingOrder="0"/>
      </dxf>
    </rfmt>
  </rrc>
  <rrc rId="436" sId="1" ref="G1:G1048576" action="deleteCol">
    <undo index="1" exp="ref" v="1" dr="G163" r="F168" sId="1"/>
    <undo index="0" exp="area" ref3D="1" dr="$A$165:$XFD$171" dn="Z_0D1860D7_BAFD_4F8C_B711_44F935D92A7F_.wvu.Rows" sId="1"/>
    <undo index="0" exp="area" ref3D="1" dr="$G$1:$I$1048576" dn="Z_0D1860D7_BAFD_4F8C_B711_44F935D92A7F_.wvu.Cols" sId="1"/>
    <undo index="0" exp="area" ref3D="1" dr="$A$169:$XFD$171" dn="Z_2EAB3169_C143_4605_BBB1_074F6A46200D_.wvu.Rows" sId="1"/>
    <undo index="0" exp="area" ref3D="1" dr="$G$1:$I$1048576" dn="Z_58BAB2DC_5724_457D_948A_7A9A984588D1_.wvu.Cols" sId="1"/>
    <undo index="0" exp="area" ref3D="1" dr="$A$165:$XFD$171" dn="Z_58BAB2DC_5724_457D_948A_7A9A984588D1_.wvu.Rows" sId="1"/>
    <undo index="0" exp="area" ref3D="1" dr="$A$165:$XFD$171" dn="Z_F4E273CC_41A7_4707_ABE6_BFDEBEEAC231_.wvu.Rows" sId="1"/>
    <undo index="0" exp="area" ref3D="1" dr="$G$1:$I$1048576" dn="Z_F4E273CC_41A7_4707_ABE6_BFDEBEEAC231_.wvu.Cols" sId="1"/>
    <undo index="0" exp="area" ref3D="1" dr="$A$165:$XFD$171" dn="Z_B67B0E0E_C31C_413A_B9AD_FCB20015BDEC_.wvu.Rows" sId="1"/>
    <undo index="0" exp="area" ref3D="1" dr="$G$1:$I$1048576" dn="Z_B67B0E0E_C31C_413A_B9AD_FCB20015BDEC_.wvu.Cols" sId="1"/>
    <undo index="0" exp="area" ref3D="1" dr="$A$165:$XFD$171" dn="Z_9E11FAA4_ACC5_4931_98D7_B17B4ED6BADD_.wvu.Rows" sId="1"/>
    <undo index="0" exp="area" ref3D="1" dr="$G$1:$I$1048576" dn="Z_9E11FAA4_ACC5_4931_98D7_B17B4ED6BADD_.wvu.Cols" sId="1"/>
    <undo index="0" exp="area" ref3D="1" dr="$A$165:$XFD$171" dn="Z_996A26B7_1446_4CCC_841D_FBD470D19078_.wvu.Rows" sId="1"/>
    <undo index="0" exp="area" ref3D="1" dr="$G$1:$I$1048576" dn="Z_996A26B7_1446_4CCC_841D_FBD470D19078_.wvu.Cols" sId="1"/>
    <rfmt sheetId="1" xfDxf="1" sqref="G1:G1048576" start="0" length="0">
      <dxf>
        <font>
          <sz val="10"/>
          <color auto="1"/>
          <name val="Times New Roman"/>
          <scheme val="none"/>
        </font>
        <numFmt numFmtId="2" formatCode="0.00"/>
      </dxf>
    </rfmt>
    <rcc rId="0" sId="1" dxf="1" numFmtId="4">
      <nc r="G1">
        <v>1728.5</v>
      </nc>
      <ndxf/>
    </rcc>
    <rfmt sheetId="1" sqref="G2" start="0" length="0">
      <dxf/>
    </rfmt>
    <rfmt sheetId="1" sqref="G3" start="0" length="0">
      <dxf>
        <font>
          <b/>
          <sz val="10"/>
          <color auto="1"/>
          <name val="Times New Roman"/>
          <scheme val="none"/>
        </font>
      </dxf>
    </rfmt>
    <rfmt sheetId="1" sqref="G4" start="0" length="0">
      <dxf>
        <font>
          <b/>
          <sz val="10"/>
          <color auto="1"/>
          <name val="Times New Roman"/>
          <scheme val="none"/>
        </font>
      </dxf>
    </rfmt>
    <rfmt sheetId="1" sqref="G5" start="0" length="0">
      <dxf>
        <font>
          <b/>
          <sz val="10"/>
          <color auto="1"/>
          <name val="Times New Roman"/>
          <scheme val="none"/>
        </font>
      </dxf>
    </rfmt>
    <rfmt sheetId="1" sqref="G32" start="0" length="0">
      <dxf>
        <font>
          <b/>
          <sz val="10"/>
          <color auto="1"/>
          <name val="Times New Roman"/>
          <scheme val="none"/>
        </font>
      </dxf>
    </rfmt>
    <rcc rId="0" sId="1">
      <nc r="G45">
        <f>16.885-4</f>
      </nc>
    </rcc>
    <rcc rId="0" sId="1" numFmtId="4">
      <nc r="G55">
        <v>1.1000000000000001</v>
      </nc>
    </rcc>
    <rcc rId="0" sId="1" numFmtId="4">
      <nc r="G56">
        <v>4.5</v>
      </nc>
    </rcc>
    <rfmt sheetId="1" sqref="G59" start="0" length="0">
      <dxf>
        <font>
          <b/>
          <sz val="10"/>
          <color auto="1"/>
          <name val="Times New Roman"/>
          <scheme val="none"/>
        </font>
      </dxf>
    </rfmt>
    <rcc rId="0" sId="1">
      <nc r="G74">
        <f>1.5-1.47</f>
      </nc>
    </rcc>
    <rcc rId="0" sId="1" numFmtId="4">
      <nc r="G111">
        <v>3.3</v>
      </nc>
    </rcc>
    <rfmt sheetId="1" sqref="G117" start="0" length="0">
      <dxf>
        <font>
          <b/>
          <sz val="10"/>
          <color auto="1"/>
          <name val="Times New Roman"/>
          <scheme val="none"/>
        </font>
      </dxf>
    </rfmt>
    <rcc rId="0" sId="1" numFmtId="4">
      <nc r="G120">
        <v>5</v>
      </nc>
    </rcc>
    <rcc rId="0" sId="1" numFmtId="4">
      <nc r="G131">
        <v>50</v>
      </nc>
    </rcc>
    <rfmt sheetId="1" sqref="G133" start="0" length="0">
      <dxf>
        <font>
          <b/>
          <sz val="10"/>
          <color auto="1"/>
          <name val="Times New Roman"/>
          <scheme val="none"/>
        </font>
      </dxf>
    </rfmt>
    <rcc rId="0" sId="1" numFmtId="4">
      <nc r="G150">
        <v>2.5</v>
      </nc>
    </rcc>
    <rcc rId="0" sId="1" numFmtId="4">
      <nc r="G151">
        <v>2.5</v>
      </nc>
    </rcc>
    <rcc rId="0" sId="1" dxf="1">
      <nc r="G163">
        <f>SUM(G6:G162)</f>
      </nc>
      <ndxf>
        <numFmt numFmtId="166" formatCode="0.000"/>
      </ndxf>
    </rcc>
    <rcc rId="0" sId="1">
      <nc r="G167" t="inlineStr">
        <is>
          <t>turėjo būti</t>
        </is>
      </nc>
    </rcc>
    <rfmt sheetId="1" sqref="G168" start="0" length="0">
      <dxf>
        <alignment vertical="center" readingOrder="0"/>
      </dxf>
    </rfmt>
  </rrc>
  <rrc rId="437" sId="1" ref="G1:G1048576" action="deleteCol">
    <undo index="0" exp="area" ref3D="1" dr="$A$165:$XFD$171" dn="Z_0D1860D7_BAFD_4F8C_B711_44F935D92A7F_.wvu.Rows" sId="1"/>
    <undo index="0" exp="area" ref3D="1" dr="$G$1:$H$1048576" dn="Z_0D1860D7_BAFD_4F8C_B711_44F935D92A7F_.wvu.Cols" sId="1"/>
    <undo index="0" exp="area" ref3D="1" dr="$A$169:$XFD$171" dn="Z_2EAB3169_C143_4605_BBB1_074F6A46200D_.wvu.Rows" sId="1"/>
    <undo index="0" exp="area" ref3D="1" dr="$G$1:$H$1048576" dn="Z_58BAB2DC_5724_457D_948A_7A9A984588D1_.wvu.Cols" sId="1"/>
    <undo index="0" exp="area" ref3D="1" dr="$A$165:$XFD$171" dn="Z_58BAB2DC_5724_457D_948A_7A9A984588D1_.wvu.Rows" sId="1"/>
    <undo index="0" exp="area" ref3D="1" dr="$A$165:$XFD$171" dn="Z_F4E273CC_41A7_4707_ABE6_BFDEBEEAC231_.wvu.Rows" sId="1"/>
    <undo index="0" exp="area" ref3D="1" dr="$G$1:$H$1048576" dn="Z_F4E273CC_41A7_4707_ABE6_BFDEBEEAC231_.wvu.Cols" sId="1"/>
    <undo index="0" exp="area" ref3D="1" dr="$A$165:$XFD$171" dn="Z_B67B0E0E_C31C_413A_B9AD_FCB20015BDEC_.wvu.Rows" sId="1"/>
    <undo index="0" exp="area" ref3D="1" dr="$G$1:$H$1048576" dn="Z_B67B0E0E_C31C_413A_B9AD_FCB20015BDEC_.wvu.Cols" sId="1"/>
    <undo index="0" exp="area" ref3D="1" dr="$A$165:$XFD$171" dn="Z_9E11FAA4_ACC5_4931_98D7_B17B4ED6BADD_.wvu.Rows" sId="1"/>
    <undo index="0" exp="area" ref3D="1" dr="$G$1:$H$1048576" dn="Z_9E11FAA4_ACC5_4931_98D7_B17B4ED6BADD_.wvu.Cols" sId="1"/>
    <undo index="0" exp="area" ref3D="1" dr="$A$165:$XFD$171" dn="Z_996A26B7_1446_4CCC_841D_FBD470D19078_.wvu.Rows" sId="1"/>
    <undo index="0" exp="area" ref3D="1" dr="$G$1:$H$1048576" dn="Z_996A26B7_1446_4CCC_841D_FBD470D19078_.wvu.Cols" sId="1"/>
    <rfmt sheetId="1" xfDxf="1" sqref="G1:G1048576" start="0" length="0">
      <dxf>
        <font>
          <sz val="10"/>
          <color auto="1"/>
          <name val="Times New Roman"/>
          <scheme val="none"/>
        </font>
      </dxf>
    </rfmt>
    <rfmt sheetId="1" sqref="G1" start="0" length="0">
      <dxf/>
    </rfmt>
    <rcc rId="0" sId="1" dxf="1">
      <nc r="G2" t="inlineStr">
        <is>
          <t>galiojantis</t>
        </is>
      </nc>
      <ndxf/>
    </rcc>
    <rfmt sheetId="1" sqref="G3" start="0" length="0">
      <dxf>
        <font>
          <b/>
          <sz val="10"/>
          <color auto="1"/>
          <name val="Times New Roman"/>
          <scheme val="none"/>
        </font>
      </dxf>
    </rfmt>
    <rfmt sheetId="1" sqref="G4" start="0" length="0">
      <dxf>
        <font>
          <b/>
          <sz val="10"/>
          <color auto="1"/>
          <name val="Times New Roman"/>
          <scheme val="none"/>
        </font>
      </dxf>
    </rfmt>
    <rcc rId="0" sId="1" s="1" dxf="1" numFmtId="34">
      <nc r="G5">
        <v>423.98</v>
      </nc>
      <ndxf>
        <font>
          <b/>
          <sz val="10"/>
          <color auto="1"/>
          <name val="Times New Roman"/>
          <scheme val="none"/>
        </font>
        <numFmt numFmtId="179" formatCode="_-* #,##0.000\ _L_t_-;\-* #,##0.000\ _L_t_-;_-* &quot;-&quot;??\ _L_t_-;_-@_-"/>
        <fill>
          <patternFill patternType="solid">
            <bgColor rgb="FFFF3300"/>
          </patternFill>
        </fill>
        <alignment horizontal="center" vertical="center" readingOrder="0"/>
        <border outline="0">
          <top style="thin">
            <color indexed="64"/>
          </top>
          <bottom style="thin">
            <color indexed="64"/>
          </bottom>
        </border>
      </ndxf>
    </rcc>
    <rcc rId="0" sId="1" s="1" dxf="1" numFmtId="34">
      <nc r="G32">
        <v>289.47699999999998</v>
      </nc>
      <ndxf>
        <font>
          <b/>
          <sz val="10"/>
          <color auto="1"/>
          <name val="Times New Roman"/>
          <scheme val="none"/>
        </font>
        <numFmt numFmtId="179" formatCode="_-* #,##0.000\ _L_t_-;\-* #,##0.000\ _L_t_-;_-* &quot;-&quot;??\ _L_t_-;_-@_-"/>
        <fill>
          <patternFill patternType="solid">
            <bgColor rgb="FFF3A303"/>
          </patternFill>
        </fill>
        <alignment horizontal="center" vertical="center" readingOrder="0"/>
        <border outline="0">
          <right style="thin">
            <color indexed="64"/>
          </right>
          <top style="thin">
            <color indexed="64"/>
          </top>
          <bottom style="thin">
            <color indexed="64"/>
          </bottom>
        </border>
      </ndxf>
    </rcc>
    <rcc rId="0" sId="1" s="1" dxf="1" numFmtId="34">
      <nc r="G59">
        <v>672.92489000000012</v>
      </nc>
      <ndxf>
        <font>
          <b/>
          <sz val="10"/>
          <color auto="1"/>
          <name val="Times New Roman"/>
          <scheme val="none"/>
        </font>
        <numFmt numFmtId="179" formatCode="_-* #,##0.000\ _L_t_-;\-* #,##0.000\ _L_t_-;_-* &quot;-&quot;??\ _L_t_-;_-@_-"/>
        <fill>
          <patternFill patternType="solid">
            <bgColor theme="5"/>
          </patternFill>
        </fill>
        <alignment horizontal="center" vertical="center" readingOrder="0"/>
        <border outline="0">
          <right style="thin">
            <color indexed="64"/>
          </right>
          <top style="thin">
            <color indexed="64"/>
          </top>
          <bottom style="thin">
            <color indexed="64"/>
          </bottom>
        </border>
      </ndxf>
    </rcc>
    <rcc rId="0" sId="1" s="1" dxf="1" numFmtId="34">
      <nc r="G117">
        <v>464.70000000000005</v>
      </nc>
      <ndxf>
        <font>
          <b/>
          <sz val="10"/>
          <color auto="1"/>
          <name val="Times New Roman"/>
          <scheme val="none"/>
        </font>
        <numFmt numFmtId="179" formatCode="_-* #,##0.000\ _L_t_-;\-* #,##0.000\ _L_t_-;_-* &quot;-&quot;??\ _L_t_-;_-@_-"/>
        <fill>
          <patternFill patternType="solid">
            <bgColor rgb="FF216928"/>
          </patternFill>
        </fill>
        <alignment horizontal="center" vertical="center" readingOrder="0"/>
        <border outline="0">
          <right style="thin">
            <color indexed="64"/>
          </right>
        </border>
      </ndxf>
    </rcc>
    <rcc rId="0" sId="1" s="1" dxf="1" numFmtId="34">
      <nc r="G133">
        <v>549.12</v>
      </nc>
      <ndxf>
        <font>
          <b/>
          <sz val="10"/>
          <color auto="1"/>
          <name val="Times New Roman"/>
          <scheme val="none"/>
        </font>
        <numFmt numFmtId="179" formatCode="_-* #,##0.000\ _L_t_-;\-* #,##0.000\ _L_t_-;_-* &quot;-&quot;??\ _L_t_-;_-@_-"/>
        <fill>
          <patternFill patternType="solid">
            <bgColor theme="6" tint="-0.249977111117893"/>
          </patternFill>
        </fill>
        <alignment horizontal="center" vertical="center" readingOrder="0"/>
        <border outline="0">
          <right style="thin">
            <color indexed="64"/>
          </right>
          <top style="thin">
            <color indexed="64"/>
          </top>
          <bottom style="thin">
            <color indexed="64"/>
          </bottom>
        </border>
      </ndxf>
    </rcc>
    <rfmt sheetId="1" sqref="G168" start="0" length="0">
      <dxf>
        <alignment vertical="center" readingOrder="0"/>
      </dxf>
    </rfmt>
  </rrc>
  <rrc rId="438" sId="1" ref="G1:G1048576" action="deleteCol">
    <undo index="0" exp="area" ref3D="1" dr="$A$165:$XFD$171" dn="Z_0D1860D7_BAFD_4F8C_B711_44F935D92A7F_.wvu.Rows" sId="1"/>
    <undo index="0" exp="area" ref3D="1" dr="$G$1:$G$1048576" dn="Z_0D1860D7_BAFD_4F8C_B711_44F935D92A7F_.wvu.Cols" sId="1"/>
    <undo index="0" exp="area" ref3D="1" dr="$A$169:$XFD$171" dn="Z_2EAB3169_C143_4605_BBB1_074F6A46200D_.wvu.Rows" sId="1"/>
    <undo index="0" exp="area" ref3D="1" dr="$G$1:$G$1048576" dn="Z_58BAB2DC_5724_457D_948A_7A9A984588D1_.wvu.Cols" sId="1"/>
    <undo index="0" exp="area" ref3D="1" dr="$A$165:$XFD$171" dn="Z_58BAB2DC_5724_457D_948A_7A9A984588D1_.wvu.Rows" sId="1"/>
    <undo index="0" exp="area" ref3D="1" dr="$A$165:$XFD$171" dn="Z_F4E273CC_41A7_4707_ABE6_BFDEBEEAC231_.wvu.Rows" sId="1"/>
    <undo index="0" exp="area" ref3D="1" dr="$G$1:$G$1048576" dn="Z_F4E273CC_41A7_4707_ABE6_BFDEBEEAC231_.wvu.Cols" sId="1"/>
    <undo index="0" exp="area" ref3D="1" dr="$A$165:$XFD$171" dn="Z_B67B0E0E_C31C_413A_B9AD_FCB20015BDEC_.wvu.Rows" sId="1"/>
    <undo index="0" exp="area" ref3D="1" dr="$G$1:$G$1048576" dn="Z_B67B0E0E_C31C_413A_B9AD_FCB20015BDEC_.wvu.Cols" sId="1"/>
    <undo index="0" exp="area" ref3D="1" dr="$A$165:$XFD$171" dn="Z_9E11FAA4_ACC5_4931_98D7_B17B4ED6BADD_.wvu.Rows" sId="1"/>
    <undo index="0" exp="area" ref3D="1" dr="$G$1:$G$1048576" dn="Z_9E11FAA4_ACC5_4931_98D7_B17B4ED6BADD_.wvu.Cols" sId="1"/>
    <undo index="0" exp="area" ref3D="1" dr="$A$165:$XFD$171" dn="Z_996A26B7_1446_4CCC_841D_FBD470D19078_.wvu.Rows" sId="1"/>
    <undo index="0" exp="area" ref3D="1" dr="$G$1:$G$1048576" dn="Z_996A26B7_1446_4CCC_841D_FBD470D19078_.wvu.Cols" sId="1"/>
    <rfmt sheetId="1" xfDxf="1" sqref="G1:G1048576" start="0" length="0">
      <dxf>
        <font>
          <sz val="10"/>
          <color auto="1"/>
          <name val="Times New Roman"/>
          <scheme val="none"/>
        </font>
      </dxf>
    </rfmt>
    <rfmt sheetId="1" sqref="G1" start="0" length="0">
      <dxf/>
    </rfmt>
    <rfmt sheetId="1" sqref="G2" start="0" length="0">
      <dxf/>
    </rfmt>
    <rfmt sheetId="1" sqref="G3" start="0" length="0">
      <dxf>
        <font>
          <b/>
          <sz val="10"/>
          <color auto="1"/>
          <name val="Times New Roman"/>
          <scheme val="none"/>
        </font>
      </dxf>
    </rfmt>
    <rfmt sheetId="1" sqref="G4" start="0" length="0">
      <dxf>
        <font>
          <b/>
          <sz val="10"/>
          <color auto="1"/>
          <name val="Times New Roman"/>
          <scheme val="none"/>
        </font>
      </dxf>
    </rfmt>
    <rcc rId="0" sId="1" s="1" dxf="1" numFmtId="34">
      <nc r="G5">
        <v>418.72</v>
      </nc>
      <ndxf>
        <font>
          <b/>
          <sz val="10"/>
          <color auto="1"/>
          <name val="Times New Roman"/>
          <scheme val="none"/>
        </font>
        <numFmt numFmtId="179" formatCode="_-* #,##0.000\ _L_t_-;\-* #,##0.000\ _L_t_-;_-* &quot;-&quot;??\ _L_t_-;_-@_-"/>
        <fill>
          <patternFill patternType="solid">
            <bgColor rgb="FFFF3300"/>
          </patternFill>
        </fill>
        <alignment horizontal="center" vertical="center" readingOrder="0"/>
        <border outline="0">
          <top style="thin">
            <color indexed="64"/>
          </top>
          <bottom style="thin">
            <color indexed="64"/>
          </bottom>
        </border>
      </ndxf>
    </rcc>
    <rcc rId="0" sId="1" s="1" dxf="1" numFmtId="34">
      <nc r="G32">
        <v>268.67699999999991</v>
      </nc>
      <ndxf>
        <font>
          <b/>
          <sz val="10"/>
          <color auto="1"/>
          <name val="Times New Roman"/>
          <scheme val="none"/>
        </font>
        <numFmt numFmtId="179" formatCode="_-* #,##0.000\ _L_t_-;\-* #,##0.000\ _L_t_-;_-* &quot;-&quot;??\ _L_t_-;_-@_-"/>
        <fill>
          <patternFill patternType="solid">
            <bgColor rgb="FFFFFF00"/>
          </patternFill>
        </fill>
        <alignment horizontal="center" vertical="center" readingOrder="0"/>
        <border outline="0">
          <right style="thin">
            <color indexed="64"/>
          </right>
          <top style="thin">
            <color indexed="64"/>
          </top>
          <bottom style="thin">
            <color indexed="64"/>
          </bottom>
        </border>
      </ndxf>
    </rcc>
    <rcc rId="0" sId="1" s="1" dxf="1" numFmtId="34">
      <nc r="G59">
        <v>601.40789000000007</v>
      </nc>
      <ndxf>
        <font>
          <b/>
          <sz val="10"/>
          <color auto="1"/>
          <name val="Times New Roman"/>
          <scheme val="none"/>
        </font>
        <numFmt numFmtId="179" formatCode="_-* #,##0.000\ _L_t_-;\-* #,##0.000\ _L_t_-;_-* &quot;-&quot;??\ _L_t_-;_-@_-"/>
        <fill>
          <patternFill patternType="solid">
            <bgColor theme="5"/>
          </patternFill>
        </fill>
        <alignment horizontal="center" vertical="center" readingOrder="0"/>
        <border outline="0">
          <right style="thin">
            <color indexed="64"/>
          </right>
          <top style="thin">
            <color indexed="64"/>
          </top>
          <bottom style="thin">
            <color indexed="64"/>
          </bottom>
        </border>
      </ndxf>
    </rcc>
    <rcc rId="0" sId="1" s="1" dxf="1" numFmtId="34">
      <nc r="G117">
        <v>396.30000000000007</v>
      </nc>
      <ndxf>
        <font>
          <b/>
          <sz val="10"/>
          <color auto="1"/>
          <name val="Times New Roman"/>
          <scheme val="none"/>
        </font>
        <numFmt numFmtId="179" formatCode="_-* #,##0.000\ _L_t_-;\-* #,##0.000\ _L_t_-;_-* &quot;-&quot;??\ _L_t_-;_-@_-"/>
        <fill>
          <patternFill patternType="solid">
            <bgColor rgb="FF216928"/>
          </patternFill>
        </fill>
        <alignment horizontal="center" vertical="center" readingOrder="0"/>
        <border outline="0">
          <right style="thin">
            <color indexed="64"/>
          </right>
        </border>
      </ndxf>
    </rcc>
    <rcc rId="0" sId="1" s="1" dxf="1" numFmtId="34">
      <nc r="G133">
        <v>369.4</v>
      </nc>
      <ndxf>
        <font>
          <b/>
          <sz val="10"/>
          <color auto="1"/>
          <name val="Times New Roman"/>
          <scheme val="none"/>
        </font>
        <numFmt numFmtId="179" formatCode="_-* #,##0.000\ _L_t_-;\-* #,##0.000\ _L_t_-;_-* &quot;-&quot;??\ _L_t_-;_-@_-"/>
        <fill>
          <patternFill patternType="solid">
            <bgColor theme="6" tint="-0.249977111117893"/>
          </patternFill>
        </fill>
        <alignment horizontal="center" vertical="center" readingOrder="0"/>
        <border outline="0">
          <right style="thin">
            <color indexed="64"/>
          </right>
          <top style="thin">
            <color indexed="64"/>
          </top>
          <bottom style="thin">
            <color indexed="64"/>
          </bottom>
        </border>
      </ndxf>
    </rcc>
    <rfmt sheetId="1" sqref="G168" start="0" length="0">
      <dxf>
        <alignment vertical="center" readingOrder="0"/>
      </dxf>
    </rfmt>
  </rrc>
  <rrc rId="439" sId="1" ref="G1:G1048576" action="deleteCol">
    <undo index="0" exp="area" ref3D="1" dr="$A$165:$XFD$171" dn="Z_0D1860D7_BAFD_4F8C_B711_44F935D92A7F_.wvu.Rows" sId="1"/>
    <undo index="0" exp="area" ref3D="1" dr="$A$169:$XFD$171" dn="Z_2EAB3169_C143_4605_BBB1_074F6A46200D_.wvu.Rows" sId="1"/>
    <undo index="0" exp="area" ref3D="1" dr="$A$165:$XFD$171" dn="Z_58BAB2DC_5724_457D_948A_7A9A984588D1_.wvu.Rows" sId="1"/>
    <undo index="0" exp="area" ref3D="1" dr="$A$165:$XFD$171" dn="Z_F4E273CC_41A7_4707_ABE6_BFDEBEEAC231_.wvu.Rows" sId="1"/>
    <undo index="0" exp="area" ref3D="1" dr="$A$165:$XFD$171" dn="Z_B67B0E0E_C31C_413A_B9AD_FCB20015BDEC_.wvu.Rows" sId="1"/>
    <undo index="0" exp="area" ref3D="1" dr="$A$165:$XFD$171" dn="Z_9E11FAA4_ACC5_4931_98D7_B17B4ED6BADD_.wvu.Rows" sId="1"/>
    <undo index="0" exp="area" ref3D="1" dr="$A$165:$XFD$171" dn="Z_996A26B7_1446_4CCC_841D_FBD470D19078_.wvu.Rows" sId="1"/>
    <rfmt sheetId="1" xfDxf="1" sqref="G1:G1048576" start="0" length="0">
      <dxf>
        <font>
          <sz val="10"/>
          <color auto="1"/>
          <name val="Times New Roman"/>
          <scheme val="none"/>
        </font>
      </dxf>
    </rfmt>
    <rfmt sheetId="1" sqref="G1" start="0" length="0">
      <dxf/>
    </rfmt>
    <rfmt sheetId="1" sqref="G2" start="0" length="0">
      <dxf/>
    </rfmt>
    <rfmt sheetId="1" sqref="G3" start="0" length="0">
      <dxf>
        <font>
          <b/>
          <sz val="10"/>
          <color auto="1"/>
          <name val="Times New Roman"/>
          <scheme val="none"/>
        </font>
      </dxf>
    </rfmt>
    <rfmt sheetId="1" sqref="G4" start="0" length="0">
      <dxf>
        <font>
          <b/>
          <sz val="10"/>
          <color auto="1"/>
          <name val="Times New Roman"/>
          <scheme val="none"/>
        </font>
      </dxf>
    </rfmt>
    <rfmt sheetId="1" sqref="G5" start="0" length="0">
      <dxf>
        <font>
          <b/>
          <sz val="10"/>
          <color auto="1"/>
          <name val="Times New Roman"/>
          <scheme val="none"/>
        </font>
      </dxf>
    </rfmt>
    <rfmt sheetId="1" sqref="G32" start="0" length="0">
      <dxf>
        <font>
          <b/>
          <sz val="10"/>
          <color auto="1"/>
          <name val="Times New Roman"/>
          <scheme val="none"/>
        </font>
      </dxf>
    </rfmt>
    <rfmt sheetId="1" sqref="G59" start="0" length="0">
      <dxf>
        <font>
          <b/>
          <sz val="10"/>
          <color auto="1"/>
          <name val="Times New Roman"/>
          <scheme val="none"/>
        </font>
      </dxf>
    </rfmt>
    <rfmt sheetId="1" sqref="G117" start="0" length="0">
      <dxf>
        <font>
          <b/>
          <sz val="10"/>
          <color auto="1"/>
          <name val="Times New Roman"/>
          <scheme val="none"/>
        </font>
      </dxf>
    </rfmt>
    <rcc rId="0" sId="1" dxf="1">
      <nc r="G120" t="inlineStr">
        <is>
          <t xml:space="preserve">Papildyta vienu veiksmu / projektu už 5 mln. eur SM. </t>
        </is>
      </nc>
      <ndxf>
        <font>
          <sz val="10"/>
          <color rgb="FF0070C0"/>
          <name val="Times New Roman"/>
          <scheme val="none"/>
        </font>
        <numFmt numFmtId="166" formatCode="0.000"/>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G122" t="inlineStr">
        <is>
          <t>Dalies veiklų atsisakyta, atitinkamai patikslintas pavadinimas. CPVA 2020-10-07 el. paštu gauta informacija dėl pavadinimo.</t>
        </is>
      </nc>
      <ndxf>
        <font>
          <sz val="10"/>
          <color rgb="FF0070C0"/>
          <name val="Times New Roman"/>
          <scheme val="none"/>
        </font>
        <numFmt numFmtId="166" formatCode="0.000"/>
        <fill>
          <patternFill patternType="solid">
            <bgColor theme="0"/>
          </patternFill>
        </fill>
        <alignment horizontal="left" vertical="top" wrapText="1" readingOrder="0"/>
        <border outline="0">
          <right style="thin">
            <color indexed="64"/>
          </right>
          <top style="thin">
            <color indexed="64"/>
          </top>
          <bottom style="thin">
            <color indexed="64"/>
          </bottom>
        </border>
      </ndxf>
    </rcc>
    <rcc rId="0" sId="1" dxf="1">
      <nc r="G123" t="inlineStr">
        <is>
          <t>SM 2020-10-02 raštas.</t>
        </is>
      </nc>
      <ndxf>
        <font>
          <sz val="10"/>
          <color rgb="FF0070C0"/>
          <name val="Times New Roman"/>
          <scheme val="none"/>
        </font>
        <numFmt numFmtId="166" formatCode="0.000"/>
        <fill>
          <patternFill patternType="solid">
            <bgColor theme="0"/>
          </patternFill>
        </fill>
        <alignment horizontal="left" vertical="top" readingOrder="0"/>
        <border outline="0">
          <right style="thin">
            <color indexed="64"/>
          </right>
          <top style="thin">
            <color indexed="64"/>
          </top>
          <bottom style="thin">
            <color indexed="64"/>
          </bottom>
        </border>
      </ndxf>
    </rcc>
    <rcc rId="0" sId="1" dxf="1">
      <nc r="G124" t="inlineStr">
        <is>
          <t xml:space="preserve">IK 2020-08-28 priimtas sprendimas, nurodant patikslintą sumą į 20,0 mln. eur. </t>
        </is>
      </nc>
      <ndxf>
        <numFmt numFmtId="166" formatCode="0.000"/>
        <fill>
          <patternFill patternType="solid">
            <bgColor theme="0"/>
          </patternFill>
        </fill>
        <alignment horizontal="left" vertical="top" wrapText="1" readingOrder="0"/>
        <border outline="0">
          <right style="thin">
            <color indexed="64"/>
          </right>
          <bottom style="thin">
            <color indexed="64"/>
          </bottom>
        </border>
      </ndxf>
    </rcc>
    <rcc rId="0" sId="1" dxf="1">
      <nc r="G126" t="inlineStr">
        <is>
          <t xml:space="preserve">IK 2020-08-21 priimtas sprendimas mažinti investicijas, atsižvelgiant į veiksmo dubliavimąsi su ES projektu bei ekspertų vertinimą du projektus įgyvendinti sudarant koncesijų sutartis. </t>
        </is>
      </nc>
      <ndxf>
        <numFmt numFmtId="166" formatCode="0.000"/>
        <fill>
          <patternFill patternType="solid">
            <bgColor theme="0"/>
          </patternFill>
        </fill>
        <alignment horizontal="left" vertical="top" wrapText="1" readingOrder="0"/>
        <border outline="0">
          <right style="thin">
            <color indexed="64"/>
          </right>
          <top style="thin">
            <color indexed="64"/>
          </top>
          <bottom style="thin">
            <color indexed="64"/>
          </bottom>
        </border>
      </ndxf>
    </rcc>
    <rcc rId="0" sId="1" dxf="1">
      <nc r="G130" t="inlineStr">
        <is>
          <t xml:space="preserve">IK 2020-08-28 priimtas sprendimas, nurodant patikslintą sumą į 73,9 mln. eur. </t>
        </is>
      </nc>
      <ndxf>
        <numFmt numFmtId="166" formatCode="0.000"/>
        <fill>
          <patternFill patternType="solid">
            <bgColor theme="0"/>
          </patternFill>
        </fill>
        <alignment horizontal="left" vertical="top" wrapText="1" readingOrder="0"/>
        <border outline="0">
          <right style="thin">
            <color indexed="64"/>
          </right>
          <top style="thin">
            <color indexed="64"/>
          </top>
          <bottom style="thin">
            <color indexed="64"/>
          </bottom>
        </border>
      </ndxf>
    </rcc>
    <rfmt sheetId="1" sqref="G133" start="0" length="0">
      <dxf>
        <font>
          <b/>
          <sz val="10"/>
          <color auto="1"/>
          <name val="Times New Roman"/>
          <scheme val="none"/>
        </font>
      </dxf>
    </rfmt>
    <rcc rId="0" sId="1" dxf="1">
      <nc r="G134" t="inlineStr">
        <is>
          <t>AM pastatų mažajai renovacijai planuoto kurti paskolų fondo nespės įgyvendinti iki 2021 m.pab., lėšos nebūtų "įlietos" į rinką greitai, nes projektų dar nėra . AM (Eglė Valūnė) buvo informavusi, kad norėtų šiuos pinigus perkelti planuojant kitas veiklas (panaudoti 32 mln.eur naujai vandentvarkos priemonei ir 10,309 mln. automobilių perdarymui, nes paaiškėjo, kad bus netinkama iš 2021-2027), bet DNR pinigai negali būti perkeliami planuojant kitas veiklas</t>
        </is>
      </nc>
      <ndxf>
        <font>
          <sz val="10"/>
          <color rgb="FF0070C0"/>
          <name val="Times New Roman"/>
          <scheme val="none"/>
        </font>
        <numFmt numFmtId="166" formatCode="0.000"/>
        <fill>
          <patternFill patternType="solid">
            <bgColor theme="0"/>
          </patternFill>
        </fill>
        <alignment horizontal="center" vertical="center" wrapText="1" readingOrder="0"/>
      </ndxf>
    </rcc>
    <rcc rId="0" sId="1" dxf="1">
      <nc r="G140" t="inlineStr">
        <is>
          <t xml:space="preserve">Veiksmas perkeliamas iš 3 tikslo IK 09-18 sprendimu. Patvirtinta tik 2,5 mln eurų. </t>
        </is>
      </nc>
      <ndxf>
        <font>
          <b/>
          <sz val="10"/>
          <color rgb="FFFF0000"/>
          <name val="Times New Roman"/>
          <scheme val="none"/>
        </font>
        <numFmt numFmtId="166" formatCode="0.000"/>
        <fill>
          <patternFill patternType="solid">
            <bgColor rgb="FFFFFF00"/>
          </patternFill>
        </fill>
        <alignment horizontal="center" vertical="center" wrapText="1" readingOrder="0"/>
      </ndxf>
    </rcc>
    <rcc rId="0" sId="1" dxf="1">
      <nc r="G160" t="inlineStr">
        <is>
          <t xml:space="preserve">IK 2020-09-04 posėdžio metu patvirtina patikslinta finansavimo suma į 10,3 mln. eur. </t>
        </is>
      </nc>
      <ndxf>
        <font>
          <sz val="10"/>
          <color rgb="FF0070C0"/>
          <name val="Times New Roman"/>
          <scheme val="none"/>
        </font>
        <numFmt numFmtId="166" formatCode="0.000"/>
        <fill>
          <patternFill patternType="solid">
            <bgColor theme="0"/>
          </patternFill>
        </fill>
        <alignment horizontal="left" vertical="top" wrapText="1" readingOrder="0"/>
        <border outline="0">
          <right style="thin">
            <color indexed="64"/>
          </right>
          <top style="thin">
            <color indexed="64"/>
          </top>
          <bottom style="thin">
            <color indexed="64"/>
          </bottom>
        </border>
      </ndxf>
    </rcc>
    <rcc rId="0" sId="1" dxf="1">
      <nc r="G163">
        <f>190.995-90.433-4</f>
      </nc>
      <ndxf>
        <numFmt numFmtId="168" formatCode="[$-10427]#,##0.000"/>
      </ndxf>
    </rcc>
    <rfmt sheetId="1" sqref="G168" start="0" length="0">
      <dxf>
        <alignment vertical="center" readingOrder="0"/>
      </dxf>
    </rfmt>
  </rrc>
  <rrc rId="440" sId="1" ref="G1:G1048576" action="deleteCol">
    <undo index="0" exp="area" ref3D="1" dr="$A$165:$XFD$171" dn="Z_0D1860D7_BAFD_4F8C_B711_44F935D92A7F_.wvu.Rows" sId="1"/>
    <undo index="0" exp="area" ref3D="1" dr="$A$169:$XFD$171" dn="Z_2EAB3169_C143_4605_BBB1_074F6A46200D_.wvu.Rows" sId="1"/>
    <undo index="0" exp="area" ref3D="1" dr="$A$165:$XFD$171" dn="Z_58BAB2DC_5724_457D_948A_7A9A984588D1_.wvu.Rows" sId="1"/>
    <undo index="0" exp="area" ref3D="1" dr="$A$165:$XFD$171" dn="Z_F4E273CC_41A7_4707_ABE6_BFDEBEEAC231_.wvu.Rows" sId="1"/>
    <undo index="0" exp="area" ref3D="1" dr="$A$165:$XFD$171" dn="Z_B67B0E0E_C31C_413A_B9AD_FCB20015BDEC_.wvu.Rows" sId="1"/>
    <undo index="0" exp="area" ref3D="1" dr="$A$165:$XFD$171" dn="Z_9E11FAA4_ACC5_4931_98D7_B17B4ED6BADD_.wvu.Rows" sId="1"/>
    <undo index="0" exp="area" ref3D="1" dr="$A$165:$XFD$171" dn="Z_996A26B7_1446_4CCC_841D_FBD470D19078_.wvu.Rows" sId="1"/>
    <rfmt sheetId="1" xfDxf="1" sqref="G1:G1048576" start="0" length="0">
      <dxf>
        <font>
          <sz val="10"/>
          <color auto="1"/>
          <name val="Times New Roman"/>
          <scheme val="none"/>
        </font>
      </dxf>
    </rfmt>
    <rfmt sheetId="1" sqref="G1" start="0" length="0">
      <dxf/>
    </rfmt>
    <rfmt sheetId="1" sqref="G2" start="0" length="0">
      <dxf/>
    </rfmt>
    <rfmt sheetId="1" sqref="G3" start="0" length="0">
      <dxf>
        <font>
          <b/>
          <sz val="10"/>
          <color auto="1"/>
          <name val="Times New Roman"/>
          <scheme val="none"/>
        </font>
      </dxf>
    </rfmt>
    <rfmt sheetId="1" sqref="G4" start="0" length="0">
      <dxf>
        <font>
          <b/>
          <sz val="10"/>
          <color auto="1"/>
          <name val="Times New Roman"/>
          <scheme val="none"/>
        </font>
      </dxf>
    </rfmt>
    <rfmt sheetId="1" sqref="G5" start="0" length="0">
      <dxf>
        <font>
          <b/>
          <sz val="10"/>
          <color auto="1"/>
          <name val="Times New Roman"/>
          <scheme val="none"/>
        </font>
      </dxf>
    </rfmt>
    <rfmt sheetId="1" sqref="G32" start="0" length="0">
      <dxf>
        <font>
          <b/>
          <sz val="10"/>
          <color auto="1"/>
          <name val="Times New Roman"/>
          <scheme val="none"/>
        </font>
      </dxf>
    </rfmt>
    <rfmt sheetId="1" sqref="G59" start="0" length="0">
      <dxf>
        <font>
          <b/>
          <sz val="10"/>
          <color auto="1"/>
          <name val="Times New Roman"/>
          <scheme val="none"/>
        </font>
      </dxf>
    </rfmt>
    <rfmt sheetId="1" sqref="G117" start="0" length="0">
      <dxf>
        <font>
          <b/>
          <sz val="10"/>
          <color auto="1"/>
          <name val="Times New Roman"/>
          <scheme val="none"/>
        </font>
      </dxf>
    </rfmt>
    <rfmt sheetId="1" sqref="G130" start="0" length="0">
      <dxf>
        <numFmt numFmtId="168" formatCode="[$-10427]#,##0.000"/>
      </dxf>
    </rfmt>
    <rfmt sheetId="1" sqref="G133" start="0" length="0">
      <dxf>
        <font>
          <b/>
          <sz val="10"/>
          <color auto="1"/>
          <name val="Times New Roman"/>
          <scheme val="none"/>
        </font>
      </dxf>
    </rfmt>
    <rcc rId="0" sId="1" dxf="1" numFmtId="4">
      <nc r="G163">
        <v>190.995</v>
      </nc>
      <ndxf>
        <numFmt numFmtId="168" formatCode="[$-10427]#,##0.000"/>
      </ndxf>
    </rcc>
    <rfmt sheetId="1" sqref="G168" start="0" length="0">
      <dxf>
        <alignment vertical="center" readingOrder="0"/>
      </dxf>
    </rfmt>
  </rrc>
  <rrc rId="441" sId="1" ref="G1:G1048576" action="deleteCol">
    <undo index="0" exp="area" ref3D="1" dr="$A$165:$XFD$171" dn="Z_0D1860D7_BAFD_4F8C_B711_44F935D92A7F_.wvu.Rows" sId="1"/>
    <undo index="0" exp="area" ref3D="1" dr="$A$169:$XFD$171" dn="Z_2EAB3169_C143_4605_BBB1_074F6A46200D_.wvu.Rows" sId="1"/>
    <undo index="0" exp="area" ref3D="1" dr="$A$165:$XFD$171" dn="Z_58BAB2DC_5724_457D_948A_7A9A984588D1_.wvu.Rows" sId="1"/>
    <undo index="0" exp="area" ref3D="1" dr="$A$165:$XFD$171" dn="Z_F4E273CC_41A7_4707_ABE6_BFDEBEEAC231_.wvu.Rows" sId="1"/>
    <undo index="0" exp="area" ref3D="1" dr="$A$165:$XFD$171" dn="Z_B67B0E0E_C31C_413A_B9AD_FCB20015BDEC_.wvu.Rows" sId="1"/>
    <undo index="0" exp="area" ref3D="1" dr="$A$165:$XFD$171" dn="Z_9E11FAA4_ACC5_4931_98D7_B17B4ED6BADD_.wvu.Rows" sId="1"/>
    <undo index="0" exp="area" ref3D="1" dr="$A$165:$XFD$171" dn="Z_996A26B7_1446_4CCC_841D_FBD470D19078_.wvu.Rows" sId="1"/>
    <rfmt sheetId="1" xfDxf="1" sqref="G1:G1048576" start="0" length="0">
      <dxf>
        <font>
          <sz val="10"/>
          <color auto="1"/>
          <name val="Times New Roman"/>
          <scheme val="none"/>
        </font>
      </dxf>
    </rfmt>
    <rfmt sheetId="1" sqref="G1" start="0" length="0">
      <dxf/>
    </rfmt>
    <rfmt sheetId="1" sqref="G2" start="0" length="0">
      <dxf/>
    </rfmt>
    <rfmt sheetId="1" sqref="G3" start="0" length="0">
      <dxf>
        <font>
          <b/>
          <sz val="10"/>
          <color auto="1"/>
          <name val="Times New Roman"/>
          <scheme val="none"/>
        </font>
      </dxf>
    </rfmt>
    <rfmt sheetId="1" sqref="G4" start="0" length="0">
      <dxf>
        <font>
          <b/>
          <sz val="10"/>
          <color auto="1"/>
          <name val="Times New Roman"/>
          <scheme val="none"/>
        </font>
      </dxf>
    </rfmt>
    <rfmt sheetId="1" sqref="G5" start="0" length="0">
      <dxf>
        <font>
          <b/>
          <sz val="10"/>
          <color auto="1"/>
          <name val="Times New Roman"/>
          <scheme val="none"/>
        </font>
      </dxf>
    </rfmt>
    <rfmt sheetId="1" sqref="G32" start="0" length="0">
      <dxf>
        <font>
          <b/>
          <sz val="10"/>
          <color auto="1"/>
          <name val="Times New Roman"/>
          <scheme val="none"/>
        </font>
      </dxf>
    </rfmt>
    <rfmt sheetId="1" sqref="G59" start="0" length="0">
      <dxf>
        <font>
          <b/>
          <sz val="10"/>
          <color auto="1"/>
          <name val="Times New Roman"/>
          <scheme val="none"/>
        </font>
      </dxf>
    </rfmt>
    <rfmt sheetId="1" sqref="G117" start="0" length="0">
      <dxf>
        <font>
          <b/>
          <sz val="10"/>
          <color auto="1"/>
          <name val="Times New Roman"/>
          <scheme val="none"/>
        </font>
      </dxf>
    </rfmt>
    <rfmt sheetId="1" sqref="G133" start="0" length="0">
      <dxf>
        <font>
          <b/>
          <sz val="10"/>
          <color auto="1"/>
          <name val="Times New Roman"/>
          <scheme val="none"/>
        </font>
      </dxf>
    </rfmt>
    <rfmt sheetId="1" sqref="G168" start="0" length="0">
      <dxf>
        <alignment vertical="center" readingOrder="0"/>
      </dxf>
    </rfmt>
  </rr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priedas_pakeitimas'!$A$4:$F$162</formula>
    <oldFormula>'DNR 1 priedas_pakeitimas'!$A$4:$F$162</oldFormula>
  </rdn>
  <rcv guid="{2EAB3169-C143-4605-BBB1-074F6A46200D}"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 sId="1">
    <oc r="D122" t="inlineStr">
      <is>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is>
    </oc>
    <nc r="D122" t="inlineStr">
      <is>
        <r>
          <t>MRO (orlaivių aptarnavimo) veiklos plėtra Kauno oro uoste -</t>
        </r>
        <r>
          <rPr>
            <strike/>
            <sz val="10"/>
            <rFont val="Times New Roman"/>
            <family val="1"/>
            <charset val="186"/>
          </rPr>
          <t xml:space="preserve"> pastatų statyba susijusių su veikla, inžinerinių tinklų, susisiekimo infrastruktūros įrengimas ir teritorijos sutvarkymas; </t>
        </r>
        <r>
          <rPr>
            <sz val="10"/>
            <rFont val="Times New Roman"/>
            <family val="1"/>
            <charset val="186"/>
          </rPr>
          <t>parkavimo peronas MRO industrijai</t>
        </r>
        <r>
          <rPr>
            <strike/>
            <sz val="10"/>
            <rFont val="Times New Roman"/>
            <family val="1"/>
            <charset val="186"/>
          </rPr>
          <t>; MRO veiklos plėtra Kauno oro uosto teritorijoje - pastato statyba</t>
        </r>
      </is>
    </nc>
  </rcc>
  <rcc rId="43" sId="1">
    <oc r="G122" t="inlineStr">
      <is>
        <t xml:space="preserve">Pavadinimas patikslintas, atsižvelgiant į sumžaėjusį lėšų poreikį. CPVA 2020-10-07 el. paštu gauta informacija. </t>
      </is>
    </oc>
    <nc r="G122" t="inlineStr">
      <is>
        <t xml:space="preserve">Dalies veiklų atsisakyta, atitinkamai patikslintas pavadinimas. CPVA 2020-10-07 el. paštu gauta informacija. </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2">
    <oc r="D117" t="inlineStr">
      <is>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is>
    </oc>
    <nc r="D117" t="inlineStr">
      <is>
        <t>MRO (orlaivių aptarnavimo) veiklos plėtra Kauno oro uoste - parkavimo peronas MRO industrijai</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priedas_pakeitimas'!$A$4:$F$162</formula>
    <oldFormula>'DNR 1 priedas_pakeitimas'!$A$4:$F$162</oldFormula>
  </rdn>
  <rcv guid="{B67B0E0E-C31C-413A-B9AD-FCB20015BDE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23:F123" start="0" length="2147483647">
    <dxf>
      <font>
        <strike/>
      </font>
    </dxf>
  </rfmt>
  <rcc rId="49" sId="1">
    <nc r="G123" t="inlineStr">
      <is>
        <t>SM 2020-10-02 raštas</t>
      </is>
    </nc>
  </rcc>
  <rfmt sheetId="1" sqref="G122" start="0" length="0">
    <dxf>
      <border>
        <top style="thin">
          <color indexed="64"/>
        </top>
      </border>
    </dxf>
  </rfmt>
  <rfmt sheetId="1" sqref="G122:G123" start="0" length="0">
    <dxf>
      <border>
        <right style="thin">
          <color indexed="64"/>
        </right>
      </border>
    </dxf>
  </rfmt>
  <rfmt sheetId="1" sqref="G123" start="0" length="0">
    <dxf>
      <border>
        <bottom style="thin">
          <color indexed="64"/>
        </bottom>
      </border>
    </dxf>
  </rfmt>
  <rfmt sheetId="1" sqref="G122:G12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G123">
    <dxf>
      <alignment horizontal="left" readingOrder="0"/>
    </dxf>
  </rfmt>
  <rfmt sheetId="1" sqref="G123">
    <dxf>
      <alignment vertical="top" readingOrder="0"/>
    </dxf>
  </rfmt>
  <rfmt sheetId="1" sqref="G123" start="0" length="2147483647">
    <dxf>
      <font>
        <color rgb="FF0070C0"/>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2">
    <oc r="C118" t="inlineStr">
      <is>
        <t>SM</t>
      </is>
    </oc>
    <nc r="C118"/>
  </rcc>
  <rcc rId="51" sId="2">
    <oc r="D118" t="inlineStr">
      <is>
        <t>VĮ Lietuvos oro uostai MRO (orlaivių aptarnavimo) infrastruktūros plėtros Vilniaus oro uoste</t>
      </is>
    </oc>
    <nc r="D118"/>
  </rcc>
  <rcc rId="52" sId="2" numFmtId="4">
    <oc r="E118">
      <v>8</v>
    </oc>
    <nc r="E118"/>
  </rcc>
  <rcc rId="53" sId="2" numFmtId="4">
    <oc r="F118">
      <v>8</v>
    </oc>
    <nc r="F118"/>
  </rcc>
  <rrc rId="54" sId="2" ref="A118:XFD118" action="deleteRow">
    <undo index="0" exp="area" ref3D="1" dr="$F$1:$F$1048576" dn="Z_1CEFA5B2_DA4C_4942_BDDF_2AB31FAE8E89_.wvu.Cols" sId="2"/>
    <rfmt sheetId="2" xfDxf="1" sqref="A118:XFD118" start="0" length="0">
      <dxf>
        <font>
          <sz val="10"/>
          <color auto="1"/>
          <name val="Times New Roman"/>
          <scheme val="none"/>
        </font>
      </dxf>
    </rfmt>
    <rfmt sheetId="2" sqref="A118" start="0" length="0">
      <dxf>
        <font>
          <b/>
          <sz val="10"/>
          <color auto="1"/>
          <name val="Times New Roman"/>
          <scheme val="none"/>
        </font>
        <fill>
          <patternFill patternType="solid">
            <bgColor rgb="FF216928"/>
          </patternFill>
        </fill>
        <alignment horizontal="center" vertical="top" wrapText="1" readingOrder="0"/>
        <border outline="0">
          <left style="thin">
            <color indexed="64"/>
          </left>
          <right style="thin">
            <color indexed="64"/>
          </right>
        </border>
      </dxf>
    </rfmt>
    <rfmt sheetId="2" sqref="B118" start="0" length="0">
      <dxf>
        <alignment horizontal="center" vertical="top" wrapText="1" readingOrder="0"/>
        <border outline="0">
          <left style="thin">
            <color indexed="64"/>
          </left>
          <right style="thin">
            <color indexed="64"/>
          </right>
          <top style="thin">
            <color indexed="64"/>
          </top>
          <bottom style="thin">
            <color indexed="64"/>
          </bottom>
        </border>
      </dxf>
    </rfmt>
    <rfmt sheetId="2" sqref="C118" start="0" length="0">
      <dxf>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2" sqref="D118" start="0" length="0">
      <dxf>
        <alignment vertical="top" wrapText="1" readingOrder="0"/>
        <border outline="0">
          <left style="thin">
            <color indexed="64"/>
          </left>
          <right style="thin">
            <color indexed="64"/>
          </right>
          <top style="thin">
            <color indexed="64"/>
          </top>
          <bottom style="thin">
            <color indexed="64"/>
          </bottom>
        </border>
      </dxf>
    </rfmt>
    <rfmt sheetId="2" sqref="E118" start="0" length="0">
      <dxf>
        <numFmt numFmtId="167"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dxf>
    </rfmt>
    <rfmt sheetId="2" sqref="F118" start="0" length="0">
      <dxf>
        <numFmt numFmtId="167"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dxf>
    </rfmt>
  </rr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
    <oc r="G122" t="inlineStr">
      <is>
        <t xml:space="preserve">Dalies veiklų atsisakyta, atitinkamai patikslintas pavadinimas. CPVA 2020-10-07 el. paštu gauta informacija. </t>
      </is>
    </oc>
    <nc r="G122" t="inlineStr">
      <is>
        <t>Dalies veiklų atsisakyta, atitinkamai patikslintas pavadinimas. CPVA 2020-10-07 el. paštu gautas patikslinimas dėl pavadinimo.</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G123" t="inlineStr">
      <is>
        <t>SM 2020-10-02 raštas</t>
      </is>
    </oc>
    <nc r="G123" t="inlineStr">
      <is>
        <t>SM 2020-10-02 raštas.</t>
      </is>
    </nc>
  </rcc>
  <rcc rId="57" sId="1" numFmtId="4">
    <oc r="E124">
      <v>37.1</v>
    </oc>
    <nc r="E124" t="inlineStr">
      <is>
        <r>
          <rPr>
            <b/>
            <sz val="10"/>
            <rFont val="Times New Roman"/>
            <family val="1"/>
            <charset val="186"/>
          </rPr>
          <t>20,000</t>
        </r>
        <r>
          <rPr>
            <sz val="10"/>
            <rFont val="Times New Roman"/>
            <family val="1"/>
            <charset val="186"/>
          </rPr>
          <t xml:space="preserve"> </t>
        </r>
        <r>
          <rPr>
            <strike/>
            <sz val="10"/>
            <rFont val="Times New Roman"/>
            <family val="1"/>
            <charset val="186"/>
          </rPr>
          <t>37,1</t>
        </r>
      </is>
    </nc>
  </rcc>
  <rcc rId="58" sId="1" numFmtId="4">
    <oc r="F124">
      <v>37.1</v>
    </oc>
    <nc r="F124" t="inlineStr">
      <is>
        <r>
          <rPr>
            <b/>
            <sz val="10"/>
            <rFont val="Times New Roman"/>
            <family val="1"/>
            <charset val="186"/>
          </rPr>
          <t>20,000</t>
        </r>
        <r>
          <rPr>
            <sz val="10"/>
            <rFont val="Times New Roman"/>
            <family val="1"/>
            <charset val="186"/>
          </rPr>
          <t xml:space="preserve"> </t>
        </r>
        <r>
          <rPr>
            <strike/>
            <sz val="10"/>
            <rFont val="Times New Roman"/>
            <family val="1"/>
            <charset val="186"/>
          </rPr>
          <t>37,2</t>
        </r>
        <r>
          <rPr>
            <sz val="11"/>
            <color theme="1"/>
            <rFont val="Calibri"/>
            <family val="2"/>
            <charset val="186"/>
          </rPr>
          <t/>
        </r>
      </is>
    </nc>
  </rcc>
  <rcc rId="59" sId="1">
    <nc r="G124" t="inlineStr">
      <is>
        <t xml:space="preserve">IK 2020-08-28 pateikta patikslinta koncepcija, nurodant patiklsintą sumą į 20,0 mln. eur. </t>
      </is>
    </nc>
  </rcc>
  <rfmt sheetId="1" sqref="G124">
    <dxf>
      <alignment vertical="top" readingOrder="0"/>
    </dxf>
  </rfmt>
  <rfmt sheetId="1" sqref="G124">
    <dxf>
      <alignment horizontal="left" readingOrder="0"/>
    </dxf>
  </rfmt>
  <rfmt sheetId="1" sqref="G124" start="0" length="2147483647">
    <dxf>
      <font>
        <color rgb="FF0070C0"/>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priedas_lyginamasis'!$171:$177</formula>
    <oldFormula>'DNR 1 priedas_lyginamasis'!$171:$177</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priedas_lyginamasis'!$A$4:$F$169</formula>
    <oldFormula>'DNR 1 priedas_lyginamasis'!$A$4:$F$169</oldFormula>
  </rdn>
  <rdn rId="0" localSheetId="2" customView="1" name="Z_2EAB3169_C143_4605_BBB1_074F6A46200D_.wvu.FilterData" hidden="1" oldHidden="1">
    <formula>'DNR 1 priedas_pakeitimas'!$A$4:$F$161</formula>
    <oldFormula>'DNR 1 priedas_pakeitimas'!$A$4:$F$161</oldFormula>
  </rdn>
  <rcv guid="{2EAB3169-C143-4605-BBB1-074F6A46200D}"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4">
    <dxf>
      <alignment wrapText="1" readingOrder="0"/>
    </dxf>
  </rfmt>
  <rfmt sheetId="1" sqref="G125" start="0" length="0">
    <dxf>
      <font>
        <sz val="10"/>
        <color rgb="FF0070C0"/>
        <name val="Times New Roman"/>
        <scheme val="none"/>
      </font>
      <alignment horizontal="left" vertical="top" wrapText="1" readingOrder="0"/>
    </dxf>
  </rfmt>
  <rfmt sheetId="1" sqref="G126" start="0" length="0">
    <dxf>
      <font>
        <sz val="10"/>
        <color rgb="FF0070C0"/>
        <name val="Times New Roman"/>
        <scheme val="none"/>
      </font>
      <alignment horizontal="left" vertical="top" wrapText="1" readingOrder="0"/>
    </dxf>
  </rfmt>
  <rfmt sheetId="1" sqref="G127" start="0" length="0">
    <dxf>
      <font>
        <sz val="10"/>
        <color rgb="FF0070C0"/>
        <name val="Times New Roman"/>
        <scheme val="none"/>
      </font>
      <alignment horizontal="left" vertical="top" wrapText="1" readingOrder="0"/>
    </dxf>
  </rfmt>
  <rfmt sheetId="1" sqref="G128" start="0" length="0">
    <dxf>
      <font>
        <sz val="10"/>
        <color rgb="FF0070C0"/>
        <name val="Times New Roman"/>
        <scheme val="none"/>
      </font>
      <alignment horizontal="left" vertical="top" wrapText="1" readingOrder="0"/>
    </dxf>
  </rfmt>
  <rfmt sheetId="1" sqref="G129" start="0" length="0">
    <dxf>
      <font>
        <sz val="10"/>
        <color rgb="FF0070C0"/>
        <name val="Times New Roman"/>
        <scheme val="none"/>
      </font>
      <alignment horizontal="left" vertical="top" wrapText="1" readingOrder="0"/>
    </dxf>
  </rfmt>
  <rfmt sheetId="1" sqref="G130" start="0" length="0">
    <dxf>
      <font>
        <sz val="10"/>
        <color rgb="FF0070C0"/>
        <name val="Times New Roman"/>
        <scheme val="none"/>
      </font>
      <alignment horizontal="left" vertical="top" wrapText="1" readingOrder="0"/>
    </dxf>
  </rfmt>
  <rfmt sheetId="1" sqref="G124:G130" start="0" length="0">
    <dxf>
      <border>
        <right style="thin">
          <color indexed="64"/>
        </right>
      </border>
    </dxf>
  </rfmt>
  <rfmt sheetId="1" sqref="G130" start="0" length="0">
    <dxf>
      <border>
        <bottom style="thin">
          <color indexed="64"/>
        </bottom>
      </border>
    </dxf>
  </rfmt>
  <rfmt sheetId="1" sqref="G124:G130">
    <dxf>
      <border>
        <left style="thin">
          <color indexed="64"/>
        </left>
        <right style="thin">
          <color indexed="64"/>
        </right>
        <top style="thin">
          <color indexed="64"/>
        </top>
        <bottom style="thin">
          <color indexed="64"/>
        </bottom>
        <vertical style="thin">
          <color indexed="64"/>
        </vertical>
        <horizontal style="thin">
          <color indexed="64"/>
        </horizontal>
      </border>
    </dxf>
  </rfmt>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G124" t="inlineStr">
      <is>
        <t xml:space="preserve">IK 2020-08-28 pateikta patikslinta koncepcija, nurodant patiklsintą sumą į 20,0 mln. eur. </t>
      </is>
    </oc>
    <nc r="G124" t="inlineStr">
      <is>
        <t xml:space="preserve">IK 2020-08-28 pateikta  koncepcija, nurodant patikslintą sumą į 20,0 mln. eur. </t>
      </is>
    </nc>
  </rcc>
  <rfmt sheetId="1" sqref="D128:D129" start="0" length="2147483647">
    <dxf>
      <font>
        <sz val="10"/>
      </font>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 sId="1" numFmtId="4">
    <oc r="E130">
      <v>74.2</v>
    </oc>
    <nc r="E130" t="inlineStr">
      <is>
        <r>
          <rPr>
            <b/>
            <sz val="10"/>
            <rFont val="Times New Roman"/>
            <family val="1"/>
            <charset val="186"/>
          </rPr>
          <t>73,96</t>
        </r>
        <r>
          <rPr>
            <sz val="10"/>
            <rFont val="Times New Roman"/>
            <family val="1"/>
            <charset val="186"/>
          </rPr>
          <t xml:space="preserve"> </t>
        </r>
        <r>
          <rPr>
            <strike/>
            <sz val="10"/>
            <rFont val="Times New Roman"/>
            <family val="1"/>
            <charset val="186"/>
          </rPr>
          <t>74,2</t>
        </r>
      </is>
    </nc>
  </rcc>
  <rcc rId="66" sId="1">
    <nc r="G130" t="inlineStr">
      <is>
        <t xml:space="preserve">IK 2020-08-28 pateikta  koncepcija, nurodant patikslintą sumą į 73,9 mln. eur.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oc r="E130" t="inlineStr">
      <is>
        <r>
          <rPr>
            <b/>
            <sz val="10"/>
            <rFont val="Times New Roman"/>
            <family val="1"/>
            <charset val="186"/>
          </rPr>
          <t>73,96</t>
        </r>
        <r>
          <rPr>
            <sz val="10"/>
            <rFont val="Times New Roman"/>
            <family val="1"/>
            <charset val="186"/>
          </rPr>
          <t xml:space="preserve"> </t>
        </r>
        <r>
          <rPr>
            <strike/>
            <sz val="10"/>
            <rFont val="Times New Roman"/>
            <family val="1"/>
            <charset val="186"/>
          </rPr>
          <t>74,2</t>
        </r>
      </is>
    </oc>
    <nc r="E130" t="inlineStr">
      <is>
        <r>
          <rPr>
            <b/>
            <sz val="10"/>
            <rFont val="Times New Roman"/>
            <family val="1"/>
            <charset val="186"/>
          </rPr>
          <t>73,9</t>
        </r>
        <r>
          <rPr>
            <sz val="10"/>
            <rFont val="Times New Roman"/>
            <family val="1"/>
            <charset val="186"/>
          </rPr>
          <t xml:space="preserve"> </t>
        </r>
        <r>
          <rPr>
            <strike/>
            <sz val="10"/>
            <rFont val="Times New Roman"/>
            <family val="1"/>
            <charset val="186"/>
          </rPr>
          <t>74,2</t>
        </r>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1" numFmtId="4">
    <oc r="E126">
      <v>12.3</v>
    </oc>
    <nc r="E126" t="inlineStr">
      <is>
        <r>
          <rPr>
            <b/>
            <sz val="10"/>
            <rFont val="Times New Roman"/>
            <family val="1"/>
            <charset val="186"/>
          </rPr>
          <t>7,25</t>
        </r>
        <r>
          <rPr>
            <sz val="10"/>
            <rFont val="Times New Roman"/>
            <family val="1"/>
            <charset val="186"/>
          </rPr>
          <t xml:space="preserve"> </t>
        </r>
        <r>
          <rPr>
            <strike/>
            <sz val="10"/>
            <rFont val="Times New Roman"/>
            <family val="1"/>
            <charset val="186"/>
          </rPr>
          <t>12,3</t>
        </r>
      </is>
    </nc>
  </rcc>
  <rcc rId="73" sId="1">
    <oc r="F126">
      <v>12.3</v>
    </oc>
    <nc r="F126" t="inlineStr">
      <is>
        <r>
          <rPr>
            <b/>
            <sz val="10"/>
            <rFont val="Times New Roman"/>
            <family val="1"/>
            <charset val="186"/>
          </rPr>
          <t>7,25</t>
        </r>
        <r>
          <rPr>
            <sz val="10"/>
            <rFont val="Times New Roman"/>
            <family val="1"/>
            <charset val="186"/>
          </rPr>
          <t xml:space="preserve"> </t>
        </r>
        <r>
          <rPr>
            <strike/>
            <sz val="10"/>
            <rFont val="Times New Roman"/>
            <family val="1"/>
            <charset val="186"/>
          </rPr>
          <t>12,300</t>
        </r>
      </is>
    </nc>
  </rcc>
  <rcc rId="74" sId="1">
    <nc r="G126" t="inlineStr">
      <is>
        <t xml:space="preserve">IK 2020-08-21 priimtas sprendimas mažinti investicijas 5 mln. eur, atsižvelgiant į veiksmo dubliavimąsi su ES projektu.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G122" t="inlineStr">
      <is>
        <t>Dalies veiklų atsisakyta, atitinkamai patikslintas pavadinimas. CPVA 2020-10-07 el. paštu gautas patikslinimas dėl pavadinimo.</t>
      </is>
    </oc>
    <nc r="G122" t="inlineStr">
      <is>
        <t>Dalies veiklų atsisakyta, atitinkamai patikslintas pavadinimas. CPVA 2020-10-07 el. paštu gauta informacija dėl pavadinimo.</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 sId="2" numFmtId="4">
    <oc r="E118">
      <v>37.1</v>
    </oc>
    <nc r="E118">
      <v>20</v>
    </nc>
  </rcc>
  <rcc rId="81" sId="2" numFmtId="4">
    <oc r="F118">
      <v>37.1</v>
    </oc>
    <nc r="F118">
      <v>20</v>
    </nc>
  </rcc>
  <rcc rId="82" sId="2" numFmtId="4">
    <oc r="E120">
      <v>12.3</v>
    </oc>
    <nc r="E120">
      <v>7.25</v>
    </nc>
  </rcc>
  <rcc rId="83" sId="2" numFmtId="4">
    <oc r="F120">
      <v>12.3</v>
    </oc>
    <nc r="F120">
      <v>7.25</v>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2" numFmtId="4">
    <oc r="E122">
      <v>74.2</v>
    </oc>
    <nc r="E122">
      <v>73.900000000000006</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0">
    <dxf>
      <alignment vertical="top" readingOrder="0"/>
    </dxf>
  </rfmt>
  <rfmt sheetId="1" sqref="G120">
    <dxf>
      <alignment horizontal="left" readingOrder="0"/>
    </dxf>
  </rfmt>
  <rfmt sheetId="1" sqref="G120" start="0" length="2147483647">
    <dxf>
      <font>
        <color rgb="FF0070C0"/>
      </font>
    </dxf>
  </rfmt>
  <rfmt sheetId="1" sqref="G120">
    <dxf>
      <alignment wrapText="1" readingOrder="0"/>
    </dxf>
  </rfmt>
  <rcc rId="89" sId="1">
    <nc r="G120" t="inlineStr">
      <is>
        <t xml:space="preserve">Papildyta vienu veiksmu / projektu už 5 mln. eur SM.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34" start="0" length="0">
    <dxf>
      <font>
        <strike val="0"/>
        <sz val="10"/>
        <color auto="1"/>
        <name val="Times New Roman"/>
        <scheme val="none"/>
      </font>
    </dxf>
  </rfmt>
  <rfmt sheetId="1" sqref="G134">
    <dxf>
      <alignment wrapText="1" readingOrder="0"/>
    </dxf>
  </rfmt>
  <rfmt sheetId="1" sqref="G134" start="0" length="2147483647">
    <dxf>
      <font>
        <color theme="8"/>
      </font>
    </dxf>
  </rfmt>
  <rfmt sheetId="1" sqref="G134" start="0" length="2147483647">
    <dxf>
      <font>
        <color theme="4"/>
      </font>
    </dxf>
  </rfmt>
  <rfmt sheetId="1" sqref="G134" start="0" length="2147483647">
    <dxf>
      <font/>
    </dxf>
  </rfmt>
  <rfmt sheetId="1" sqref="G134" start="0" length="2147483647">
    <dxf>
      <font>
        <color rgb="FF0070C0"/>
      </font>
    </dxf>
  </rfmt>
  <rfmt sheetId="1" sqref="C134" start="0" length="2147483647">
    <dxf>
      <font>
        <strike/>
      </font>
    </dxf>
  </rfmt>
  <rcc rId="94" sId="1">
    <nc r="G134" t="inlineStr">
      <is>
        <t>AM pastatų mažajai renovacijai planuoto kurti paskolų fondo nespės įgyvendinti iki 2021 m.pab., lėšos nebūtų "įlietos" į rinką greitai, nes projektų dar nėra . AM (Eglė Valūnė) buvo informavusi, kad norėtų šiuos pinigus perkelti planuojant kitas veiklas (panaudoti 32 mln.eur naujai vandentvarkos priemonei ir 10,309 mln. automobilių perdarymui, nes paaiškėjo, kad bus netinkama iš 2021-2027), bet DNR pinigai negali būti perkeliami planuojant kitas veiklas</t>
      </is>
    </nc>
  </rcc>
  <rdn rId="0" localSheetId="1" customView="1" name="Z_996A26B7_1446_4CCC_841D_FBD470D19078_.wvu.Rows" hidden="1" oldHidden="1">
    <formula>'DNR 1 priedas_lyginamasis'!$173:$179</formula>
  </rdn>
  <rdn rId="0" localSheetId="1" customView="1" name="Z_996A26B7_1446_4CCC_841D_FBD470D19078_.wvu.Cols" hidden="1" oldHidden="1">
    <formula>'DNR 1 priedas_lyginamasis'!$H:$L</formula>
  </rdn>
  <rdn rId="0" localSheetId="1" customView="1" name="Z_996A26B7_1446_4CCC_841D_FBD470D19078_.wvu.FilterData" hidden="1" oldHidden="1">
    <formula>'DNR 1 priedas_lyginamasis'!$A$4:$F$171</formula>
  </rdn>
  <rdn rId="0" localSheetId="2" customView="1" name="Z_996A26B7_1446_4CCC_841D_FBD470D19078_.wvu.FilterData" hidden="1" oldHidden="1">
    <formula>'DNR 1 priedas_pakeitimas'!$A$4:$F$161</formula>
  </rdn>
  <rcv guid="{996A26B7-1446-4CCC-841D-FBD470D1907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D129" t="inlineStr">
      <is>
        <t>Turizmo sektoriaus vystymas ir susijusių paslaugų gerinimas</t>
      </is>
    </oc>
    <nc r="D129" t="inlineStr">
      <is>
        <r>
          <t xml:space="preserve">Turizmo sektoriaus </t>
        </r>
        <r>
          <rPr>
            <b/>
            <sz val="10"/>
            <color rgb="FFFF0000"/>
            <rFont val="Times New Roman"/>
            <family val="1"/>
            <charset val="186"/>
          </rPr>
          <t>transformacija</t>
        </r>
      </is>
    </nc>
  </rcc>
  <rdn rId="0" localSheetId="1" customView="1" name="Z_58BAB2DC_5724_457D_948A_7A9A984588D1_.wvu.Rows" hidden="1" oldHidden="1">
    <formula>'DNR 1 priedas_lyginamasis'!$171:$177</formula>
  </rdn>
  <rdn rId="0" localSheetId="1" customView="1" name="Z_58BAB2DC_5724_457D_948A_7A9A984588D1_.wvu.Cols" hidden="1" oldHidden="1">
    <formula>'DNR 1 priedas_lyginamasis'!$H:$L</formula>
  </rdn>
  <rdn rId="0" localSheetId="1" customView="1" name="Z_58BAB2DC_5724_457D_948A_7A9A984588D1_.wvu.FilterData" hidden="1" oldHidden="1">
    <formula>'DNR 1 priedas_lyginamasis'!$A$4:$F$169</formula>
  </rdn>
  <rdn rId="0" localSheetId="2" customView="1" name="Z_58BAB2DC_5724_457D_948A_7A9A984588D1_.wvu.FilterData" hidden="1" oldHidden="1">
    <formula>'DNR 1 priedas_pakeitimas'!$A$4:$F$161</formula>
  </rdn>
  <rcv guid="{58BAB2DC-5724-457D-948A-7A9A984588D1}"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1">
    <nc r="G56" t="inlineStr">
      <is>
        <t>Jei EIMIN patvirtins, kad veiksmą galima finansuoti iš RRF</t>
      </is>
    </nc>
  </rcc>
  <rfmt sheetId="1" sqref="G56">
    <dxf>
      <alignment wrapText="1" readingOrder="0"/>
    </dxf>
  </rfmt>
  <rfmt sheetId="1" sqref="G56" start="0" length="2147483647">
    <dxf>
      <font>
        <b val="0"/>
      </font>
    </dxf>
  </rfmt>
  <rcc rId="100" sId="1" odxf="1" dxf="1">
    <nc r="G55" t="inlineStr">
      <is>
        <t>Jei EIMIN patvirtins, kad veiksmą galima finansuoti iš RRF</t>
      </is>
    </nc>
    <odxf>
      <font>
        <b/>
        <sz val="10"/>
        <color auto="1"/>
        <name val="Times New Roman"/>
        <scheme val="none"/>
      </font>
      <alignment wrapText="0" readingOrder="0"/>
    </odxf>
    <ndxf>
      <font>
        <b val="0"/>
        <sz val="10"/>
        <color auto="1"/>
        <name val="Times New Roman"/>
        <scheme val="none"/>
      </font>
      <alignment wrapText="1" readingOrder="0"/>
    </ndxf>
  </rcc>
  <rfmt sheetId="1" sqref="G55:G56" start="0" length="2147483647">
    <dxf>
      <font>
        <color rgb="FFFF0000"/>
      </font>
    </dxf>
  </rfmt>
  <rfmt sheetId="1" sqref="G140" start="0" length="2147483647">
    <dxf>
      <font>
        <color rgb="FFFF0000"/>
      </font>
    </dxf>
  </rfmt>
  <rfmt sheetId="1" sqref="G140">
    <dxf>
      <fill>
        <patternFill>
          <bgColor rgb="FFFFFF00"/>
        </patternFill>
      </fill>
    </dxf>
  </rfmt>
  <rcc rId="101" sId="1">
    <nc r="G140" t="inlineStr">
      <is>
        <t>Patvirtinta tik 2,5 mln eurų. gal reikia braukti likusią dalį?</t>
      </is>
    </nc>
  </rcc>
  <rfmt sheetId="1" sqref="G132">
    <dxf>
      <fill>
        <patternFill>
          <bgColor rgb="FFFFFF00"/>
        </patternFill>
      </fill>
    </dxf>
  </rfmt>
  <rfmt sheetId="1" sqref="G55:G56">
    <dxf>
      <fill>
        <patternFill>
          <bgColor rgb="FFFFFF00"/>
        </patternFill>
      </fill>
    </dxf>
  </rfmt>
  <rdn rId="0" localSheetId="1" customView="1" name="Z_F4E273CC_41A7_4707_ABE6_BFDEBEEAC231_.wvu.Rows" hidden="1" oldHidden="1">
    <formula>'DNR 1 priedas_lyginamasis'!$173:$179</formula>
  </rdn>
  <rdn rId="0" localSheetId="1" customView="1" name="Z_F4E273CC_41A7_4707_ABE6_BFDEBEEAC231_.wvu.Cols" hidden="1" oldHidden="1">
    <formula>'DNR 1 priedas_lyginamasis'!$H:$L</formula>
  </rdn>
  <rdn rId="0" localSheetId="1" customView="1" name="Z_F4E273CC_41A7_4707_ABE6_BFDEBEEAC231_.wvu.FilterData" hidden="1" oldHidden="1">
    <formula>'DNR 1 priedas_lyginamasis'!$A$4:$F$171</formula>
  </rdn>
  <rdn rId="0" localSheetId="2" customView="1" name="Z_F4E273CC_41A7_4707_ABE6_BFDEBEEAC231_.wvu.FilterData" hidden="1" oldHidden="1">
    <formula>'DNR 1 priedas_pakeitimas'!$A$4:$F$161</formula>
  </rdn>
  <rcv guid="{F4E273CC-41A7-4707-ABE6-BFDEBEEAC231}"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c r="F155" t="inlineStr">
      <is>
        <r>
          <rPr>
            <b/>
            <sz val="10"/>
            <rFont val="Times New Roman"/>
            <family val="1"/>
            <charset val="186"/>
          </rPr>
          <t xml:space="preserve">2,340 </t>
        </r>
        <r>
          <rPr>
            <strike/>
            <sz val="10"/>
            <rFont val="Times New Roman"/>
            <family val="1"/>
            <charset val="186"/>
          </rPr>
          <t>2,400</t>
        </r>
      </is>
    </oc>
    <nc r="F155" t="inlineStr">
      <is>
        <r>
          <rPr>
            <b/>
            <sz val="10"/>
            <rFont val="Times New Roman"/>
            <family val="1"/>
            <charset val="186"/>
          </rPr>
          <t xml:space="preserve">2,124 </t>
        </r>
        <r>
          <rPr>
            <strike/>
            <sz val="10"/>
            <rFont val="Times New Roman"/>
            <family val="1"/>
            <charset val="186"/>
          </rPr>
          <t>2,400</t>
        </r>
      </is>
    </nc>
  </rcc>
  <rfmt sheetId="1" sqref="F155">
    <dxf>
      <fill>
        <patternFill>
          <bgColor rgb="FFFF0000"/>
        </patternFill>
      </fill>
    </dxf>
  </rfmt>
  <rcc rId="107" sId="1">
    <oc r="F133" t="inlineStr">
      <is>
        <r>
          <rPr>
            <b/>
            <sz val="10"/>
            <rFont val="Times New Roman"/>
            <family val="1"/>
            <charset val="186"/>
          </rPr>
          <t xml:space="preserve">277,907 </t>
        </r>
        <r>
          <rPr>
            <b/>
            <strike/>
            <sz val="10"/>
            <rFont val="Times New Roman"/>
            <family val="1"/>
            <charset val="186"/>
          </rPr>
          <t>369,400</t>
        </r>
      </is>
    </oc>
    <nc r="F133" t="inlineStr">
      <is>
        <r>
          <rPr>
            <b/>
            <sz val="10"/>
            <rFont val="Times New Roman"/>
            <family val="1"/>
            <charset val="186"/>
          </rPr>
          <t xml:space="preserve">277,691 </t>
        </r>
        <r>
          <rPr>
            <b/>
            <strike/>
            <sz val="10"/>
            <rFont val="Times New Roman"/>
            <family val="1"/>
            <charset val="186"/>
          </rPr>
          <t>369,400</t>
        </r>
      </is>
    </nc>
  </rcc>
  <rfmt sheetId="1" sqref="F133">
    <dxf>
      <fill>
        <patternFill>
          <bgColor rgb="FFFF0000"/>
        </patternFill>
      </fill>
    </dxf>
  </rfmt>
  <rcc rId="108" sId="2" numFmtId="4">
    <oc r="F146">
      <v>2.34</v>
    </oc>
    <nc r="F146">
      <v>2.1240000000000001</v>
    </nc>
  </rcc>
  <rfmt sheetId="2" sqref="F146">
    <dxf>
      <fill>
        <patternFill>
          <bgColor rgb="FFFF0000"/>
        </patternFill>
      </fill>
    </dxf>
  </rfmt>
  <rcc rId="109" sId="1">
    <oc r="E144">
      <v>15</v>
    </oc>
    <nc r="E144" t="inlineStr">
      <is>
        <r>
          <rPr>
            <b/>
            <sz val="10"/>
            <rFont val="Times New Roman"/>
            <family val="1"/>
            <charset val="186"/>
          </rPr>
          <t>13,286</t>
        </r>
        <r>
          <rPr>
            <sz val="10"/>
            <rFont val="Times New Roman"/>
            <family val="1"/>
            <charset val="186"/>
          </rPr>
          <t xml:space="preserve"> </t>
        </r>
        <r>
          <rPr>
            <strike/>
            <sz val="10"/>
            <rFont val="Times New Roman"/>
            <family val="1"/>
            <charset val="186"/>
          </rPr>
          <t>15,000</t>
        </r>
      </is>
    </nc>
  </rcc>
  <rfmt sheetId="1" sqref="E144">
    <dxf>
      <fill>
        <patternFill>
          <bgColor rgb="FFFF0000"/>
        </patternFill>
      </fill>
    </dxf>
  </rfmt>
  <rcc rId="110" sId="1">
    <oc r="E138">
      <f>12+54</f>
    </oc>
    <nc r="E138" t="inlineStr">
      <is>
        <r>
          <rPr>
            <b/>
            <sz val="10"/>
            <rFont val="Times New Roman"/>
            <family val="1"/>
            <charset val="186"/>
          </rPr>
          <t>67,714</t>
        </r>
        <r>
          <rPr>
            <sz val="10"/>
            <rFont val="Times New Roman"/>
            <family val="1"/>
            <charset val="186"/>
          </rPr>
          <t xml:space="preserve"> </t>
        </r>
        <r>
          <rPr>
            <strike/>
            <sz val="10"/>
            <rFont val="Times New Roman"/>
            <family val="1"/>
            <charset val="186"/>
          </rPr>
          <t>66,000</t>
        </r>
      </is>
    </nc>
  </rcc>
  <rfmt sheetId="1" sqref="E138">
    <dxf>
      <fill>
        <patternFill>
          <bgColor rgb="FFFF0000"/>
        </patternFill>
      </fill>
    </dxf>
  </rfmt>
  <rcc rId="111" sId="2">
    <oc r="E129">
      <f>12+54</f>
    </oc>
    <nc r="E129">
      <f>12+54+1.714</f>
    </nc>
  </rcc>
  <rcc rId="112" sId="2" numFmtId="4">
    <oc r="E135">
      <v>15</v>
    </oc>
    <nc r="E135">
      <v>13.286</v>
    </nc>
  </rcc>
  <rfmt sheetId="2" sqref="E129">
    <dxf>
      <fill>
        <patternFill>
          <bgColor rgb="FFFF0000"/>
        </patternFill>
      </fill>
    </dxf>
  </rfmt>
  <rfmt sheetId="2" sqref="E135">
    <dxf>
      <fill>
        <patternFill>
          <bgColor rgb="FFFF0000"/>
        </patternFill>
      </fill>
    </dxf>
  </rfmt>
  <rcc rId="113" sId="2" numFmtId="4">
    <oc r="E78">
      <v>11.8</v>
    </oc>
    <nc r="E78">
      <v>11.832000000000001</v>
    </nc>
  </rcc>
  <rfmt sheetId="2" sqref="E78">
    <dxf>
      <fill>
        <patternFill>
          <bgColor rgb="FFFF0000"/>
        </patternFill>
      </fill>
    </dxf>
  </rfmt>
  <rfmt sheetId="2" sqref="E55">
    <dxf>
      <fill>
        <patternFill>
          <bgColor rgb="FFFF0000"/>
        </patternFill>
      </fill>
    </dxf>
  </rfmt>
  <rcc rId="114" sId="1">
    <oc r="E59" t="inlineStr">
      <is>
        <r>
          <rPr>
            <b/>
            <sz val="10"/>
            <rFont val="Times New Roman"/>
            <family val="1"/>
            <charset val="186"/>
          </rPr>
          <t xml:space="preserve">669,696 </t>
        </r>
        <r>
          <rPr>
            <b/>
            <strike/>
            <sz val="10"/>
            <rFont val="Times New Roman"/>
            <family val="1"/>
            <charset val="186"/>
          </rPr>
          <t xml:space="preserve"> 672,925</t>
        </r>
      </is>
    </oc>
    <nc r="E59" t="inlineStr">
      <is>
        <r>
          <rPr>
            <b/>
            <sz val="10"/>
            <rFont val="Times New Roman"/>
            <family val="1"/>
            <charset val="186"/>
          </rPr>
          <t xml:space="preserve">669,728 </t>
        </r>
        <r>
          <rPr>
            <b/>
            <strike/>
            <sz val="10"/>
            <rFont val="Times New Roman"/>
            <family val="1"/>
            <charset val="186"/>
          </rPr>
          <t xml:space="preserve"> 672,925</t>
        </r>
      </is>
    </nc>
  </rcc>
  <rfmt sheetId="1" sqref="E59">
    <dxf>
      <fill>
        <patternFill>
          <bgColor rgb="FFFF0000"/>
        </patternFill>
      </fill>
    </dxf>
  </rfmt>
  <rcc rId="115" sId="1">
    <oc r="E83">
      <v>11.8</v>
    </oc>
    <nc r="E83" t="inlineStr">
      <is>
        <r>
          <rPr>
            <b/>
            <sz val="10"/>
            <rFont val="Times New Roman"/>
            <family val="1"/>
            <charset val="186"/>
          </rPr>
          <t>11,832</t>
        </r>
        <r>
          <rPr>
            <sz val="10"/>
            <rFont val="Times New Roman"/>
            <family val="1"/>
            <charset val="186"/>
          </rPr>
          <t xml:space="preserve"> </t>
        </r>
        <r>
          <rPr>
            <strike/>
            <sz val="10"/>
            <rFont val="Times New Roman"/>
            <family val="1"/>
            <charset val="186"/>
          </rPr>
          <t>11,800</t>
        </r>
      </is>
    </nc>
  </rcc>
  <rfmt sheetId="1" sqref="E83">
    <dxf>
      <fill>
        <patternFill>
          <bgColor rgb="FFFF0000"/>
        </patternFill>
      </fill>
    </dxf>
  </rfmt>
  <rdn rId="0" localSheetId="1" customView="1" name="Z_9E11FAA4_ACC5_4931_98D7_B17B4ED6BADD_.wvu.Rows" hidden="1" oldHidden="1">
    <formula>'DNR 1 priedas_lyginamasis'!$173:$179</formula>
  </rdn>
  <rdn rId="0" localSheetId="1" customView="1" name="Z_9E11FAA4_ACC5_4931_98D7_B17B4ED6BADD_.wvu.Cols" hidden="1" oldHidden="1">
    <formula>'DNR 1 priedas_lyginamasis'!$H:$L</formula>
  </rdn>
  <rdn rId="0" localSheetId="1" customView="1" name="Z_9E11FAA4_ACC5_4931_98D7_B17B4ED6BADD_.wvu.FilterData" hidden="1" oldHidden="1">
    <formula>'DNR 1 priedas_lyginamasis'!$A$4:$F$171</formula>
  </rdn>
  <rdn rId="0" localSheetId="2" customView="1" name="Z_9E11FAA4_ACC5_4931_98D7_B17B4ED6BADD_.wvu.FilterData" hidden="1" oldHidden="1">
    <formula>'DNR 1 priedas_pakeitimas'!$A$4:$F$161</formula>
  </rdn>
  <rcv guid="{9E11FAA4-ACC5-4931-98D7-B17B4ED6BADD}"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4E273CC-41A7-4707-ABE6-BFDEBEEAC231}" action="delete"/>
  <rdn rId="0" localSheetId="1" customView="1" name="Z_F4E273CC_41A7_4707_ABE6_BFDEBEEAC231_.wvu.Rows" hidden="1" oldHidden="1">
    <formula>'DNR 1 priedas_lyginamasis'!$173:$179</formula>
    <oldFormula>'DNR 1 priedas_lyginamasis'!$173:$179</oldFormula>
  </rdn>
  <rdn rId="0" localSheetId="1" customView="1" name="Z_F4E273CC_41A7_4707_ABE6_BFDEBEEAC231_.wvu.Cols" hidden="1" oldHidden="1">
    <formula>'DNR 1 priedas_lyginamasis'!$H:$L</formula>
    <oldFormula>'DNR 1 priedas_lyginamasis'!$H:$L</oldFormula>
  </rdn>
  <rdn rId="0" localSheetId="1" customView="1" name="Z_F4E273CC_41A7_4707_ABE6_BFDEBEEAC231_.wvu.FilterData" hidden="1" oldHidden="1">
    <formula>'DNR 1 priedas_lyginamasis'!$A$4:$F$171</formula>
    <oldFormula>'DNR 1 priedas_lyginamasis'!$A$4:$F$171</oldFormula>
  </rdn>
  <rdn rId="0" localSheetId="2" customView="1" name="Z_F4E273CC_41A7_4707_ABE6_BFDEBEEAC231_.wvu.FilterData" hidden="1" oldHidden="1">
    <formula>'DNR 1 priedas_pakeitimas'!$A$4:$F$161</formula>
    <oldFormula>'DNR 1 priedas_pakeitimas'!$A$4:$F$161</oldFormula>
  </rdn>
  <rcv guid="{F4E273CC-41A7-4707-ABE6-BFDEBEEAC231}"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 sId="1" numFmtId="4">
    <oc r="E160">
      <v>15</v>
    </oc>
    <nc r="E160" t="inlineStr">
      <is>
        <r>
          <rPr>
            <b/>
            <sz val="10"/>
            <rFont val="Times New Roman"/>
            <family val="1"/>
            <charset val="186"/>
          </rPr>
          <t>10,3</t>
        </r>
        <r>
          <rPr>
            <sz val="10"/>
            <rFont val="Times New Roman"/>
            <family val="1"/>
            <charset val="186"/>
          </rPr>
          <t xml:space="preserve"> </t>
        </r>
        <r>
          <rPr>
            <strike/>
            <sz val="10"/>
            <rFont val="Times New Roman"/>
            <family val="1"/>
            <charset val="186"/>
          </rPr>
          <t>15,0</t>
        </r>
      </is>
    </nc>
  </rcc>
  <rcc rId="129" sId="1" numFmtId="4">
    <oc r="F160">
      <v>15</v>
    </oc>
    <nc r="F160" t="inlineStr">
      <is>
        <r>
          <rPr>
            <b/>
            <sz val="10"/>
            <rFont val="Times New Roman"/>
            <family val="1"/>
            <charset val="186"/>
          </rPr>
          <t>10,3</t>
        </r>
        <r>
          <rPr>
            <sz val="10"/>
            <rFont val="Times New Roman"/>
            <family val="1"/>
            <charset val="186"/>
          </rPr>
          <t xml:space="preserve"> </t>
        </r>
        <r>
          <rPr>
            <strike/>
            <sz val="10"/>
            <rFont val="Times New Roman"/>
            <family val="1"/>
            <charset val="186"/>
          </rPr>
          <t>15,1</t>
        </r>
        <r>
          <rPr>
            <sz val="11"/>
            <color theme="1"/>
            <rFont val="Calibri"/>
            <family val="2"/>
            <charset val="186"/>
          </rPr>
          <t/>
        </r>
      </is>
    </nc>
  </rcc>
  <rfmt sheetId="1" sqref="G160" start="0" length="0">
    <dxf>
      <font>
        <sz val="10"/>
        <color rgb="FF0070C0"/>
        <name val="Times New Roman"/>
        <scheme val="none"/>
      </font>
      <alignment horizontal="left" vertical="top" readingOrder="0"/>
      <border outline="0">
        <right style="thin">
          <color indexed="64"/>
        </right>
        <top style="thin">
          <color indexed="64"/>
        </top>
        <bottom style="thin">
          <color indexed="64"/>
        </bottom>
      </border>
    </dxf>
  </rfmt>
  <rcc rId="130" sId="1">
    <nc r="G160" t="inlineStr">
      <is>
        <t xml:space="preserve">IK 2020-09-04 posėdžio metu patvirtina patikslinta finansavimo suma į 10,3 mln. eur.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2" numFmtId="4">
    <oc r="E151">
      <v>15</v>
    </oc>
    <nc r="E151">
      <v>10.3</v>
    </nc>
  </rcc>
  <rcc rId="140" sId="2" numFmtId="4">
    <oc r="F151">
      <v>15</v>
    </oc>
    <nc r="F151">
      <v>10.3</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0" start="0" length="0">
    <dxf>
      <border>
        <left style="thin">
          <color indexed="64"/>
        </left>
        <right style="thin">
          <color indexed="64"/>
        </right>
        <top style="thin">
          <color indexed="64"/>
        </top>
        <bottom style="thin">
          <color indexed="64"/>
        </bottom>
      </border>
    </dxf>
  </rfmt>
  <rfmt sheetId="1" sqref="G120">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G118" start="0" length="0">
    <dxf>
      <border>
        <top style="thin">
          <color indexed="64"/>
        </top>
      </border>
    </dxf>
  </rfmt>
  <rfmt sheetId="1" sqref="G118:G121" start="0" length="0">
    <dxf>
      <border>
        <right style="thin">
          <color indexed="64"/>
        </right>
      </border>
    </dxf>
  </rfmt>
  <rfmt sheetId="1" sqref="G118:G121">
    <dxf>
      <border>
        <left style="thin">
          <color indexed="64"/>
        </left>
        <right style="thin">
          <color indexed="64"/>
        </right>
        <top style="thin">
          <color indexed="64"/>
        </top>
        <bottom style="thin">
          <color indexed="64"/>
        </bottom>
        <vertical style="thin">
          <color indexed="64"/>
        </vertical>
        <horizontal style="thin">
          <color indexed="64"/>
        </horizontal>
      </border>
    </dxf>
  </rfmt>
  <rcc rId="141" sId="1">
    <oc r="F160" t="inlineStr">
      <is>
        <r>
          <rPr>
            <b/>
            <sz val="10"/>
            <rFont val="Times New Roman"/>
            <family val="1"/>
            <charset val="186"/>
          </rPr>
          <t>10,3</t>
        </r>
        <r>
          <rPr>
            <sz val="10"/>
            <rFont val="Times New Roman"/>
            <family val="1"/>
            <charset val="186"/>
          </rPr>
          <t xml:space="preserve"> </t>
        </r>
        <r>
          <rPr>
            <strike/>
            <sz val="10"/>
            <rFont val="Times New Roman"/>
            <family val="1"/>
            <charset val="186"/>
          </rPr>
          <t>15,1</t>
        </r>
        <r>
          <rPr>
            <sz val="11"/>
            <color theme="1"/>
            <rFont val="Calibri"/>
            <family val="2"/>
            <charset val="186"/>
          </rPr>
          <t/>
        </r>
      </is>
    </oc>
    <nc r="F160" t="inlineStr">
      <is>
        <r>
          <rPr>
            <b/>
            <sz val="10"/>
            <rFont val="Times New Roman"/>
            <family val="1"/>
            <charset val="186"/>
          </rPr>
          <t>10,3</t>
        </r>
        <r>
          <rPr>
            <sz val="10"/>
            <rFont val="Times New Roman"/>
            <family val="1"/>
            <charset val="186"/>
          </rPr>
          <t xml:space="preserve"> </t>
        </r>
        <r>
          <rPr>
            <strike/>
            <sz val="10"/>
            <rFont val="Times New Roman"/>
            <family val="1"/>
            <charset val="186"/>
          </rPr>
          <t>15,0</t>
        </r>
        <r>
          <rPr>
            <sz val="11"/>
            <color theme="1"/>
            <rFont val="Calibri"/>
            <family val="2"/>
            <charset val="186"/>
          </rPr>
          <t/>
        </r>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F140" start="0" length="0">
    <dxf>
      <font>
        <b/>
        <sz val="10"/>
        <color auto="1"/>
        <name val="Times New Roman"/>
        <scheme val="none"/>
      </font>
      <numFmt numFmtId="167" formatCode="0.000"/>
      <fill>
        <patternFill patternType="solid">
          <bgColor theme="9" tint="0.79998168889431442"/>
        </patternFill>
      </fill>
      <alignment horizontal="center" vertical="center" wrapText="1" readingOrder="0"/>
      <border outline="0">
        <left style="thin">
          <color indexed="64"/>
        </left>
        <right style="thin">
          <color indexed="64"/>
        </right>
        <top style="thin">
          <color indexed="64"/>
        </top>
        <bottom style="thin">
          <color indexed="64"/>
        </bottom>
      </border>
    </dxf>
  </rfmt>
  <rcc rId="146" sId="1">
    <oc r="F140">
      <v>7</v>
    </oc>
    <nc r="F140" t="inlineStr">
      <is>
        <r>
          <t xml:space="preserve">2,5 </t>
        </r>
        <r>
          <rPr>
            <strike/>
            <sz val="10"/>
            <rFont val="Times New Roman"/>
            <family val="1"/>
            <charset val="186"/>
          </rPr>
          <t xml:space="preserve"> 7</t>
        </r>
      </is>
    </nc>
  </rcc>
  <rcc rId="147" sId="1">
    <oc r="E140">
      <v>7</v>
    </oc>
    <nc r="E140" t="inlineStr">
      <is>
        <r>
          <t xml:space="preserve">2,5 </t>
        </r>
        <r>
          <rPr>
            <strike/>
            <sz val="10"/>
            <rFont val="Times New Roman"/>
            <family val="1"/>
            <charset val="186"/>
          </rPr>
          <t xml:space="preserve"> 7</t>
        </r>
      </is>
    </nc>
  </rcc>
  <rcc rId="148" sId="1">
    <oc r="G140" t="inlineStr">
      <is>
        <t>Patvirtinta tik 2,5 mln eurų. gal reikia braukti likusią dalį?</t>
      </is>
    </oc>
    <nc r="G140" t="inlineStr">
      <is>
        <t xml:space="preserve">Veiksmas perkeliamas iš 3 tikslo IK 09-18 sprendimu. Patvirtinta tik 2,5 mln eurų. </t>
      </is>
    </nc>
  </rcc>
  <rcv guid="{F4E273CC-41A7-4707-ABE6-BFDEBEEAC231}" action="delete"/>
  <rdn rId="0" localSheetId="1" customView="1" name="Z_F4E273CC_41A7_4707_ABE6_BFDEBEEAC231_.wvu.Rows" hidden="1" oldHidden="1">
    <formula>'DNR 1 priedas_lyginamasis'!$173:$179</formula>
    <oldFormula>'DNR 1 priedas_lyginamasis'!$173:$179</oldFormula>
  </rdn>
  <rdn rId="0" localSheetId="1" customView="1" name="Z_F4E273CC_41A7_4707_ABE6_BFDEBEEAC231_.wvu.Cols" hidden="1" oldHidden="1">
    <formula>'DNR 1 priedas_lyginamasis'!$H:$L</formula>
    <oldFormula>'DNR 1 priedas_lyginamasis'!$H:$L</oldFormula>
  </rdn>
  <rdn rId="0" localSheetId="1" customView="1" name="Z_F4E273CC_41A7_4707_ABE6_BFDEBEEAC231_.wvu.FilterData" hidden="1" oldHidden="1">
    <formula>'DNR 1 priedas_lyginamasis'!$A$4:$F$171</formula>
    <oldFormula>'DNR 1 priedas_lyginamasis'!$A$4:$F$171</oldFormula>
  </rdn>
  <rdn rId="0" localSheetId="2" customView="1" name="Z_F4E273CC_41A7_4707_ABE6_BFDEBEEAC231_.wvu.FilterData" hidden="1" oldHidden="1">
    <formula>'DNR 1 priedas_pakeitimas'!$A$4:$F$161</formula>
    <oldFormula>'DNR 1 priedas_pakeitimas'!$A$4:$F$161</oldFormula>
  </rdn>
  <rcv guid="{F4E273CC-41A7-4707-ABE6-BFDEBEEAC231}"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32">
    <dxf>
      <fill>
        <patternFill patternType="none">
          <bgColor auto="1"/>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2">
    <dxf>
      <alignment vertical="top" readingOrder="0"/>
    </dxf>
  </rfmt>
  <rfmt sheetId="1" sqref="G122">
    <dxf>
      <alignment horizontal="left" readingOrder="0"/>
    </dxf>
  </rfmt>
  <rfmt sheetId="1" sqref="G122">
    <dxf>
      <alignment wrapText="1" readingOrder="0"/>
    </dxf>
  </rfmt>
  <rcc rId="10" sId="1">
    <nc r="G122" t="inlineStr">
      <is>
        <t xml:space="preserve">Pavadinimas taip pat tikslinamas, atsižvelgiant į sumžaėjusį lėšų poreikį. Laukiama patikslinimo iš CPVA, SM </t>
      </is>
    </nc>
  </rcc>
  <rfmt sheetId="1" sqref="G122" start="0" length="2147483647">
    <dxf>
      <font>
        <color rgb="FFFF0000"/>
      </font>
    </dxf>
  </rfmt>
  <rdn rId="0" localSheetId="1" customView="1" name="Z_B67B0E0E_C31C_413A_B9AD_FCB20015BDEC_.wvu.Rows" hidden="1" oldHidden="1">
    <formula>'DNR 1 priedas_lyginamasis'!$171:$177</formula>
  </rdn>
  <rdn rId="0" localSheetId="1" customView="1" name="Z_B67B0E0E_C31C_413A_B9AD_FCB20015BDEC_.wvu.Cols" hidden="1" oldHidden="1">
    <formula>'DNR 1 priedas_lyginamasis'!$H:$L</formula>
  </rdn>
  <rdn rId="0" localSheetId="1" customView="1" name="Z_B67B0E0E_C31C_413A_B9AD_FCB20015BDEC_.wvu.FilterData" hidden="1" oldHidden="1">
    <formula>'DNR 1 priedas_lyginamasis'!$A$4:$F$169</formula>
  </rdn>
  <rdn rId="0" localSheetId="2" customView="1" name="Z_B67B0E0E_C31C_413A_B9AD_FCB20015BDEC_.wvu.FilterData" hidden="1" oldHidden="1">
    <formula>'DNR 1 priedas_pakeitimas'!$A$4:$F$161</formula>
  </rdn>
  <rcv guid="{B67B0E0E-C31C-413A-B9AD-FCB20015BDEC}"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 sId="1">
    <oc r="E126" t="inlineStr">
      <is>
        <r>
          <rPr>
            <b/>
            <sz val="10"/>
            <rFont val="Times New Roman"/>
            <family val="1"/>
            <charset val="186"/>
          </rPr>
          <t>7,25</t>
        </r>
        <r>
          <rPr>
            <sz val="10"/>
            <rFont val="Times New Roman"/>
            <family val="1"/>
            <charset val="186"/>
          </rPr>
          <t xml:space="preserve"> </t>
        </r>
        <r>
          <rPr>
            <strike/>
            <sz val="10"/>
            <rFont val="Times New Roman"/>
            <family val="1"/>
            <charset val="186"/>
          </rPr>
          <t>12,3</t>
        </r>
      </is>
    </oc>
    <nc r="E126" t="inlineStr">
      <is>
        <r>
          <rPr>
            <b/>
            <sz val="10"/>
            <rFont val="Times New Roman"/>
            <family val="1"/>
            <charset val="186"/>
          </rPr>
          <t>1,25</t>
        </r>
        <r>
          <rPr>
            <sz val="10"/>
            <rFont val="Times New Roman"/>
            <family val="1"/>
            <charset val="186"/>
          </rPr>
          <t xml:space="preserve"> </t>
        </r>
        <r>
          <rPr>
            <strike/>
            <sz val="10"/>
            <rFont val="Times New Roman"/>
            <family val="1"/>
            <charset val="186"/>
          </rPr>
          <t>12,3</t>
        </r>
      </is>
    </nc>
  </rcc>
  <rcc rId="154" sId="1">
    <oc r="F126" t="inlineStr">
      <is>
        <r>
          <rPr>
            <b/>
            <sz val="10"/>
            <rFont val="Times New Roman"/>
            <family val="1"/>
            <charset val="186"/>
          </rPr>
          <t>7,25</t>
        </r>
        <r>
          <rPr>
            <sz val="10"/>
            <rFont val="Times New Roman"/>
            <family val="1"/>
            <charset val="186"/>
          </rPr>
          <t xml:space="preserve"> </t>
        </r>
        <r>
          <rPr>
            <strike/>
            <sz val="10"/>
            <rFont val="Times New Roman"/>
            <family val="1"/>
            <charset val="186"/>
          </rPr>
          <t>12,300</t>
        </r>
      </is>
    </oc>
    <nc r="F126" t="inlineStr">
      <is>
        <r>
          <rPr>
            <b/>
            <sz val="10"/>
            <rFont val="Times New Roman"/>
            <family val="1"/>
            <charset val="186"/>
          </rPr>
          <t>1,25</t>
        </r>
        <r>
          <rPr>
            <sz val="10"/>
            <rFont val="Times New Roman"/>
            <family val="1"/>
            <charset val="186"/>
          </rPr>
          <t xml:space="preserve"> </t>
        </r>
        <r>
          <rPr>
            <strike/>
            <sz val="10"/>
            <rFont val="Times New Roman"/>
            <family val="1"/>
            <charset val="186"/>
          </rPr>
          <t>12,300</t>
        </r>
      </is>
    </nc>
  </rcc>
  <rcc rId="155" sId="1">
    <oc r="G126" t="inlineStr">
      <is>
        <t xml:space="preserve">IK 2020-08-21 priimtas sprendimas mažinti investicijas 5 mln. eur, atsižvelgiant į veiksmo dubliavimąsi su ES projektu. </t>
      </is>
    </oc>
    <nc r="G126" t="inlineStr">
      <is>
        <t xml:space="preserve">IK 2020-08-21 priimtas sprendimas mažinti investicijas, atsižvelgiant į veiksmo dubliavimąsi su ES projektu, bei ekspertų vertinimą du projektus įgyvendinti sudarant koncesijų sutartis.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priedas_pakeitimas'!$A$4:$F$161</formula>
    <oldFormula>'DNR 1 priedas_pakeitimas'!$A$4:$F$161</oldFormula>
  </rdn>
  <rcv guid="{B67B0E0E-C31C-413A-B9AD-FCB20015BDEC}"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2" numFmtId="4">
    <oc r="E120">
      <v>7.25</v>
    </oc>
    <nc r="E120">
      <v>1.25</v>
    </nc>
  </rcc>
  <rcc rId="161" sId="2" numFmtId="4">
    <oc r="F120">
      <v>7.25</v>
    </oc>
    <nc r="F120">
      <v>1.25</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1">
    <oc r="G126" t="inlineStr">
      <is>
        <t xml:space="preserve">IK 2020-08-21 priimtas sprendimas mažinti investicijas, atsižvelgiant į veiksmo dubliavimąsi su ES projektu, bei ekspertų vertinimą du projektus įgyvendinti sudarant koncesijų sutartis. </t>
      </is>
    </oc>
    <nc r="G126" t="inlineStr">
      <is>
        <t xml:space="preserve">IK 2020-08-21 priimtas sprendimas mažinti investicijas, atsižvelgiant į veiksmo dubliavimąsi su ES projektu bei ekspertų vertinimą du projektus įgyvendinti sudarant koncesijų sutartis. </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7:F37" start="0" length="2147483647">
    <dxf>
      <font>
        <strike/>
      </font>
    </dxf>
  </rfmt>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priedas_pakeitimas'!$A$4:$F$161</formula>
    <oldFormula>'DNR 1 priedas_pakeitimas'!$A$4:$F$161</oldFormula>
  </rdn>
  <rcv guid="{2EAB3169-C143-4605-BBB1-074F6A46200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7" sId="2" ref="A37:XFD37" action="deleteRow">
    <undo index="0" exp="area" ref3D="1" dr="$F$1:$F$1048576" dn="Z_1CEFA5B2_DA4C_4942_BDDF_2AB31FAE8E89_.wvu.Cols" sId="2"/>
    <rfmt sheetId="2" xfDxf="1" sqref="A37:XFD37" start="0" length="0">
      <dxf>
        <font>
          <sz val="10"/>
          <color auto="1"/>
          <name val="Times New Roman"/>
          <scheme val="none"/>
        </font>
      </dxf>
    </rfmt>
    <rfmt sheetId="2" sqref="A37" start="0" length="0">
      <dxf>
        <font>
          <b/>
          <sz val="10"/>
          <color auto="1"/>
          <name val="Times New Roman"/>
          <scheme val="none"/>
        </font>
        <fill>
          <patternFill patternType="solid">
            <bgColor rgb="FFF3A303"/>
          </patternFill>
        </fill>
        <alignment horizontal="center" vertical="top" wrapText="1" readingOrder="0"/>
        <border outline="0">
          <left style="thin">
            <color indexed="64"/>
          </left>
          <right style="thin">
            <color indexed="64"/>
          </right>
        </border>
      </dxf>
    </rfmt>
    <rfmt sheetId="2" sqref="B37" start="0" length="0">
      <dxf>
        <alignment horizontal="center" vertical="top" wrapText="1" readingOrder="0"/>
        <border outline="0">
          <left style="thin">
            <color indexed="64"/>
          </left>
          <right style="thin">
            <color indexed="64"/>
          </right>
          <top style="thin">
            <color indexed="64"/>
          </top>
          <bottom style="thin">
            <color indexed="64"/>
          </bottom>
        </border>
      </dxf>
    </rfmt>
    <rcc rId="0" sId="2" dxf="1">
      <nc r="C37" t="inlineStr">
        <is>
          <t>EIMIN</t>
        </is>
      </nc>
      <ndxf>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D37" t="inlineStr">
        <is>
          <t>„Dizainas LT“ (investicijos į MVĮ gaminių (paslaugų) dizainą)</t>
        </is>
      </nc>
      <ndxf>
        <alignment vertical="top" wrapText="1" readingOrder="0"/>
        <border outline="0">
          <left style="thin">
            <color indexed="64"/>
          </left>
          <right style="thin">
            <color indexed="64"/>
          </right>
          <top style="thin">
            <color indexed="64"/>
          </top>
          <bottom style="thin">
            <color indexed="64"/>
          </bottom>
        </border>
      </ndxf>
    </rcc>
    <rcc rId="0" sId="2" dxf="1" numFmtId="4">
      <nc r="E37">
        <v>2.1</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cc rId="0" sId="2" dxf="1" numFmtId="4">
      <nc r="F37">
        <v>2.1</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numFmtId="4">
    <oc r="F45" t="inlineStr">
      <is>
        <r>
          <rPr>
            <b/>
            <sz val="10"/>
            <rFont val="Times New Roman"/>
            <family val="1"/>
            <charset val="186"/>
          </rPr>
          <t>16,885</t>
        </r>
        <r>
          <rPr>
            <sz val="10"/>
            <rFont val="Times New Roman"/>
            <family val="1"/>
            <charset val="186"/>
          </rPr>
          <t xml:space="preserve"> </t>
        </r>
        <r>
          <rPr>
            <strike/>
            <sz val="10"/>
            <rFont val="Times New Roman"/>
            <family val="1"/>
            <charset val="186"/>
          </rPr>
          <t>4,000</t>
        </r>
      </is>
    </oc>
    <nc r="F45">
      <v>4</v>
    </nc>
  </rcc>
  <rfmt sheetId="1" sqref="F45" start="0" length="2147483647">
    <dxf>
      <font>
        <strike val="0"/>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 sId="2" numFmtId="4">
    <oc r="F42">
      <v>16.885000000000002</v>
    </oc>
    <nc r="F42">
      <v>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 sId="1">
    <oc r="C124" t="inlineStr">
      <is>
        <t>SM</t>
      </is>
    </oc>
    <nc r="C124" t="inlineStr">
      <is>
        <t>SM*</t>
      </is>
    </nc>
  </rcc>
  <rcc rId="171" sId="1">
    <oc r="C125" t="inlineStr">
      <is>
        <t>SM</t>
      </is>
    </oc>
    <nc r="C125" t="inlineStr">
      <is>
        <t>SM*</t>
      </is>
    </nc>
  </rcc>
  <rcc rId="172" sId="1">
    <oc r="C130" t="inlineStr">
      <is>
        <t>SM</t>
      </is>
    </oc>
    <nc r="C130" t="inlineStr">
      <is>
        <t>SM*</t>
      </is>
    </nc>
  </rcc>
  <rrc rId="173" sId="1" eol="1" ref="A180:XFD180" action="insertRow">
    <undo index="0" exp="area" ref3D="1" dr="$H$1:$L$1048576" dn="Z_F4E273CC_41A7_4707_ABE6_BFDEBEEAC231_.wvu.Cols" sId="1"/>
    <undo index="0" exp="area" ref3D="1" dr="$H$1:$L$1048576" dn="Z_B67B0E0E_C31C_413A_B9AD_FCB20015BDEC_.wvu.Cols" sId="1"/>
    <undo index="0" exp="area" ref3D="1" dr="$H$1:$L$1048576" dn="Z_9E11FAA4_ACC5_4931_98D7_B17B4ED6BADD_.wvu.Cols" sId="1"/>
    <undo index="0" exp="area" ref3D="1" dr="$H$1:$L$1048576" dn="Z_996A26B7_1446_4CCC_841D_FBD470D19078_.wvu.Cols" sId="1"/>
    <undo index="0" exp="area" ref3D="1" dr="$H$1:$L$1048576" dn="Z_58BAB2DC_5724_457D_948A_7A9A984588D1_.wvu.Cols" sId="1"/>
    <undo index="0" exp="area" ref3D="1" dr="$F$1:$F$1048576" dn="Z_1CEFA5B2_DA4C_4942_BDDF_2AB31FAE8E89_.wvu.Cols" sId="1"/>
    <undo index="0" exp="area" ref3D="1" dr="$H$1:$L$1048576" dn="Z_2EAB3169_C143_4605_BBB1_074F6A46200D_.wvu.Cols" sId="1"/>
  </rrc>
  <rcc rId="174" sId="1">
    <nc r="B180" t="inlineStr">
      <is>
        <t>* Bus svarstoma dėl lėšų įtraukimo į 2021 m. biudžetą</t>
      </is>
    </nc>
  </rcc>
  <rdn rId="0" localSheetId="1" customView="1" name="Z_0D1860D7_BAFD_4F8C_B711_44F935D92A7F_.wvu.Rows" hidden="1" oldHidden="1">
    <formula>'DNR 1 priedas_lyginamasis'!$173:$179</formula>
  </rdn>
  <rdn rId="0" localSheetId="1" customView="1" name="Z_0D1860D7_BAFD_4F8C_B711_44F935D92A7F_.wvu.Cols" hidden="1" oldHidden="1">
    <formula>'DNR 1 priedas_lyginamasis'!$H:$L</formula>
  </rdn>
  <rdn rId="0" localSheetId="1" customView="1" name="Z_0D1860D7_BAFD_4F8C_B711_44F935D92A7F_.wvu.FilterData" hidden="1" oldHidden="1">
    <formula>'DNR 1 priedas_lyginamasis'!$A$4:$F$171</formula>
  </rdn>
  <rdn rId="0" localSheetId="2" customView="1" name="Z_0D1860D7_BAFD_4F8C_B711_44F935D92A7F_.wvu.FilterData" hidden="1" oldHidden="1">
    <formula>'DNR 1 priedas_pakeitimas'!$A$4:$F$160</formula>
  </rdn>
  <rcv guid="{0D1860D7-BAFD-4F8C-B711-44F935D92A7F}"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D1860D7-BAFD-4F8C-B711-44F935D92A7F}" action="delete"/>
  <rdn rId="0" localSheetId="1" customView="1" name="Z_0D1860D7_BAFD_4F8C_B711_44F935D92A7F_.wvu.Rows" hidden="1" oldHidden="1">
    <formula>'DNR 1 priedas_lyginamasis'!$173:$179</formula>
    <oldFormula>'DNR 1 priedas_lyginamasis'!$173:$179</oldFormula>
  </rdn>
  <rdn rId="0" localSheetId="1" customView="1" name="Z_0D1860D7_BAFD_4F8C_B711_44F935D92A7F_.wvu.Cols" hidden="1" oldHidden="1">
    <formula>'DNR 1 priedas_lyginamasis'!$H:$L</formula>
    <oldFormula>'DNR 1 priedas_lyginamasis'!$H:$L</oldFormula>
  </rdn>
  <rdn rId="0" localSheetId="1" customView="1" name="Z_0D1860D7_BAFD_4F8C_B711_44F935D92A7F_.wvu.FilterData" hidden="1" oldHidden="1">
    <formula>'DNR 1 priedas_lyginamasis'!$A$4:$F$171</formula>
    <oldFormula>'DNR 1 priedas_lyginamasis'!$A$4:$F$171</oldFormula>
  </rdn>
  <rdn rId="0" localSheetId="2" customView="1" name="Z_0D1860D7_BAFD_4F8C_B711_44F935D92A7F_.wvu.FilterData" hidden="1" oldHidden="1">
    <formula>'DNR 1 priedas_pakeitimas'!$A$4:$F$160</formula>
    <oldFormula>'DNR 1 priedas_pakeitimas'!$A$4:$F$160</oldFormula>
  </rdn>
  <rcv guid="{0D1860D7-BAFD-4F8C-B711-44F935D92A7F}"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 sId="1">
    <oc r="F130">
      <v>5.8</v>
    </oc>
    <nc r="F130" t="inlineStr">
      <is>
        <r>
          <rPr>
            <b/>
            <sz val="10"/>
            <rFont val="Times New Roman"/>
            <family val="1"/>
            <charset val="186"/>
          </rPr>
          <t xml:space="preserve">22,303 </t>
        </r>
        <r>
          <rPr>
            <strike/>
            <sz val="10"/>
            <rFont val="Times New Roman"/>
            <family val="1"/>
            <charset val="186"/>
          </rPr>
          <t>5,800</t>
        </r>
      </is>
    </nc>
  </rc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3:XFD123" start="0" length="2147483647">
    <dxf>
      <font>
        <strike val="0"/>
      </font>
    </dxf>
  </rfmt>
  <rfmt sheetId="1" sqref="C123">
    <dxf>
      <fill>
        <patternFill>
          <bgColor rgb="FFFFFF00"/>
        </patternFill>
      </fill>
    </dxf>
  </rfmt>
  <rrc rId="15" sId="2" ref="A118:XFD118" action="insertRow">
    <undo index="0" exp="area" ref3D="1" dr="$F$1:$F$1048576" dn="Z_1CEFA5B2_DA4C_4942_BDDF_2AB31FAE8E89_.wvu.Cols" sId="2"/>
  </rrc>
  <rcc rId="16" sId="2">
    <nc r="C118" t="inlineStr">
      <is>
        <t>SM</t>
      </is>
    </nc>
  </rcc>
  <rcc rId="17" sId="2">
    <nc r="D118" t="inlineStr">
      <is>
        <t>VĮ Lietuvos oro uostai MRO (orlaivių aptarnavimo) infrastruktūros plėtros Vilniaus oro uoste</t>
      </is>
    </nc>
  </rcc>
  <rcc rId="18" sId="2" numFmtId="4">
    <nc r="E118">
      <v>8</v>
    </nc>
  </rcc>
  <rcc rId="19" sId="2" numFmtId="4">
    <nc r="F118">
      <v>8</v>
    </nc>
  </rcc>
  <rcv guid="{2EAB3169-C143-4605-BBB1-074F6A46200D}" action="delete"/>
  <rdn rId="0" localSheetId="1" customView="1" name="Z_2EAB3169_C143_4605_BBB1_074F6A46200D_.wvu.Rows" hidden="1" oldHidden="1">
    <formula>'DNR 1 priedas_lyginamasis'!$171:$177</formula>
    <oldFormula>'DNR 1 priedas_lyginamasis'!$171:$177</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priedas_lyginamasis'!$A$4:$F$169</formula>
    <oldFormula>'DNR 1 priedas_lyginamasis'!$A$4:$F$169</oldFormula>
  </rdn>
  <rdn rId="0" localSheetId="2" customView="1" name="Z_2EAB3169_C143_4605_BBB1_074F6A46200D_.wvu.FilterData" hidden="1" oldHidden="1">
    <formula>'DNR 1 priedas_pakeitimas'!$A$4:$F$162</formula>
    <oldFormula>'DNR 1 priedas_pakeitimas'!$A$4:$F$162</oldFormula>
  </rdn>
  <rcv guid="{2EAB3169-C143-4605-BBB1-074F6A46200D}"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30" start="0" length="2147483647">
    <dxf>
      <font>
        <color rgb="FFFF0000"/>
      </font>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 sId="2">
    <oc r="F121">
      <v>5.8</v>
    </oc>
    <nc r="F121" t="inlineStr">
      <is>
        <r>
          <rPr>
            <b/>
            <sz val="10"/>
            <rFont val="Times New Roman"/>
            <family val="1"/>
            <charset val="186"/>
          </rPr>
          <t xml:space="preserve">22,303 </t>
        </r>
        <r>
          <rPr>
            <strike/>
            <sz val="10"/>
            <rFont val="Times New Roman"/>
            <family val="1"/>
            <charset val="186"/>
          </rPr>
          <t>5,800</t>
        </r>
      </is>
    </nc>
  </rcc>
  <rcc rId="189" sId="1">
    <oc r="E130" t="inlineStr">
      <is>
        <r>
          <rPr>
            <b/>
            <sz val="10"/>
            <rFont val="Times New Roman"/>
            <family val="1"/>
            <charset val="186"/>
          </rPr>
          <t>73,9</t>
        </r>
        <r>
          <rPr>
            <sz val="10"/>
            <rFont val="Times New Roman"/>
            <family val="1"/>
            <charset val="186"/>
          </rPr>
          <t xml:space="preserve"> </t>
        </r>
        <r>
          <rPr>
            <strike/>
            <sz val="10"/>
            <rFont val="Times New Roman"/>
            <family val="1"/>
            <charset val="186"/>
          </rPr>
          <t>74,2</t>
        </r>
      </is>
    </oc>
    <nc r="E130" t="inlineStr">
      <is>
        <r>
          <rPr>
            <b/>
            <sz val="10"/>
            <rFont val="Times New Roman"/>
            <family val="1"/>
            <charset val="186"/>
          </rPr>
          <t>73,900</t>
        </r>
        <r>
          <rPr>
            <sz val="10"/>
            <rFont val="Times New Roman"/>
            <family val="1"/>
            <charset val="186"/>
          </rPr>
          <t xml:space="preserve"> </t>
        </r>
        <r>
          <rPr>
            <strike/>
            <sz val="10"/>
            <rFont val="Times New Roman"/>
            <family val="1"/>
            <charset val="186"/>
          </rPr>
          <t>74,2</t>
        </r>
      </is>
    </nc>
  </rcc>
  <rfmt sheetId="2" sqref="F121" start="0" length="2147483647">
    <dxf>
      <font>
        <color rgb="FFFF0000"/>
      </font>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 sId="1">
    <oc r="G130" t="inlineStr">
      <is>
        <t xml:space="preserve">IK 2020-08-28 pateikta  koncepcija, nurodant patikslintą sumą į 73,9 mln. eur. </t>
      </is>
    </oc>
    <nc r="G130" t="inlineStr">
      <is>
        <t xml:space="preserve">IK 2020-08-28 patvirtinta, nurodant patikslintą sumą į 73,9 mln. eur.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priedas_pakeitimas'!$A$4:$F$160</formula>
    <oldFormula>'DNR 1 priedas_pakeitimas'!$A$4:$F$160</oldFormula>
  </rdn>
  <rcv guid="{B67B0E0E-C31C-413A-B9AD-FCB20015BDEC}"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1">
    <oc r="G130" t="inlineStr">
      <is>
        <t xml:space="preserve">IK 2020-08-28 patvirtinta, nurodant patikslintą sumą į 73,9 mln. eur. </t>
      </is>
    </oc>
    <nc r="G130" t="inlineStr">
      <is>
        <t xml:space="preserve">IK 2020-08-28 priimtas sprendimas, nurodant patikslintą sumą į 73,9 mln. eur. </t>
      </is>
    </nc>
  </rcc>
  <rcc rId="196" sId="1">
    <oc r="G124" t="inlineStr">
      <is>
        <t xml:space="preserve">IK 2020-08-28 pateikta  koncepcija, nurodant patikslintą sumą į 20,0 mln. eur. </t>
      </is>
    </oc>
    <nc r="G124" t="inlineStr">
      <is>
        <t xml:space="preserve">IK 2020-08-28 priimtas sprendimas, nurodant patikslintą sumą į 20,0 mln. eur. </t>
      </is>
    </nc>
  </rc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priedas_pakeitimas'!$A$4:$F$160</formula>
    <oldFormula>'DNR 1 priedas_pakeitimas'!$A$4:$F$160</oldFormula>
  </rdn>
  <rcv guid="{B67B0E0E-C31C-413A-B9AD-FCB20015BDEC}"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7B0E0E-C31C-413A-B9AD-FCB20015BDEC}" action="delete"/>
  <rdn rId="0" localSheetId="1" customView="1" name="Z_B67B0E0E_C31C_413A_B9AD_FCB20015BDEC_.wvu.Rows" hidden="1" oldHidden="1">
    <formula>'DNR 1 priedas_lyginamasis'!$173:$179</formula>
    <oldFormula>'DNR 1 priedas_lyginamasis'!$173:$179</oldFormula>
  </rdn>
  <rdn rId="0" localSheetId="1" customView="1" name="Z_B67B0E0E_C31C_413A_B9AD_FCB20015BDEC_.wvu.Cols" hidden="1" oldHidden="1">
    <formula>'DNR 1 priedas_lyginamasis'!$H:$L</formula>
    <oldFormula>'DNR 1 priedas_lyginamasis'!$H:$L</oldFormula>
  </rdn>
  <rdn rId="0" localSheetId="1" customView="1" name="Z_B67B0E0E_C31C_413A_B9AD_FCB20015BDEC_.wvu.FilterData" hidden="1" oldHidden="1">
    <formula>'DNR 1 priedas_lyginamasis'!$A$4:$F$171</formula>
    <oldFormula>'DNR 1 priedas_lyginamasis'!$A$4:$F$171</oldFormula>
  </rdn>
  <rdn rId="0" localSheetId="2" customView="1" name="Z_B67B0E0E_C31C_413A_B9AD_FCB20015BDEC_.wvu.FilterData" hidden="1" oldHidden="1">
    <formula>'DNR 1 priedas_pakeitimas'!$A$4:$F$160</formula>
    <oldFormula>'DNR 1 priedas_pakeitimas'!$A$4:$F$160</oldFormula>
  </rdn>
  <rcv guid="{B67B0E0E-C31C-413A-B9AD-FCB20015BDEC}"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1:F51" start="0" length="2147483647">
    <dxf>
      <font>
        <strike/>
      </font>
    </dxf>
  </rfmt>
  <rcc rId="205" sId="1">
    <oc r="E51">
      <v>3</v>
    </oc>
    <nc r="E51" t="inlineStr">
      <is>
        <r>
          <rPr>
            <b/>
            <sz val="10"/>
            <rFont val="Times New Roman"/>
            <family val="1"/>
            <charset val="186"/>
          </rPr>
          <t>5000</t>
        </r>
        <r>
          <rPr>
            <sz val="10"/>
            <rFont val="Times New Roman"/>
            <family val="1"/>
            <charset val="186"/>
          </rPr>
          <t xml:space="preserve"> </t>
        </r>
        <r>
          <rPr>
            <strike/>
            <sz val="10"/>
            <rFont val="Times New Roman"/>
            <family val="1"/>
            <charset val="186"/>
          </rPr>
          <t>3000</t>
        </r>
      </is>
    </nc>
  </rcc>
  <rcc rId="206" sId="1">
    <oc r="F51">
      <v>3</v>
    </oc>
    <nc r="F51" t="inlineStr">
      <is>
        <r>
          <rPr>
            <b/>
            <sz val="10"/>
            <rFont val="Times New Roman"/>
            <family val="1"/>
            <charset val="186"/>
          </rPr>
          <t xml:space="preserve">5000 </t>
        </r>
        <r>
          <rPr>
            <strike/>
            <sz val="10"/>
            <rFont val="Times New Roman"/>
            <family val="1"/>
            <charset val="186"/>
          </rPr>
          <t>3000</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 sId="2" numFmtId="4">
    <oc r="E47">
      <v>3</v>
    </oc>
    <nc r="E47">
      <v>5</v>
    </nc>
  </rcc>
  <rcc rId="208" sId="2" numFmtId="4">
    <oc r="F47">
      <v>3</v>
    </oc>
    <nc r="F47">
      <v>5</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 sId="1">
    <oc r="E51" t="inlineStr">
      <is>
        <r>
          <rPr>
            <b/>
            <sz val="10"/>
            <rFont val="Times New Roman"/>
            <family val="1"/>
            <charset val="186"/>
          </rPr>
          <t>5000</t>
        </r>
        <r>
          <rPr>
            <sz val="10"/>
            <rFont val="Times New Roman"/>
            <family val="1"/>
            <charset val="186"/>
          </rPr>
          <t xml:space="preserve"> </t>
        </r>
        <r>
          <rPr>
            <strike/>
            <sz val="10"/>
            <rFont val="Times New Roman"/>
            <family val="1"/>
            <charset val="186"/>
          </rPr>
          <t>3000</t>
        </r>
      </is>
    </oc>
    <nc r="E51" t="inlineStr">
      <is>
        <r>
          <rPr>
            <b/>
            <sz val="10"/>
            <rFont val="Times New Roman"/>
            <family val="1"/>
            <charset val="186"/>
          </rPr>
          <t>5,000</t>
        </r>
        <r>
          <rPr>
            <sz val="10"/>
            <rFont val="Times New Roman"/>
            <family val="1"/>
            <charset val="186"/>
          </rPr>
          <t xml:space="preserve"> </t>
        </r>
        <r>
          <rPr>
            <strike/>
            <sz val="10"/>
            <rFont val="Times New Roman"/>
            <family val="1"/>
            <charset val="186"/>
          </rPr>
          <t>3,000</t>
        </r>
      </is>
    </nc>
  </rcc>
  <rcc rId="210" sId="1">
    <oc r="F51" t="inlineStr">
      <is>
        <r>
          <rPr>
            <b/>
            <sz val="10"/>
            <rFont val="Times New Roman"/>
            <family val="1"/>
            <charset val="186"/>
          </rPr>
          <t xml:space="preserve">5000 </t>
        </r>
        <r>
          <rPr>
            <strike/>
            <sz val="10"/>
            <rFont val="Times New Roman"/>
            <family val="1"/>
            <charset val="186"/>
          </rPr>
          <t>3000</t>
        </r>
      </is>
    </oc>
    <nc r="F51" t="inlineStr">
      <is>
        <r>
          <rPr>
            <b/>
            <sz val="10"/>
            <rFont val="Times New Roman"/>
            <family val="1"/>
            <charset val="186"/>
          </rPr>
          <t xml:space="preserve">5,000 </t>
        </r>
        <r>
          <rPr>
            <strike/>
            <sz val="10"/>
            <rFont val="Times New Roman"/>
            <family val="1"/>
            <charset val="186"/>
          </rPr>
          <t>3,000</t>
        </r>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118" start="0" length="0">
    <dxf>
      <border>
        <left style="thin">
          <color indexed="64"/>
        </left>
        <right style="thin">
          <color indexed="64"/>
        </right>
        <top style="thin">
          <color indexed="64"/>
        </top>
        <bottom style="thin">
          <color indexed="64"/>
        </bottom>
      </border>
    </dxf>
  </rfmt>
  <rfmt sheetId="2" sqref="D118">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83" start="0" length="0">
    <dxf>
      <fill>
        <patternFill>
          <bgColor theme="9" tint="0.79998168889431442"/>
        </patternFill>
      </fill>
    </dxf>
  </rfmt>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30:F130" start="0" length="2147483647">
    <dxf>
      <font>
        <color auto="1"/>
      </font>
    </dxf>
  </rfmt>
  <rcc rId="223" sId="2">
    <oc r="D122" t="inlineStr">
      <is>
        <t>Turizmo sektoriaus vystymas ir susijusių paslaugų gerinimas</t>
      </is>
    </oc>
    <nc r="D122" t="inlineStr">
      <is>
        <t>Turizmo sektoriaus transformacija</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31" start="0" length="2147483647">
    <dxf>
      <font>
        <color auto="1"/>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38" start="0" length="0">
    <dxf>
      <fill>
        <patternFill>
          <bgColor theme="9" tint="0.79998168889431442"/>
        </patternFill>
      </fill>
    </dxf>
  </rfmt>
  <rcc rId="224" sId="2" odxf="1" dxf="1">
    <oc r="E128">
      <f>12+54+1.714</f>
    </oc>
    <nc r="E128">
      <f>12+54+1.714</f>
    </nc>
    <odxf>
      <fill>
        <patternFill>
          <bgColor rgb="FFFF0000"/>
        </patternFill>
      </fill>
    </odxf>
    <ndxf>
      <fill>
        <patternFill>
          <bgColor theme="9" tint="0.79998168889431442"/>
        </patternFill>
      </fill>
    </ndxf>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21" start="0" length="0">
    <dxf>
      <font>
        <sz val="10"/>
        <color auto="1"/>
        <name val="Times New Roman"/>
        <scheme val="none"/>
      </font>
    </dxf>
  </rfmt>
  <rfmt sheetId="2" sqref="F121" start="0" length="2147483647">
    <dxf>
      <font>
        <color auto="1"/>
      </font>
    </dxf>
  </rfmt>
  <rcc rId="225" sId="2" numFmtId="4">
    <oc r="F121" t="inlineStr">
      <is>
        <r>
          <rPr>
            <b/>
            <sz val="10"/>
            <color rgb="FFFF0000"/>
            <rFont val="Times New Roman"/>
            <family val="1"/>
            <charset val="186"/>
          </rPr>
          <t xml:space="preserve">22,303 </t>
        </r>
        <r>
          <rPr>
            <strike/>
            <sz val="10"/>
            <color rgb="FFFF0000"/>
            <rFont val="Times New Roman"/>
            <family val="1"/>
            <charset val="186"/>
          </rPr>
          <t>5,800</t>
        </r>
      </is>
    </oc>
    <nc r="F121">
      <v>22.303000000000001</v>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77" start="0" length="0">
    <dxf>
      <fill>
        <patternFill>
          <bgColor theme="9" tint="0.79998168889431442"/>
        </patternFill>
      </fill>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54" start="0" length="0">
    <dxf>
      <font>
        <b val="0"/>
        <sz val="10"/>
        <color auto="1"/>
        <name val="Times New Roman"/>
        <scheme val="none"/>
      </font>
      <fill>
        <patternFill>
          <bgColor theme="9" tint="0.79998168889431442"/>
        </patternFill>
      </fill>
    </dxf>
  </rfmt>
  <rcc rId="226" sId="2" odxf="1" dxf="1">
    <oc r="E54">
      <f>SUM(E55:E110)</f>
    </oc>
    <nc r="E54">
      <f>SUM(E55:E110)</f>
    </nc>
    <ndxf>
      <font>
        <b/>
        <sz val="10"/>
        <color auto="1"/>
        <name val="Times New Roman"/>
        <scheme val="none"/>
      </font>
      <fill>
        <patternFill>
          <bgColor theme="5"/>
        </patternFill>
      </fill>
    </ndxf>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2" numFmtId="4">
    <oc r="E130">
      <v>7</v>
    </oc>
    <nc r="E130">
      <v>2.5</v>
    </nc>
  </rcc>
  <rcc rId="228" sId="2" numFmtId="4">
    <oc r="F130">
      <v>7</v>
    </oc>
    <nc r="F130">
      <v>2.5</v>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44" start="0" length="0">
    <dxf>
      <fill>
        <patternFill>
          <bgColor theme="9" tint="0.79998168889431442"/>
        </patternFill>
      </fill>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34" start="0" length="0">
    <dxf>
      <fill>
        <patternFill>
          <bgColor theme="9" tint="0.79998168889431442"/>
        </patternFill>
      </fill>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4" sId="1" ref="A128:XFD129" action="insertRow">
    <undo index="0" exp="area" ref3D="1" dr="$A$171:$XFD$177" dn="Z_B67B0E0E_C31C_413A_B9AD_FCB20015BDEC_.wvu.Rows" sId="1"/>
    <undo index="0" exp="area" ref3D="1" dr="$H$1:$L$1048576" dn="Z_B67B0E0E_C31C_413A_B9AD_FCB20015BDEC_.wvu.Cols" sId="1"/>
    <undo index="0" exp="area" ref3D="1" dr="$A$171:$XFD$177" dn="Z_58BAB2DC_5724_457D_948A_7A9A984588D1_.wvu.Rows" sId="1"/>
    <undo index="0" exp="area" ref3D="1" dr="$H$1:$L$1048576" dn="Z_58BAB2DC_5724_457D_948A_7A9A984588D1_.wvu.Cols" sId="1"/>
    <undo index="0" exp="area" ref3D="1" dr="$A$171:$XFD$177" dn="Z_2EAB3169_C143_4605_BBB1_074F6A46200D_.wvu.Rows" sId="1"/>
    <undo index="0" exp="area" ref3D="1" dr="$H$1:$L$1048576" dn="Z_2EAB3169_C143_4605_BBB1_074F6A46200D_.wvu.Cols" sId="1"/>
    <undo index="0" exp="area" ref3D="1" dr="$F$1:$F$1048576" dn="Z_1CEFA5B2_DA4C_4942_BDDF_2AB31FAE8E89_.wvu.Cols" sId="1"/>
  </rrc>
  <rcc rId="25" sId="1">
    <nc r="C128" t="inlineStr">
      <is>
        <t>SM</t>
      </is>
    </nc>
  </rcc>
  <rcc rId="26" sId="1">
    <nc r="C129" t="inlineStr">
      <is>
        <t>SM</t>
      </is>
    </nc>
  </rcc>
  <rfmt sheetId="1" sqref="C128:F129" start="0" length="2147483647">
    <dxf>
      <font>
        <strike/>
      </font>
    </dxf>
  </rfmt>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priedas_pakeitimas'!$A$4:$F$162</formula>
    <oldFormula>'DNR 1 priedas_pakeitimas'!$A$4:$F$162</oldFormula>
  </rdn>
  <rcv guid="{2EAB3169-C143-4605-BBB1-074F6A46200D}"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55" start="0" length="0">
    <dxf>
      <fill>
        <patternFill>
          <bgColor theme="9" tint="0.79998168889431442"/>
        </patternFill>
      </fill>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45" start="0" length="0">
    <dxf>
      <fill>
        <patternFill>
          <bgColor theme="9" tint="0.79998168889431442"/>
        </patternFill>
      </fill>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 sId="2">
    <oc r="F3">
      <f>F5+F32+F54+F111+F124+F152</f>
    </oc>
    <nc r="F3">
      <f>F5+F32+F54+F111+F124</f>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 sId="1" numFmtId="4">
    <nc r="G39">
      <v>3</v>
    </nc>
  </rcc>
  <rcc rId="231" sId="1" numFmtId="4">
    <nc r="G51">
      <v>2</v>
    </nc>
  </rcc>
  <rcc rId="232" sId="1" numFmtId="4">
    <nc r="G74">
      <v>0.03</v>
    </nc>
  </rcc>
  <rcc rId="233" sId="1" numFmtId="4">
    <nc r="G111">
      <v>3.3</v>
    </nc>
  </rcc>
  <rm rId="234" sheetId="1" source="G120" destination="M120" sourceSheetId="1">
    <rfmt sheetId="1" sqref="M120" start="0" length="0">
      <dxf>
        <font>
          <sz val="10"/>
          <color auto="1"/>
          <name val="Times New Roman"/>
          <scheme val="none"/>
        </font>
      </dxf>
    </rfmt>
  </rm>
  <rcc rId="235" sId="1" numFmtId="4">
    <nc r="G120">
      <v>5</v>
    </nc>
  </rcc>
  <rm rId="236" sheetId="1" source="G130" destination="M130" sourceSheetId="1">
    <rfmt sheetId="1" sqref="M130" start="0" length="0">
      <dxf>
        <font>
          <sz val="10"/>
          <color auto="1"/>
          <name val="Times New Roman"/>
          <scheme val="none"/>
        </font>
      </dxf>
    </rfmt>
  </rm>
  <rfmt sheetId="1" sqref="N130">
    <dxf>
      <numFmt numFmtId="180" formatCode="[$-10427]#,##0.0"/>
    </dxf>
  </rfmt>
  <rfmt sheetId="1" sqref="N130">
    <dxf>
      <numFmt numFmtId="165" formatCode="[$-10427]#,##0.00"/>
    </dxf>
  </rfmt>
  <rfmt sheetId="1" sqref="N130">
    <dxf>
      <numFmt numFmtId="168" formatCode="[$-10427]#,##0.000"/>
    </dxf>
  </rfmt>
  <rcc rId="237" sId="1" numFmtId="4">
    <nc r="G130">
      <v>16.503</v>
    </nc>
  </rcc>
  <rcc rId="238" sId="1" numFmtId="4">
    <nc r="G131">
      <v>50</v>
    </nc>
  </rcc>
  <rcc rId="239" sId="1" numFmtId="4">
    <nc r="G150">
      <v>2.5</v>
    </nc>
  </rcc>
  <rcc rId="240" sId="1" numFmtId="4">
    <nc r="G151">
      <v>2.5</v>
    </nc>
  </rcc>
  <rcc rId="241" sId="1" odxf="1" dxf="1" numFmtId="4">
    <oc r="G55" t="inlineStr">
      <is>
        <t>Jei EIMIN patvirtins, kad veiksmą galima finansuoti iš RRF</t>
      </is>
    </oc>
    <nc r="G55">
      <v>1.1000000000000001</v>
    </nc>
    <ndxf>
      <font>
        <sz val="10"/>
        <color auto="1"/>
        <name val="Times New Roman"/>
        <scheme val="none"/>
      </font>
      <fill>
        <patternFill>
          <bgColor theme="0"/>
        </patternFill>
      </fill>
      <alignment wrapText="0" readingOrder="0"/>
    </ndxf>
  </rcc>
  <rcc rId="242" sId="1" odxf="1" dxf="1" numFmtId="4">
    <oc r="G56" t="inlineStr">
      <is>
        <t>Jei EIMIN patvirtins, kad veiksmą galima finansuoti iš RRF</t>
      </is>
    </oc>
    <nc r="G56">
      <v>4.5</v>
    </nc>
    <ndxf>
      <font>
        <sz val="10"/>
        <color auto="1"/>
        <name val="Times New Roman"/>
        <scheme val="none"/>
      </font>
      <fill>
        <patternFill>
          <bgColor theme="0"/>
        </patternFill>
      </fill>
      <alignment wrapText="0" readingOrder="0"/>
    </ndxf>
  </rcc>
  <rcc rId="243" sId="1" numFmtId="4">
    <nc r="G163">
      <v>90.433000000000007</v>
    </nc>
  </rcc>
  <rcc rId="244" sId="1">
    <nc r="M163">
      <f>190.995-90.433-4</f>
    </nc>
  </rcc>
  <rfmt sheetId="1" sqref="M163">
    <dxf>
      <numFmt numFmtId="168" formatCode="[$-10427]#,##0.000"/>
    </dxf>
  </rfmt>
  <rcc rId="245" sId="1">
    <oc r="F163" t="inlineStr">
      <is>
        <r>
          <t xml:space="preserve">87,150 </t>
        </r>
        <r>
          <rPr>
            <strike/>
            <sz val="10"/>
            <rFont val="Times New Roman"/>
            <family val="1"/>
            <charset val="186"/>
          </rPr>
          <t>190,995</t>
        </r>
      </is>
    </oc>
    <nc r="F163" t="inlineStr">
      <is>
        <r>
          <t xml:space="preserve">96,562 </t>
        </r>
        <r>
          <rPr>
            <strike/>
            <sz val="10"/>
            <rFont val="Times New Roman"/>
            <family val="1"/>
            <charset val="186"/>
          </rPr>
          <t>190,995</t>
        </r>
      </is>
    </nc>
  </rc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 sId="2" numFmtId="4">
    <oc r="F152">
      <v>87.15</v>
    </oc>
    <nc r="F152">
      <v>96.561999999999998</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251" sheetId="1" source="G160" destination="M160" sourceSheetId="1">
    <rfmt sheetId="1" sqref="M160" start="0" length="0">
      <dxf>
        <font>
          <sz val="10"/>
          <color auto="1"/>
          <name val="Times New Roman"/>
          <scheme val="none"/>
        </font>
      </dxf>
    </rfmt>
  </rm>
  <rm rId="252" sheetId="1" source="G140" destination="M140" sourceSheetId="1">
    <rfmt sheetId="1" sqref="M140" start="0" length="0">
      <dxf>
        <font>
          <sz val="10"/>
          <color auto="1"/>
          <name val="Times New Roman"/>
          <scheme val="none"/>
        </font>
      </dxf>
    </rfmt>
  </rm>
  <rm rId="253" sheetId="1" source="G134" destination="M134" sourceSheetId="1">
    <rfmt sheetId="1" sqref="M134" start="0" length="0">
      <dxf>
        <font>
          <sz val="10"/>
          <color auto="1"/>
          <name val="Times New Roman"/>
          <scheme val="none"/>
        </font>
      </dxf>
    </rfmt>
  </rm>
  <rfmt sheetId="1" sqref="F133" start="0" length="0">
    <dxf>
      <font>
        <strike val="0"/>
        <sz val="10"/>
        <color auto="1"/>
        <name val="Times New Roman"/>
        <scheme val="none"/>
      </font>
      <numFmt numFmtId="166" formatCode="0.000"/>
      <fill>
        <patternFill>
          <bgColor theme="9" tint="0.79998168889431442"/>
        </patternFill>
      </fill>
      <alignment wrapText="1" readingOrder="0"/>
    </dxf>
  </rfmt>
  <rfmt sheetId="1" sqref="F134" start="0" length="0">
    <dxf>
      <font>
        <b/>
        <strike val="0"/>
        <sz val="10"/>
        <color auto="1"/>
        <name val="Times New Roman"/>
        <scheme val="none"/>
      </font>
      <alignment wrapText="1" readingOrder="0"/>
    </dxf>
  </rfmt>
  <rfmt sheetId="1" sqref="F133" start="0" length="0">
    <dxf>
      <font>
        <strike/>
        <sz val="10"/>
        <color auto="1"/>
        <name val="Times New Roman"/>
        <scheme val="none"/>
      </font>
      <numFmt numFmtId="30" formatCode="@"/>
      <fill>
        <patternFill>
          <bgColor theme="6" tint="-0.249977111117893"/>
        </patternFill>
      </fill>
      <alignment wrapText="0" readingOrder="0"/>
      <border outline="0">
        <top/>
        <bottom/>
      </border>
    </dxf>
  </rfmt>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258" sheetId="1" source="G126" destination="M126" sourceSheetId="1">
    <rfmt sheetId="1" sqref="M126" start="0" length="0">
      <dxf>
        <font>
          <sz val="10"/>
          <color auto="1"/>
          <name val="Times New Roman"/>
          <scheme val="none"/>
        </font>
      </dxf>
    </rfmt>
  </rm>
  <rm rId="259" sheetId="1" source="G124" destination="M124" sourceSheetId="1">
    <rfmt sheetId="1" sqref="M124" start="0" length="0">
      <dxf>
        <font>
          <sz val="10"/>
          <color auto="1"/>
          <name val="Times New Roman"/>
          <scheme val="none"/>
        </font>
      </dxf>
    </rfmt>
  </rm>
  <rm rId="260" sheetId="1" source="G122:G123" destination="M122:M123" sourceSheetId="1">
    <rfmt sheetId="1" sqref="M122" start="0" length="0">
      <dxf>
        <font>
          <sz val="10"/>
          <color auto="1"/>
          <name val="Times New Roman"/>
          <scheme val="none"/>
        </font>
      </dxf>
    </rfmt>
    <rfmt sheetId="1" sqref="M123" start="0" length="0">
      <dxf>
        <font>
          <sz val="10"/>
          <color auto="1"/>
          <name val="Times New Roman"/>
          <scheme val="none"/>
        </font>
      </dxf>
    </rfmt>
  </rm>
  <rfmt sheetId="1" sqref="E59" start="0" length="0">
    <dxf>
      <fill>
        <patternFill>
          <bgColor theme="5"/>
        </patternFill>
      </fill>
    </dxf>
  </rfmt>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5:G162">
    <dxf>
      <numFmt numFmtId="181" formatCode="0.0"/>
    </dxf>
  </rfmt>
  <rfmt sheetId="1" sqref="G5:G162">
    <dxf>
      <numFmt numFmtId="2" formatCode="0.00"/>
    </dxf>
  </rfmt>
  <rfmt sheetId="1" sqref="G5:G162">
    <dxf>
      <numFmt numFmtId="166" formatCode="0.000"/>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 sId="1">
    <oc r="E3" t="inlineStr">
      <is>
        <r>
          <rPr>
            <b/>
            <sz val="10"/>
            <rFont val="Times New Roman"/>
            <family val="1"/>
            <charset val="186"/>
          </rPr>
          <t xml:space="preserve">2.160,813  </t>
        </r>
        <r>
          <rPr>
            <b/>
            <strike/>
            <sz val="10"/>
            <rFont val="Times New Roman"/>
            <family val="1"/>
            <charset val="186"/>
          </rPr>
          <t>2.591,197</t>
        </r>
      </is>
    </oc>
    <nc r="E3" t="inlineStr">
      <is>
        <r>
          <rPr>
            <b/>
            <sz val="10"/>
            <rFont val="Times New Roman"/>
            <family val="1"/>
            <charset val="186"/>
          </rPr>
          <t xml:space="preserve">2.123,095  </t>
        </r>
        <r>
          <rPr>
            <b/>
            <strike/>
            <sz val="10"/>
            <rFont val="Times New Roman"/>
            <family val="1"/>
            <charset val="186"/>
          </rPr>
          <t>2.591,197</t>
        </r>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6" sId="1">
    <oc r="F3" t="inlineStr">
      <is>
        <r>
          <rPr>
            <b/>
            <sz val="10"/>
            <rFont val="Times New Roman"/>
            <family val="1"/>
            <charset val="186"/>
          </rPr>
          <t>1.890,957</t>
        </r>
        <r>
          <rPr>
            <b/>
            <strike/>
            <sz val="10"/>
            <rFont val="Times New Roman"/>
            <family val="1"/>
            <charset val="186"/>
          </rPr>
          <t xml:space="preserve"> 2.245,500</t>
        </r>
      </is>
    </oc>
    <nc r="F3" t="inlineStr">
      <is>
        <r>
          <rPr>
            <b/>
            <sz val="10"/>
            <rFont val="Times New Roman"/>
            <family val="1"/>
            <charset val="186"/>
          </rPr>
          <t xml:space="preserve">1.769,759 </t>
        </r>
        <r>
          <rPr>
            <b/>
            <strike/>
            <sz val="10"/>
            <rFont val="Times New Roman"/>
            <family val="1"/>
            <charset val="186"/>
          </rPr>
          <t xml:space="preserve"> 2.245,500</t>
        </r>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28" start="0" length="0">
    <dxf>
      <font>
        <strike val="0"/>
        <sz val="11"/>
        <color theme="1"/>
        <name val="Calibri"/>
        <scheme val="minor"/>
      </font>
      <alignment vertical="bottom" wrapText="0" readingOrder="0"/>
      <border outline="0">
        <left/>
        <right/>
        <top/>
        <bottom/>
      </border>
    </dxf>
  </rfmt>
  <rcc rId="31" sId="1" xfDxf="1" dxf="1">
    <nc r="D128" t="inlineStr">
      <is>
        <t>Dinaminis eismo valdymas Via Baltica ir IXB koridoriuje</t>
      </is>
    </nc>
    <ndxf>
      <font>
        <strike/>
        <sz val="12"/>
        <name val="Times New Roman"/>
        <scheme val="none"/>
      </font>
    </ndxf>
  </rcc>
  <rfmt sheetId="1" sqref="D128:D129">
    <dxf>
      <alignment wrapText="1" readingOrder="0"/>
    </dxf>
  </rfmt>
  <rfmt sheetId="1" sqref="D129" start="0" length="0">
    <dxf>
      <font>
        <strike val="0"/>
        <sz val="11"/>
        <color theme="1"/>
        <name val="Calibri"/>
        <scheme val="minor"/>
      </font>
      <alignment vertical="bottom" wrapText="0" readingOrder="0"/>
      <border outline="0">
        <left/>
        <right/>
        <top/>
        <bottom/>
      </border>
    </dxf>
  </rfmt>
  <rfmt sheetId="1" xfDxf="1" sqref="D129" start="0" length="0">
    <dxf>
      <font>
        <strike/>
        <sz val="12"/>
        <name val="Times New Roman"/>
        <scheme val="none"/>
      </font>
    </dxf>
  </rfmt>
  <rcc rId="32" sId="1" odxf="1" dxf="1">
    <nc r="D129" t="inlineStr">
      <is>
        <t>Pasienio kontrolės punktų infrastruktūros pritaikymas Europos Sąjungos atvykimo/išvykimo sistemai</t>
      </is>
    </nc>
    <ndxf>
      <alignment vertical="top" wrapText="1" readingOrder="0"/>
    </ndxf>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 sId="1">
    <oc r="E32" t="inlineStr">
      <is>
        <r>
          <rPr>
            <b/>
            <sz val="10"/>
            <rFont val="Times New Roman"/>
            <family val="1"/>
            <charset val="186"/>
          </rPr>
          <t xml:space="preserve">222,462 </t>
        </r>
        <r>
          <rPr>
            <b/>
            <strike/>
            <sz val="10"/>
            <rFont val="Times New Roman"/>
            <family val="1"/>
            <charset val="186"/>
          </rPr>
          <t>289,477</t>
        </r>
      </is>
    </oc>
    <nc r="E32" t="inlineStr">
      <is>
        <r>
          <rPr>
            <b/>
            <sz val="10"/>
            <rFont val="Times New Roman"/>
            <family val="1"/>
            <charset val="186"/>
          </rPr>
          <t xml:space="preserve">222,362 </t>
        </r>
        <r>
          <rPr>
            <b/>
            <strike/>
            <sz val="10"/>
            <rFont val="Times New Roman"/>
            <family val="1"/>
            <charset val="186"/>
          </rPr>
          <t>289,477</t>
        </r>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 sId="1">
    <oc r="F32" t="inlineStr">
      <is>
        <r>
          <rPr>
            <b/>
            <sz val="10"/>
            <rFont val="Times New Roman"/>
            <family val="1"/>
            <charset val="186"/>
          </rPr>
          <t xml:space="preserve">198,362 </t>
        </r>
        <r>
          <rPr>
            <b/>
            <strike/>
            <sz val="10"/>
            <rFont val="Times New Roman"/>
            <family val="1"/>
            <charset val="186"/>
          </rPr>
          <t xml:space="preserve"> 268,677</t>
        </r>
      </is>
    </oc>
    <nc r="F32" t="inlineStr">
      <is>
        <r>
          <rPr>
            <b/>
            <sz val="10"/>
            <rFont val="Times New Roman"/>
            <family val="1"/>
            <charset val="186"/>
          </rPr>
          <t xml:space="preserve">185,377 </t>
        </r>
        <r>
          <rPr>
            <b/>
            <strike/>
            <sz val="10"/>
            <rFont val="Times New Roman"/>
            <family val="1"/>
            <charset val="186"/>
          </rPr>
          <t xml:space="preserve"> 268,677</t>
        </r>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 sId="1">
    <oc r="E117" t="inlineStr">
      <is>
        <r>
          <rPr>
            <b/>
            <sz val="10"/>
            <rFont val="Times New Roman"/>
            <family val="1"/>
            <charset val="186"/>
          </rPr>
          <t xml:space="preserve">447,180   </t>
        </r>
        <r>
          <rPr>
            <b/>
            <strike/>
            <sz val="10"/>
            <rFont val="Times New Roman"/>
            <family val="1"/>
            <charset val="186"/>
          </rPr>
          <t xml:space="preserve"> 464,700</t>
        </r>
      </is>
    </oc>
    <nc r="E117" t="inlineStr">
      <is>
        <r>
          <rPr>
            <b/>
            <sz val="10"/>
            <rFont val="Times New Roman"/>
            <family val="1"/>
            <charset val="186"/>
          </rPr>
          <t xml:space="preserve">418,730  </t>
        </r>
        <r>
          <rPr>
            <b/>
            <strike/>
            <sz val="10"/>
            <rFont val="Times New Roman"/>
            <family val="1"/>
            <charset val="186"/>
          </rPr>
          <t xml:space="preserve"> 464,700</t>
        </r>
      </is>
    </nc>
  </rcc>
  <rcc rId="270" sId="1">
    <oc r="F117" t="inlineStr">
      <is>
        <r>
          <t xml:space="preserve">378,780 </t>
        </r>
        <r>
          <rPr>
            <b/>
            <strike/>
            <sz val="10"/>
            <rFont val="Times New Roman"/>
            <family val="1"/>
            <charset val="186"/>
          </rPr>
          <t>396,300</t>
        </r>
      </is>
    </oc>
    <nc r="F117" t="inlineStr">
      <is>
        <r>
          <t xml:space="preserve">367,133 </t>
        </r>
        <r>
          <rPr>
            <b/>
            <strike/>
            <sz val="10"/>
            <rFont val="Times New Roman"/>
            <family val="1"/>
            <charset val="186"/>
          </rPr>
          <t>396,300</t>
        </r>
      </is>
    </nc>
  </rcc>
  <rcc rId="271" sId="1">
    <oc r="E133" t="inlineStr">
      <is>
        <r>
          <rPr>
            <b/>
            <sz val="10"/>
            <rFont val="Times New Roman"/>
            <family val="1"/>
            <charset val="186"/>
          </rPr>
          <t xml:space="preserve">403,627 </t>
        </r>
        <r>
          <rPr>
            <b/>
            <strike/>
            <sz val="10"/>
            <rFont val="Times New Roman"/>
            <family val="1"/>
            <charset val="186"/>
          </rPr>
          <t>549,120</t>
        </r>
      </is>
    </oc>
    <nc r="E133" t="inlineStr">
      <is>
        <r>
          <rPr>
            <b/>
            <sz val="10"/>
            <rFont val="Times New Roman"/>
            <family val="1"/>
            <charset val="186"/>
          </rPr>
          <t xml:space="preserve">394,427 </t>
        </r>
        <r>
          <rPr>
            <b/>
            <strike/>
            <sz val="10"/>
            <rFont val="Times New Roman"/>
            <family val="1"/>
            <charset val="186"/>
          </rPr>
          <t>549,120</t>
        </r>
      </is>
    </nc>
  </rcc>
  <rcc rId="272" sId="1">
    <oc r="F133" t="inlineStr">
      <is>
        <r>
          <rPr>
            <b/>
            <sz val="10"/>
            <rFont val="Times New Roman"/>
            <family val="1"/>
            <charset val="186"/>
          </rPr>
          <t xml:space="preserve">277,691 </t>
        </r>
        <r>
          <rPr>
            <b/>
            <strike/>
            <sz val="10"/>
            <rFont val="Times New Roman"/>
            <family val="1"/>
            <charset val="186"/>
          </rPr>
          <t>369,400</t>
        </r>
      </is>
    </oc>
    <nc r="F133" t="inlineStr">
      <is>
        <r>
          <rPr>
            <b/>
            <sz val="10"/>
            <rFont val="Times New Roman"/>
            <family val="1"/>
            <charset val="186"/>
          </rPr>
          <t xml:space="preserve">268,491 </t>
        </r>
        <r>
          <rPr>
            <b/>
            <strike/>
            <sz val="10"/>
            <rFont val="Times New Roman"/>
            <family val="1"/>
            <charset val="186"/>
          </rPr>
          <t>369,400</t>
        </r>
      </is>
    </nc>
  </rcc>
  <rfmt sheetId="2" sqref="A153:F160" start="0" length="2147483647">
    <dxf>
      <font/>
    </dxf>
  </rfmt>
  <rfmt sheetId="2" sqref="A153:F160" start="0" length="2147483647">
    <dxf>
      <font>
        <b val="0"/>
      </font>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3" sId="1" numFmtId="4">
    <nc r="N163">
      <v>190.995</v>
    </nc>
  </rcc>
  <rfmt sheetId="1" sqref="N163">
    <dxf>
      <numFmt numFmtId="180" formatCode="[$-10427]#,##0.0"/>
    </dxf>
  </rfmt>
  <rfmt sheetId="1" sqref="N163">
    <dxf>
      <numFmt numFmtId="165" formatCode="[$-10427]#,##0.00"/>
    </dxf>
  </rfmt>
  <rfmt sheetId="1" sqref="N163">
    <dxf>
      <numFmt numFmtId="168" formatCode="[$-10427]#,##0.000"/>
    </dxf>
  </rfmt>
  <rcc rId="274" sId="1" numFmtId="4">
    <nc r="M164">
      <v>78.531999999999996</v>
    </nc>
  </rcc>
  <rcc rId="275" sId="1" numFmtId="4">
    <nc r="N164">
      <v>1.1850000000000001</v>
    </nc>
  </rcc>
  <rcc rId="276" sId="1">
    <nc r="M165">
      <f>M164-N164</f>
    </nc>
  </rcc>
  <rfmt sheetId="1" sqref="M165">
    <dxf>
      <numFmt numFmtId="180" formatCode="[$-10427]#,##0.0"/>
    </dxf>
  </rfmt>
  <rfmt sheetId="1" sqref="M165">
    <dxf>
      <numFmt numFmtId="165" formatCode="[$-10427]#,##0.00"/>
    </dxf>
  </rfmt>
  <rfmt sheetId="1" sqref="M165">
    <dxf>
      <numFmt numFmtId="168" formatCode="[$-10427]#,##0.000"/>
    </dxf>
  </rfmt>
  <rcc rId="277" sId="1">
    <oc r="F163" t="inlineStr">
      <is>
        <r>
          <t xml:space="preserve">96,562 </t>
        </r>
        <r>
          <rPr>
            <strike/>
            <sz val="10"/>
            <rFont val="Times New Roman"/>
            <family val="1"/>
            <charset val="186"/>
          </rPr>
          <t>190,995</t>
        </r>
      </is>
    </oc>
    <nc r="F163" t="inlineStr">
      <is>
        <r>
          <t xml:space="preserve">77,347 </t>
        </r>
        <r>
          <rPr>
            <strike/>
            <sz val="10"/>
            <rFont val="Times New Roman"/>
            <family val="1"/>
            <charset val="186"/>
          </rPr>
          <t>190,995</t>
        </r>
      </is>
    </nc>
  </rcc>
  <rcc rId="278" sId="2" numFmtId="4">
    <oc r="F152">
      <v>96.561999999999998</v>
    </oc>
    <nc r="F152">
      <v>77.346999999999994</v>
    </nc>
  </rc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priedas_pakeitimas'!$A$4:$F$160</formula>
    <oldFormula>'DNR 1 priedas_pakeitimas'!$A$4:$F$160</oldFormula>
  </rdn>
  <rcv guid="{2EAB3169-C143-4605-BBB1-074F6A46200D}"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4:XFD125" start="0" length="2147483647">
    <dxf>
      <font>
        <color rgb="FFFF0000"/>
      </font>
    </dxf>
  </rfmt>
  <rfmt sheetId="1" sqref="A130:XFD130" start="0" length="2147483647">
    <dxf>
      <font>
        <color rgb="FFFF0000"/>
      </font>
    </dxf>
  </rfmt>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 sId="1">
    <oc r="E160" t="inlineStr">
      <is>
        <r>
          <rPr>
            <b/>
            <sz val="10"/>
            <rFont val="Times New Roman"/>
            <family val="1"/>
            <charset val="186"/>
          </rPr>
          <t>10,3</t>
        </r>
        <r>
          <rPr>
            <sz val="10"/>
            <rFont val="Times New Roman"/>
            <family val="1"/>
            <charset val="186"/>
          </rPr>
          <t xml:space="preserve"> </t>
        </r>
        <r>
          <rPr>
            <strike/>
            <sz val="10"/>
            <rFont val="Times New Roman"/>
            <family val="1"/>
            <charset val="186"/>
          </rPr>
          <t>15,0</t>
        </r>
      </is>
    </oc>
    <nc r="E160" t="inlineStr">
      <is>
        <r>
          <rPr>
            <b/>
            <sz val="10"/>
            <rFont val="Times New Roman"/>
            <family val="1"/>
            <charset val="186"/>
          </rPr>
          <t>10,309</t>
        </r>
        <r>
          <rPr>
            <sz val="10"/>
            <rFont val="Times New Roman"/>
            <family val="1"/>
            <charset val="186"/>
          </rPr>
          <t xml:space="preserve"> </t>
        </r>
        <r>
          <rPr>
            <strike/>
            <sz val="10"/>
            <rFont val="Times New Roman"/>
            <family val="1"/>
            <charset val="186"/>
          </rPr>
          <t>15,0</t>
        </r>
      </is>
    </nc>
  </rcc>
  <rcc rId="292" sId="1">
    <oc r="F160" t="inlineStr">
      <is>
        <r>
          <rPr>
            <b/>
            <sz val="10"/>
            <rFont val="Times New Roman"/>
            <family val="1"/>
            <charset val="186"/>
          </rPr>
          <t>10,3</t>
        </r>
        <r>
          <rPr>
            <sz val="10"/>
            <rFont val="Times New Roman"/>
            <family val="1"/>
            <charset val="186"/>
          </rPr>
          <t xml:space="preserve"> </t>
        </r>
        <r>
          <rPr>
            <strike/>
            <sz val="10"/>
            <rFont val="Times New Roman"/>
            <family val="1"/>
            <charset val="186"/>
          </rPr>
          <t>15,0</t>
        </r>
        <r>
          <rPr>
            <sz val="11"/>
            <color theme="1"/>
            <rFont val="Calibri"/>
            <family val="2"/>
            <charset val="186"/>
          </rPr>
          <t/>
        </r>
      </is>
    </oc>
    <nc r="F160" t="inlineStr">
      <is>
        <r>
          <rPr>
            <b/>
            <sz val="10"/>
            <rFont val="Times New Roman"/>
            <family val="1"/>
            <charset val="186"/>
          </rPr>
          <t>10,309</t>
        </r>
        <r>
          <rPr>
            <sz val="10"/>
            <rFont val="Times New Roman"/>
            <family val="1"/>
            <charset val="186"/>
          </rPr>
          <t xml:space="preserve"> </t>
        </r>
        <r>
          <rPr>
            <strike/>
            <sz val="10"/>
            <rFont val="Times New Roman"/>
            <family val="1"/>
            <charset val="186"/>
          </rPr>
          <t>15,0</t>
        </r>
        <r>
          <rPr>
            <sz val="11"/>
            <color theme="1"/>
            <rFont val="Calibri"/>
            <family val="2"/>
            <charset val="186"/>
          </rPr>
          <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 sId="2" numFmtId="4">
    <oc r="E150">
      <v>10.3</v>
    </oc>
    <nc r="E150">
      <v>10.308999999999999</v>
    </nc>
  </rcc>
  <rcc rId="294" sId="2" numFmtId="4">
    <oc r="F150">
      <v>10.3</v>
    </oc>
    <nc r="F150">
      <v>10.308999999999999</v>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 sId="1">
    <oc r="C124" t="inlineStr">
      <is>
        <t>SM*</t>
      </is>
    </oc>
    <nc r="C124" t="inlineStr">
      <is>
        <t>SM</t>
      </is>
    </nc>
  </rcc>
  <rcc rId="296" sId="1" numFmtId="4">
    <oc r="E124" t="inlineStr">
      <is>
        <r>
          <rPr>
            <b/>
            <sz val="10"/>
            <color rgb="FFFF0000"/>
            <rFont val="Times New Roman"/>
            <family val="1"/>
            <charset val="186"/>
          </rPr>
          <t>20,000</t>
        </r>
        <r>
          <rPr>
            <sz val="10"/>
            <color rgb="FFFF0000"/>
            <rFont val="Times New Roman"/>
            <family val="1"/>
            <charset val="186"/>
          </rPr>
          <t xml:space="preserve"> </t>
        </r>
        <r>
          <rPr>
            <strike/>
            <sz val="10"/>
            <color rgb="FFFF0000"/>
            <rFont val="Times New Roman"/>
            <family val="1"/>
            <charset val="186"/>
          </rPr>
          <t>37,1</t>
        </r>
      </is>
    </oc>
    <nc r="E124">
      <v>37.1</v>
    </nc>
  </rcc>
  <rcc rId="297" sId="1" numFmtId="4">
    <oc r="F124" t="inlineStr">
      <is>
        <r>
          <rPr>
            <b/>
            <sz val="10"/>
            <color rgb="FFFF0000"/>
            <rFont val="Times New Roman"/>
            <family val="1"/>
            <charset val="186"/>
          </rPr>
          <t>20,000</t>
        </r>
        <r>
          <rPr>
            <sz val="10"/>
            <color rgb="FFFF0000"/>
            <rFont val="Times New Roman"/>
            <family val="1"/>
            <charset val="186"/>
          </rPr>
          <t xml:space="preserve"> </t>
        </r>
        <r>
          <rPr>
            <strike/>
            <sz val="10"/>
            <color rgb="FFFF0000"/>
            <rFont val="Times New Roman"/>
            <family val="1"/>
            <charset val="186"/>
          </rPr>
          <t>37,2</t>
        </r>
        <r>
          <rPr>
            <sz val="11"/>
            <color theme="1"/>
            <rFont val="Calibri"/>
            <family val="2"/>
            <charset val="186"/>
          </rPr>
          <t/>
        </r>
      </is>
    </oc>
    <nc r="F124">
      <v>37.1</v>
    </nc>
  </rcc>
  <rfmt sheetId="1" sqref="C124:F124" start="0" length="2147483647">
    <dxf>
      <font>
        <strike/>
      </font>
    </dxf>
  </rfmt>
  <rcc rId="298" sId="1">
    <oc r="C125" t="inlineStr">
      <is>
        <t>SM*</t>
      </is>
    </oc>
    <nc r="C125" t="inlineStr">
      <is>
        <t>SM</t>
      </is>
    </nc>
  </rcc>
  <rfmt sheetId="1" sqref="C125:F125" start="0" length="2147483647">
    <dxf>
      <font>
        <strik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numFmtId="4">
    <nc r="E128">
      <v>9</v>
    </nc>
  </rcc>
  <rcc rId="34" sId="1" numFmtId="4">
    <nc r="F128">
      <v>9</v>
    </nc>
  </rcc>
  <rcc rId="35" sId="1" numFmtId="4">
    <nc r="E129">
      <v>9.6</v>
    </nc>
  </rcc>
  <rcc rId="36" sId="1" numFmtId="4">
    <nc r="F129">
      <v>9.6</v>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 sId="1">
    <oc r="C130" t="inlineStr">
      <is>
        <t>SM*</t>
      </is>
    </oc>
    <nc r="C130" t="inlineStr">
      <is>
        <t>SM</t>
      </is>
    </nc>
  </rcc>
  <rcc rId="300" sId="1" numFmtId="4">
    <oc r="E130" t="inlineStr">
      <is>
        <r>
          <rPr>
            <b/>
            <sz val="10"/>
            <color rgb="FFFF0000"/>
            <rFont val="Times New Roman"/>
            <family val="1"/>
            <charset val="186"/>
          </rPr>
          <t>73,900</t>
        </r>
        <r>
          <rPr>
            <sz val="10"/>
            <color rgb="FFFF0000"/>
            <rFont val="Times New Roman"/>
            <family val="1"/>
            <charset val="186"/>
          </rPr>
          <t xml:space="preserve"> </t>
        </r>
        <r>
          <rPr>
            <strike/>
            <sz val="10"/>
            <color rgb="FFFF0000"/>
            <rFont val="Times New Roman"/>
            <family val="1"/>
            <charset val="186"/>
          </rPr>
          <t>74,2</t>
        </r>
      </is>
    </oc>
    <nc r="E130">
      <v>74.2</v>
    </nc>
  </rcc>
  <rcc rId="301" sId="1" numFmtId="4">
    <oc r="F130" t="inlineStr">
      <is>
        <r>
          <rPr>
            <b/>
            <sz val="10"/>
            <color rgb="FFFF0000"/>
            <rFont val="Times New Roman"/>
            <family val="1"/>
            <charset val="186"/>
          </rPr>
          <t xml:space="preserve">22,303 </t>
        </r>
        <r>
          <rPr>
            <strike/>
            <sz val="10"/>
            <color rgb="FFFF0000"/>
            <rFont val="Times New Roman"/>
            <family val="1"/>
            <charset val="186"/>
          </rPr>
          <t>5,800</t>
        </r>
      </is>
    </oc>
    <nc r="F130">
      <v>5.8</v>
    </nc>
  </rcc>
  <rfmt sheetId="1" sqref="C130:F130" start="0" length="2147483647">
    <dxf>
      <font>
        <strike/>
      </font>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 sId="2">
    <oc r="B117" t="inlineStr">
      <is>
        <r>
          <t xml:space="preserve">4.3. Verslui aktualios infrastruktūros šalies viduje gerinimas
</t>
        </r>
        <r>
          <rPr>
            <i/>
            <sz val="10"/>
            <rFont val="Times New Roman"/>
            <family val="1"/>
            <charset val="186"/>
          </rPr>
          <t xml:space="preserve">Investuojama į verslui aktualią infrastruktūrą šalies viduje (pvz., keliai, vedantys į teritorijas, kuriose kuriamos darbo vietos).
</t>
        </r>
      </is>
    </oc>
    <nc r="B117"/>
  </rcc>
  <rfmt sheetId="2" xfDxf="1" sqref="J116" start="0" length="0">
    <dxf>
      <font>
        <sz val="10"/>
        <color auto="1"/>
        <name val="Times New Roman"/>
        <scheme val="none"/>
      </font>
    </dxf>
  </rfmt>
  <rfmt sheetId="2" xfDxf="1" sqref="J117" start="0" length="0">
    <dxf>
      <font>
        <sz val="10"/>
        <color auto="1"/>
        <name val="Times New Roman"/>
        <scheme val="none"/>
      </font>
    </dxf>
  </rfmt>
  <rfmt sheetId="2" xfDxf="1" sqref="J118" start="0" length="0">
    <dxf>
      <font>
        <sz val="10"/>
        <color auto="1"/>
        <name val="Times New Roman"/>
        <scheme val="none"/>
      </font>
    </dxf>
  </rfmt>
  <rcc rId="303" sId="2" odxf="1" dxf="1">
    <nc r="J116" t="inlineStr">
      <is>
        <t>4.3. Verslui aktualios infrastruktūros šalies viduje gerinimas
Investuojama į verslui aktualią infrastruktūrą šalies viduje (pvz., keliai, vedantys į teritorijas, kuriose kuriamos darbo vietos).</t>
      </is>
    </nc>
    <ndxf>
      <alignment vertical="top" wrapText="1" readingOrder="0"/>
    </ndxf>
  </rcc>
  <rrc rId="304" sId="2" ref="A117:XFD117" action="deleteRow">
    <undo index="0" exp="area" ref3D="1" dr="$F$1:$F$1048576" dn="Z_1CEFA5B2_DA4C_4942_BDDF_2AB31FAE8E89_.wvu.Cols" sId="2"/>
    <rfmt sheetId="2" xfDxf="1" sqref="A117:XFD117" start="0" length="0">
      <dxf>
        <font>
          <sz val="10"/>
          <color auto="1"/>
          <name val="Times New Roman"/>
          <scheme val="none"/>
        </font>
      </dxf>
    </rfmt>
    <rfmt sheetId="2" sqref="A117" start="0" length="0">
      <dxf>
        <font>
          <b/>
          <sz val="10"/>
          <color auto="1"/>
          <name val="Times New Roman"/>
          <scheme val="none"/>
        </font>
        <fill>
          <patternFill patternType="solid">
            <bgColor rgb="FF216928"/>
          </patternFill>
        </fill>
        <alignment vertical="center" wrapText="1" readingOrder="0"/>
        <border outline="0">
          <left style="thin">
            <color indexed="64"/>
          </left>
          <right style="thin">
            <color indexed="64"/>
          </right>
        </border>
      </dxf>
    </rfmt>
    <rfmt sheetId="2" sqref="B117" start="0" length="0">
      <dxf>
        <alignment horizontal="center" vertical="top" wrapText="1" readingOrder="0"/>
        <border outline="0">
          <left style="thin">
            <color indexed="64"/>
          </left>
          <right style="thin">
            <color indexed="64"/>
          </right>
          <top style="thin">
            <color indexed="64"/>
          </top>
          <bottom style="thin">
            <color indexed="64"/>
          </bottom>
        </border>
      </dxf>
    </rfmt>
    <rcc rId="0" sId="2" dxf="1">
      <nc r="C117" t="inlineStr">
        <is>
          <t>SM</t>
        </is>
      </nc>
      <ndxf>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D117" t="inlineStr">
        <is>
          <t>Verslui aktuali infrastruktūra Klaipėdos valstybiniame jūrų uoste (uosto akvatorijos gilinimas)</t>
        </is>
      </nc>
      <ndxf>
        <alignment vertical="top" wrapText="1" readingOrder="0"/>
        <border outline="0">
          <left style="thin">
            <color indexed="64"/>
          </left>
          <right style="thin">
            <color indexed="64"/>
          </right>
        </border>
      </ndxf>
    </rcc>
    <rcc rId="0" sId="2" dxf="1" numFmtId="4">
      <nc r="E117">
        <v>20</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cc rId="0" sId="2" dxf="1" numFmtId="4">
      <nc r="F117">
        <v>20</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rc>
  <rrc rId="305" sId="2" ref="A117:XFD117" action="deleteRow">
    <undo index="0" exp="area" ref3D="1" dr="$F$1:$F$1048576" dn="Z_1CEFA5B2_DA4C_4942_BDDF_2AB31FAE8E89_.wvu.Cols" sId="2"/>
    <rfmt sheetId="2" xfDxf="1" sqref="A117:XFD117" start="0" length="0">
      <dxf>
        <font>
          <sz val="10"/>
          <color auto="1"/>
          <name val="Times New Roman"/>
          <scheme val="none"/>
        </font>
      </dxf>
    </rfmt>
    <rfmt sheetId="2" sqref="A117" start="0" length="0">
      <dxf>
        <font>
          <b/>
          <sz val="10"/>
          <color auto="1"/>
          <name val="Times New Roman"/>
          <scheme val="none"/>
        </font>
        <fill>
          <patternFill patternType="solid">
            <bgColor rgb="FF216928"/>
          </patternFill>
        </fill>
        <alignment vertical="center" wrapText="1" readingOrder="0"/>
        <border outline="0">
          <left style="thin">
            <color indexed="64"/>
          </left>
          <right style="thin">
            <color indexed="64"/>
          </right>
        </border>
      </dxf>
    </rfmt>
    <rfmt sheetId="2" sqref="B117" start="0" length="0">
      <dxf>
        <alignment horizontal="center" vertical="top" wrapText="1" readingOrder="0"/>
        <border outline="0">
          <left style="thin">
            <color indexed="64"/>
          </left>
          <right style="thin">
            <color indexed="64"/>
          </right>
          <top style="thin">
            <color indexed="64"/>
          </top>
          <bottom style="thin">
            <color indexed="64"/>
          </bottom>
        </border>
      </dxf>
    </rfmt>
    <rcc rId="0" sId="2" dxf="1">
      <nc r="C117" t="inlineStr">
        <is>
          <t>SM</t>
        </is>
      </nc>
      <ndxf>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D117" t="inlineStr">
        <is>
          <t>Vilniaus filialo Naujojo terminalo statyba su būtinąją įranga ir atvykimo terminalo rekonstrukcija; Kauno filialo terminalo plėtra su būtinąja įranga; Palangos filialo kilimo tūpimo tako rekonstrukcija</t>
        </is>
      </nc>
      <ndxf>
        <alignment vertical="top" wrapText="1" readingOrder="0"/>
        <border outline="0">
          <left style="thin">
            <color indexed="64"/>
          </left>
          <right style="thin">
            <color indexed="64"/>
          </right>
          <top style="thin">
            <color indexed="64"/>
          </top>
          <bottom style="thin">
            <color indexed="64"/>
          </bottom>
        </border>
      </ndxf>
    </rcc>
    <rcc rId="0" sId="2" dxf="1" numFmtId="4">
      <nc r="E117">
        <v>86.5</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cc rId="0" sId="2" dxf="1" numFmtId="4">
      <nc r="F117">
        <v>86.5</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rc>
  <rrc rId="306" sId="2" ref="A119:XFD119" action="deleteRow">
    <undo index="0" exp="area" ref3D="1" dr="$F$1:$F$1048576" dn="Z_1CEFA5B2_DA4C_4942_BDDF_2AB31FAE8E89_.wvu.Cols" sId="2"/>
    <rfmt sheetId="2" xfDxf="1" sqref="A119:XFD119" start="0" length="0">
      <dxf>
        <font>
          <sz val="10"/>
          <color auto="1"/>
          <name val="Times New Roman"/>
          <scheme val="none"/>
        </font>
      </dxf>
    </rfmt>
    <rfmt sheetId="2" sqref="A119" start="0" length="0">
      <dxf>
        <font>
          <b/>
          <sz val="10"/>
          <color auto="1"/>
          <name val="Times New Roman"/>
          <scheme val="none"/>
        </font>
        <fill>
          <patternFill patternType="solid">
            <bgColor rgb="FF216928"/>
          </patternFill>
        </fill>
        <alignment vertical="center" wrapText="1" readingOrder="0"/>
        <border outline="0">
          <left style="thin">
            <color indexed="64"/>
          </left>
          <right style="thin">
            <color indexed="64"/>
          </right>
        </border>
      </dxf>
    </rfmt>
    <rfmt sheetId="2" sqref="B119" start="0" length="0">
      <dxf>
        <alignment horizontal="center" vertical="top" wrapText="1" readingOrder="0"/>
        <border outline="0">
          <left style="thin">
            <color indexed="64"/>
          </left>
          <right style="thin">
            <color indexed="64"/>
          </right>
          <top style="thin">
            <color indexed="64"/>
          </top>
          <bottom style="thin">
            <color indexed="64"/>
          </bottom>
        </border>
      </dxf>
    </rfmt>
    <rcc rId="0" sId="2" dxf="1">
      <nc r="C119" t="inlineStr">
        <is>
          <t>SM</t>
        </is>
      </nc>
      <ndxf>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D119" t="inlineStr">
        <is>
          <t>Laivybos kanalo gilinimo ir platinimo I etapas - laivybos kanalo gilinimas iki 26PK (iki 17 m), dalies Kuršių nerijos šlaito tvirtinimas ir vedlinių statyba</t>
        </is>
      </nc>
      <ndxf>
        <alignment vertical="top" wrapText="1" readingOrder="0"/>
        <border outline="0">
          <left style="thin">
            <color indexed="64"/>
          </left>
          <right style="thin">
            <color indexed="64"/>
          </right>
          <top style="thin">
            <color indexed="64"/>
          </top>
          <bottom style="thin">
            <color indexed="64"/>
          </bottom>
        </border>
      </ndxf>
    </rcc>
    <rcc rId="0" sId="2" dxf="1" numFmtId="4">
      <nc r="E119">
        <v>73.900000000000006</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cc rId="0" sId="2" dxf="1" numFmtId="4">
      <nc r="F119">
        <v>22.303000000000001</v>
      </nc>
      <ndxf>
        <numFmt numFmtId="166" formatCode="0.000"/>
        <fill>
          <patternFill patternType="solid">
            <bgColor theme="9" tint="0.79998168889431442"/>
          </patternFill>
        </fill>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7" sId="2">
    <oc r="J116" t="inlineStr">
      <is>
        <t>4.3. Verslui aktualios infrastruktūros šalies viduje gerinimas
Investuojama į verslui aktualią infrastruktūrą šalies viduje (pvz., keliai, vedantys į teritorijas, kuriose kuriamos darbo vietos).</t>
      </is>
    </oc>
    <nc r="J116"/>
  </rcc>
  <rcc rId="308" sId="2">
    <nc r="B117" t="inlineStr">
      <is>
        <t>4.3. Verslui aktualios infrastruktūros šalies viduje gerinimas
Investuojama į verslui aktualią infrastruktūrą šalies viduje (pvz., keliai, vedantys į teritorijas, kuriose kuriamos darbo vietos).</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9" sId="1">
    <oc r="E3" t="inlineStr">
      <is>
        <r>
          <rPr>
            <b/>
            <sz val="10"/>
            <rFont val="Times New Roman"/>
            <family val="1"/>
            <charset val="186"/>
          </rPr>
          <t xml:space="preserve">2.123,095  </t>
        </r>
        <r>
          <rPr>
            <b/>
            <strike/>
            <sz val="10"/>
            <rFont val="Times New Roman"/>
            <family val="1"/>
            <charset val="186"/>
          </rPr>
          <t>2.591,197</t>
        </r>
      </is>
    </oc>
    <nc r="E3" t="inlineStr">
      <is>
        <r>
          <rPr>
            <b/>
            <sz val="10"/>
            <rFont val="Times New Roman"/>
            <family val="1"/>
            <charset val="186"/>
          </rPr>
          <t xml:space="preserve">1.942,704  </t>
        </r>
        <r>
          <rPr>
            <b/>
            <strike/>
            <sz val="10"/>
            <rFont val="Times New Roman"/>
            <family val="1"/>
            <charset val="186"/>
          </rPr>
          <t>2.591,197</t>
        </r>
      </is>
    </nc>
  </rcc>
  <rcc rId="310" sId="1">
    <oc r="F3" t="inlineStr">
      <is>
        <r>
          <rPr>
            <b/>
            <sz val="10"/>
            <rFont val="Times New Roman"/>
            <family val="1"/>
            <charset val="186"/>
          </rPr>
          <t xml:space="preserve">1.769,759 </t>
        </r>
        <r>
          <rPr>
            <b/>
            <strike/>
            <sz val="10"/>
            <rFont val="Times New Roman"/>
            <family val="1"/>
            <charset val="186"/>
          </rPr>
          <t xml:space="preserve"> 2.245,500</t>
        </r>
      </is>
    </oc>
    <nc r="F3" t="inlineStr">
      <is>
        <r>
          <rPr>
            <b/>
            <sz val="10"/>
            <rFont val="Times New Roman"/>
            <family val="1"/>
            <charset val="186"/>
          </rPr>
          <t xml:space="preserve">1.640,965 </t>
        </r>
        <r>
          <rPr>
            <b/>
            <strike/>
            <sz val="10"/>
            <rFont val="Times New Roman"/>
            <family val="1"/>
            <charset val="186"/>
          </rPr>
          <t xml:space="preserve"> 2.245,500</t>
        </r>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 sId="1">
    <oc r="E117" t="inlineStr">
      <is>
        <r>
          <rPr>
            <b/>
            <sz val="10"/>
            <rFont val="Times New Roman"/>
            <family val="1"/>
            <charset val="186"/>
          </rPr>
          <t xml:space="preserve">418,730  </t>
        </r>
        <r>
          <rPr>
            <b/>
            <strike/>
            <sz val="10"/>
            <rFont val="Times New Roman"/>
            <family val="1"/>
            <charset val="186"/>
          </rPr>
          <t xml:space="preserve"> 464,700</t>
        </r>
      </is>
    </oc>
    <nc r="E117" t="inlineStr">
      <is>
        <r>
          <rPr>
            <b/>
            <sz val="10"/>
            <rFont val="Times New Roman"/>
            <family val="1"/>
            <charset val="186"/>
          </rPr>
          <t xml:space="preserve">238,330 </t>
        </r>
        <r>
          <rPr>
            <b/>
            <strike/>
            <sz val="10"/>
            <rFont val="Times New Roman"/>
            <family val="1"/>
            <charset val="186"/>
          </rPr>
          <t xml:space="preserve"> 464,700</t>
        </r>
      </is>
    </nc>
  </rcc>
  <rcc rId="312" sId="1">
    <oc r="F117" t="inlineStr">
      <is>
        <r>
          <t xml:space="preserve">367,133 </t>
        </r>
        <r>
          <rPr>
            <b/>
            <strike/>
            <sz val="10"/>
            <rFont val="Times New Roman"/>
            <family val="1"/>
            <charset val="186"/>
          </rPr>
          <t>396,300</t>
        </r>
      </is>
    </oc>
    <nc r="F117" t="inlineStr">
      <is>
        <r>
          <t xml:space="preserve">238,330 </t>
        </r>
        <r>
          <rPr>
            <b/>
            <strike/>
            <sz val="10"/>
            <rFont val="Times New Roman"/>
            <family val="1"/>
            <charset val="186"/>
          </rPr>
          <t>396,300</t>
        </r>
      </is>
    </nc>
  </rcc>
  <rfmt sheetId="1" sqref="F134" start="0" length="2147483647">
    <dxf>
      <font>
        <b val="0"/>
      </font>
    </dxf>
  </rfmt>
  <rfmt sheetId="1" sqref="E134:F134" start="0" length="2147483647">
    <dxf>
      <font>
        <strike/>
      </font>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3" sId="1">
    <oc r="E133" t="inlineStr">
      <is>
        <r>
          <rPr>
            <b/>
            <sz val="10"/>
            <rFont val="Times New Roman"/>
            <family val="1"/>
            <charset val="186"/>
          </rPr>
          <t xml:space="preserve">394,427 </t>
        </r>
        <r>
          <rPr>
            <b/>
            <strike/>
            <sz val="10"/>
            <rFont val="Times New Roman"/>
            <family val="1"/>
            <charset val="186"/>
          </rPr>
          <t>549,120</t>
        </r>
      </is>
    </oc>
    <nc r="E133" t="inlineStr">
      <is>
        <r>
          <rPr>
            <b/>
            <sz val="10"/>
            <rFont val="Times New Roman"/>
            <family val="1"/>
            <charset val="186"/>
          </rPr>
          <t xml:space="preserve">394,436 </t>
        </r>
        <r>
          <rPr>
            <b/>
            <strike/>
            <sz val="10"/>
            <rFont val="Times New Roman"/>
            <family val="1"/>
            <charset val="186"/>
          </rPr>
          <t>549,120</t>
        </r>
      </is>
    </nc>
  </rcc>
  <rcc rId="314" sId="1">
    <oc r="F133" t="inlineStr">
      <is>
        <r>
          <rPr>
            <b/>
            <sz val="10"/>
            <rFont val="Times New Roman"/>
            <family val="1"/>
            <charset val="186"/>
          </rPr>
          <t xml:space="preserve">268,491 </t>
        </r>
        <r>
          <rPr>
            <b/>
            <strike/>
            <sz val="10"/>
            <rFont val="Times New Roman"/>
            <family val="1"/>
            <charset val="186"/>
          </rPr>
          <t>369,400</t>
        </r>
      </is>
    </oc>
    <nc r="F133" t="inlineStr">
      <is>
        <r>
          <rPr>
            <b/>
            <sz val="10"/>
            <rFont val="Times New Roman"/>
            <family val="1"/>
            <charset val="186"/>
          </rPr>
          <t xml:space="preserve">268,500 </t>
        </r>
        <r>
          <rPr>
            <b/>
            <strike/>
            <sz val="10"/>
            <rFont val="Times New Roman"/>
            <family val="1"/>
            <charset val="186"/>
          </rPr>
          <t>369,400</t>
        </r>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5" sId="1" numFmtId="4">
    <oc r="G130">
      <v>16.503</v>
    </oc>
    <nc r="G130">
      <v>0</v>
    </nc>
  </rcc>
  <rfmt sheetId="1" sqref="F144" start="0" length="2147483647">
    <dxf>
      <font>
        <strike/>
      </font>
    </dxf>
  </rfmt>
  <rcc rId="316" sId="1" numFmtId="4">
    <oc r="F144">
      <v>10</v>
    </oc>
    <nc r="F144" t="inlineStr">
      <is>
        <r>
          <rPr>
            <b/>
            <sz val="10"/>
            <rFont val="Times New Roman"/>
            <family val="1"/>
            <charset val="186"/>
          </rPr>
          <t xml:space="preserve">3,000 </t>
        </r>
        <r>
          <rPr>
            <strike/>
            <sz val="10"/>
            <rFont val="Times New Roman"/>
            <family val="1"/>
            <charset val="186"/>
          </rPr>
          <t>10</t>
        </r>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 sId="2" numFmtId="4">
    <oc r="F131">
      <v>10</v>
    </oc>
    <nc r="F131">
      <v>3</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AB3169-C143-4605-BBB1-074F6A46200D}" action="delete"/>
  <rdn rId="0" localSheetId="1" customView="1" name="Z_2EAB3169_C143_4605_BBB1_074F6A46200D_.wvu.Rows" hidden="1" oldHidden="1">
    <formula>'DNR 1 priedas_lyginamasis'!$173:$179</formula>
    <oldFormula>'DNR 1 priedas_lyginamasis'!$173:$179</oldFormula>
  </rdn>
  <rdn rId="0" localSheetId="1" customView="1" name="Z_2EAB3169_C143_4605_BBB1_074F6A46200D_.wvu.Cols" hidden="1" oldHidden="1">
    <formula>'DNR 1 priedas_lyginamasis'!$H:$L</formula>
    <oldFormula>'DNR 1 priedas_lyginamasis'!$H:$L</oldFormula>
  </rdn>
  <rdn rId="0" localSheetId="1" customView="1" name="Z_2EAB3169_C143_4605_BBB1_074F6A46200D_.wvu.FilterData" hidden="1" oldHidden="1">
    <formula>'DNR 1 priedas_lyginamasis'!$A$4:$F$171</formula>
    <oldFormula>'DNR 1 priedas_lyginamasis'!$A$4:$F$171</oldFormula>
  </rdn>
  <rdn rId="0" localSheetId="2" customView="1" name="Z_2EAB3169_C143_4605_BBB1_074F6A46200D_.wvu.FilterData" hidden="1" oldHidden="1">
    <formula>'DNR 1 priedas_pakeitimas'!$A$4:$F$157</formula>
    <oldFormula>'DNR 1 priedas_pakeitimas'!$A$4:$F$157</oldFormula>
  </rdn>
  <rcv guid="{2EAB3169-C143-4605-BBB1-074F6A46200D}"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1" xfDxf="1" dxf="1">
    <oc r="C24" t="inlineStr">
      <is>
        <t>SADM /  EIMIN</t>
      </is>
    </oc>
    <nc r="C24" t="inlineStr">
      <is>
        <t xml:space="preserve">SADM (bendradarbiaujant su EIMIN, ŠMSM) </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323" sId="2" xfDxf="1" dxf="1">
    <oc r="C24" t="inlineStr">
      <is>
        <t>SADM /  EIMIN</t>
      </is>
    </oc>
    <nc r="C24" t="inlineStr">
      <is>
        <t xml:space="preserve">SADM (bendradarbiaujant su EIMIN, ŠMSM) </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F171"/>
  <sheetViews>
    <sheetView zoomScale="80" zoomScaleNormal="80" workbookViewId="0">
      <pane ySplit="2" topLeftCell="A21" activePane="bottomLeft" state="frozen"/>
      <selection pane="bottomLeft" activeCell="M15" sqref="M15"/>
    </sheetView>
  </sheetViews>
  <sheetFormatPr defaultRowHeight="12.75" outlineLevelRow="1"/>
  <cols>
    <col min="1" max="1" width="18.5703125" style="9" customWidth="1"/>
    <col min="2" max="2" width="19.85546875" style="63" customWidth="1"/>
    <col min="3" max="3" width="21.28515625" style="58" customWidth="1"/>
    <col min="4" max="4" width="39.140625" style="64" customWidth="1"/>
    <col min="5" max="5" width="23.140625" style="27" customWidth="1"/>
    <col min="6" max="6" width="23" style="27" customWidth="1"/>
    <col min="7" max="16384" width="9.140625" style="50"/>
  </cols>
  <sheetData>
    <row r="1" spans="1:6" s="49" customFormat="1" ht="25.5" customHeight="1">
      <c r="A1" s="96" t="s">
        <v>0</v>
      </c>
      <c r="B1" s="96" t="s">
        <v>1</v>
      </c>
      <c r="C1" s="96" t="s">
        <v>2</v>
      </c>
      <c r="D1" s="96" t="s">
        <v>3</v>
      </c>
      <c r="E1" s="97" t="s">
        <v>4</v>
      </c>
      <c r="F1" s="95" t="s">
        <v>5</v>
      </c>
    </row>
    <row r="2" spans="1:6" s="49" customFormat="1" ht="28.5" customHeight="1">
      <c r="A2" s="96"/>
      <c r="B2" s="96"/>
      <c r="C2" s="96"/>
      <c r="D2" s="96"/>
      <c r="E2" s="98"/>
      <c r="F2" s="95"/>
    </row>
    <row r="3" spans="1:6" s="51" customFormat="1" ht="18" customHeight="1">
      <c r="A3" s="99" t="s">
        <v>6</v>
      </c>
      <c r="B3" s="100"/>
      <c r="C3" s="100"/>
      <c r="D3" s="101"/>
      <c r="E3" s="44" t="s">
        <v>257</v>
      </c>
      <c r="F3" s="44" t="s">
        <v>268</v>
      </c>
    </row>
    <row r="4" spans="1:6" s="51" customFormat="1">
      <c r="A4" s="2">
        <v>1</v>
      </c>
      <c r="B4" s="3">
        <v>2</v>
      </c>
      <c r="C4" s="4">
        <v>3</v>
      </c>
      <c r="D4" s="4">
        <v>4</v>
      </c>
      <c r="E4" s="5">
        <v>5</v>
      </c>
      <c r="F4" s="34">
        <v>6</v>
      </c>
    </row>
    <row r="5" spans="1:6" s="51" customFormat="1">
      <c r="A5" s="102" t="s">
        <v>7</v>
      </c>
      <c r="B5" s="6" t="s">
        <v>8</v>
      </c>
      <c r="C5" s="6"/>
      <c r="D5" s="6"/>
      <c r="E5" s="41" t="s">
        <v>236</v>
      </c>
      <c r="F5" s="40" t="s">
        <v>235</v>
      </c>
    </row>
    <row r="6" spans="1:6" ht="63.75" outlineLevel="1">
      <c r="A6" s="103"/>
      <c r="B6" s="104" t="s">
        <v>9</v>
      </c>
      <c r="C6" s="57" t="s">
        <v>10</v>
      </c>
      <c r="D6" s="65" t="s">
        <v>11</v>
      </c>
      <c r="E6" s="7">
        <v>40</v>
      </c>
      <c r="F6" s="7">
        <v>40</v>
      </c>
    </row>
    <row r="7" spans="1:6" ht="76.5" outlineLevel="1">
      <c r="A7" s="103"/>
      <c r="B7" s="104"/>
      <c r="C7" s="57" t="s">
        <v>10</v>
      </c>
      <c r="D7" s="65" t="s">
        <v>12</v>
      </c>
      <c r="E7" s="7">
        <v>39</v>
      </c>
      <c r="F7" s="7">
        <v>39</v>
      </c>
    </row>
    <row r="8" spans="1:6" ht="25.5" outlineLevel="1">
      <c r="A8" s="103"/>
      <c r="B8" s="104"/>
      <c r="C8" s="57" t="s">
        <v>10</v>
      </c>
      <c r="D8" s="52" t="s">
        <v>13</v>
      </c>
      <c r="E8" s="7">
        <v>6</v>
      </c>
      <c r="F8" s="7">
        <v>6</v>
      </c>
    </row>
    <row r="9" spans="1:6" ht="51" outlineLevel="1">
      <c r="A9" s="103"/>
      <c r="B9" s="104"/>
      <c r="C9" s="57" t="s">
        <v>14</v>
      </c>
      <c r="D9" s="52" t="s">
        <v>15</v>
      </c>
      <c r="E9" s="7">
        <v>1</v>
      </c>
      <c r="F9" s="7">
        <v>1</v>
      </c>
    </row>
    <row r="10" spans="1:6" ht="25.5" outlineLevel="1">
      <c r="A10" s="103"/>
      <c r="B10" s="104"/>
      <c r="C10" s="57" t="s">
        <v>10</v>
      </c>
      <c r="D10" s="52" t="s">
        <v>16</v>
      </c>
      <c r="E10" s="7">
        <v>12</v>
      </c>
      <c r="F10" s="7">
        <v>12</v>
      </c>
    </row>
    <row r="11" spans="1:6" outlineLevel="1">
      <c r="A11" s="103"/>
      <c r="B11" s="104"/>
      <c r="C11" s="57" t="s">
        <v>10</v>
      </c>
      <c r="D11" s="52" t="s">
        <v>17</v>
      </c>
      <c r="E11" s="7">
        <v>20</v>
      </c>
      <c r="F11" s="7">
        <v>20</v>
      </c>
    </row>
    <row r="12" spans="1:6" ht="42.75" customHeight="1" outlineLevel="1">
      <c r="A12" s="103"/>
      <c r="B12" s="104"/>
      <c r="C12" s="57" t="s">
        <v>10</v>
      </c>
      <c r="D12" s="52" t="s">
        <v>18</v>
      </c>
      <c r="E12" s="7">
        <v>8</v>
      </c>
      <c r="F12" s="7">
        <v>8</v>
      </c>
    </row>
    <row r="13" spans="1:6" ht="25.5" outlineLevel="1">
      <c r="A13" s="103"/>
      <c r="B13" s="104"/>
      <c r="C13" s="57" t="s">
        <v>10</v>
      </c>
      <c r="D13" s="52" t="s">
        <v>19</v>
      </c>
      <c r="E13" s="7">
        <v>10</v>
      </c>
      <c r="F13" s="7">
        <v>10</v>
      </c>
    </row>
    <row r="14" spans="1:6" ht="25.5" outlineLevel="1">
      <c r="A14" s="103"/>
      <c r="B14" s="104"/>
      <c r="C14" s="57" t="s">
        <v>10</v>
      </c>
      <c r="D14" s="52" t="s">
        <v>20</v>
      </c>
      <c r="E14" s="7">
        <v>2</v>
      </c>
      <c r="F14" s="7">
        <v>2</v>
      </c>
    </row>
    <row r="15" spans="1:6" ht="51" outlineLevel="1">
      <c r="A15" s="103"/>
      <c r="B15" s="104"/>
      <c r="C15" s="57" t="s">
        <v>21</v>
      </c>
      <c r="D15" s="52" t="s">
        <v>22</v>
      </c>
      <c r="E15" s="7">
        <v>3</v>
      </c>
      <c r="F15" s="7">
        <v>2.5</v>
      </c>
    </row>
    <row r="16" spans="1:6" ht="25.5" outlineLevel="1">
      <c r="A16" s="103"/>
      <c r="B16" s="104"/>
      <c r="C16" s="57" t="s">
        <v>23</v>
      </c>
      <c r="D16" s="52" t="s">
        <v>24</v>
      </c>
      <c r="E16" s="7" t="s">
        <v>219</v>
      </c>
      <c r="F16" s="7" t="s">
        <v>219</v>
      </c>
    </row>
    <row r="17" spans="1:6" ht="51" outlineLevel="1">
      <c r="A17" s="103"/>
      <c r="B17" s="104"/>
      <c r="C17" s="57" t="s">
        <v>23</v>
      </c>
      <c r="D17" s="52" t="s">
        <v>25</v>
      </c>
      <c r="E17" s="7">
        <v>1.18</v>
      </c>
      <c r="F17" s="7">
        <v>0.42</v>
      </c>
    </row>
    <row r="18" spans="1:6" s="53" customFormat="1" ht="38.25" outlineLevel="1">
      <c r="A18" s="103"/>
      <c r="B18" s="105" t="s">
        <v>26</v>
      </c>
      <c r="C18" s="57" t="s">
        <v>10</v>
      </c>
      <c r="D18" s="52" t="s">
        <v>27</v>
      </c>
      <c r="E18" s="7">
        <v>15</v>
      </c>
      <c r="F18" s="7">
        <v>15</v>
      </c>
    </row>
    <row r="19" spans="1:6" s="53" customFormat="1" ht="38.25" outlineLevel="1">
      <c r="A19" s="103"/>
      <c r="B19" s="105"/>
      <c r="C19" s="57" t="s">
        <v>10</v>
      </c>
      <c r="D19" s="52" t="s">
        <v>28</v>
      </c>
      <c r="E19" s="7">
        <v>10</v>
      </c>
      <c r="F19" s="7">
        <v>10</v>
      </c>
    </row>
    <row r="20" spans="1:6" ht="52.5" customHeight="1" outlineLevel="1">
      <c r="A20" s="103"/>
      <c r="B20" s="104" t="s">
        <v>29</v>
      </c>
      <c r="C20" s="65" t="s">
        <v>30</v>
      </c>
      <c r="D20" s="52" t="s">
        <v>31</v>
      </c>
      <c r="E20" s="7">
        <v>48.3</v>
      </c>
      <c r="F20" s="7">
        <v>48.3</v>
      </c>
    </row>
    <row r="21" spans="1:6" ht="38.25" outlineLevel="1">
      <c r="A21" s="103"/>
      <c r="B21" s="104"/>
      <c r="C21" s="65" t="s">
        <v>30</v>
      </c>
      <c r="D21" s="52" t="s">
        <v>32</v>
      </c>
      <c r="E21" s="7">
        <v>2</v>
      </c>
      <c r="F21" s="7">
        <v>2</v>
      </c>
    </row>
    <row r="22" spans="1:6" ht="54.75" customHeight="1" outlineLevel="1">
      <c r="A22" s="103"/>
      <c r="B22" s="104"/>
      <c r="C22" s="65" t="s">
        <v>10</v>
      </c>
      <c r="D22" s="52" t="s">
        <v>33</v>
      </c>
      <c r="E22" s="7">
        <v>15</v>
      </c>
      <c r="F22" s="7">
        <v>15</v>
      </c>
    </row>
    <row r="23" spans="1:6" outlineLevel="1">
      <c r="A23" s="103"/>
      <c r="B23" s="104"/>
      <c r="C23" s="65" t="s">
        <v>34</v>
      </c>
      <c r="D23" s="9" t="s">
        <v>35</v>
      </c>
      <c r="E23" s="7">
        <v>0.3</v>
      </c>
      <c r="F23" s="7">
        <v>0.3</v>
      </c>
    </row>
    <row r="24" spans="1:6" ht="51" outlineLevel="1">
      <c r="A24" s="103"/>
      <c r="B24" s="104" t="s">
        <v>36</v>
      </c>
      <c r="C24" s="65" t="s">
        <v>262</v>
      </c>
      <c r="D24" s="65" t="s">
        <v>37</v>
      </c>
      <c r="E24" s="10">
        <v>65.8</v>
      </c>
      <c r="F24" s="10">
        <v>65.8</v>
      </c>
    </row>
    <row r="25" spans="1:6" ht="30.75" customHeight="1" outlineLevel="1">
      <c r="A25" s="103"/>
      <c r="B25" s="104"/>
      <c r="C25" s="57" t="s">
        <v>14</v>
      </c>
      <c r="D25" s="52" t="s">
        <v>38</v>
      </c>
      <c r="E25" s="10" t="s">
        <v>226</v>
      </c>
      <c r="F25" s="10" t="s">
        <v>227</v>
      </c>
    </row>
    <row r="26" spans="1:6" ht="38.25" outlineLevel="1">
      <c r="A26" s="103"/>
      <c r="B26" s="104"/>
      <c r="C26" s="57" t="s">
        <v>14</v>
      </c>
      <c r="D26" s="52" t="s">
        <v>39</v>
      </c>
      <c r="E26" s="7">
        <v>2.4</v>
      </c>
      <c r="F26" s="7">
        <v>2.4</v>
      </c>
    </row>
    <row r="27" spans="1:6" ht="25.5" outlineLevel="1">
      <c r="A27" s="11"/>
      <c r="B27" s="104" t="s">
        <v>40</v>
      </c>
      <c r="C27" s="57" t="s">
        <v>10</v>
      </c>
      <c r="D27" s="52" t="s">
        <v>41</v>
      </c>
      <c r="E27" s="7">
        <v>10</v>
      </c>
      <c r="F27" s="7">
        <v>10</v>
      </c>
    </row>
    <row r="28" spans="1:6" ht="25.5" outlineLevel="1">
      <c r="A28" s="11"/>
      <c r="B28" s="104"/>
      <c r="C28" s="57" t="s">
        <v>10</v>
      </c>
      <c r="D28" s="52" t="s">
        <v>42</v>
      </c>
      <c r="E28" s="7">
        <v>20</v>
      </c>
      <c r="F28" s="7">
        <v>16</v>
      </c>
    </row>
    <row r="29" spans="1:6" ht="55.5" customHeight="1" outlineLevel="1">
      <c r="A29" s="11"/>
      <c r="B29" s="104"/>
      <c r="C29" s="57" t="s">
        <v>10</v>
      </c>
      <c r="D29" s="52" t="s">
        <v>43</v>
      </c>
      <c r="E29" s="7">
        <v>8</v>
      </c>
      <c r="F29" s="7">
        <v>8</v>
      </c>
    </row>
    <row r="30" spans="1:6" ht="25.5" outlineLevel="1">
      <c r="A30" s="11"/>
      <c r="B30" s="104"/>
      <c r="C30" s="65" t="s">
        <v>10</v>
      </c>
      <c r="D30" s="65" t="s">
        <v>44</v>
      </c>
      <c r="E30" s="7">
        <v>50</v>
      </c>
      <c r="F30" s="7">
        <v>50</v>
      </c>
    </row>
    <row r="31" spans="1:6" ht="42" customHeight="1" outlineLevel="1">
      <c r="A31" s="11"/>
      <c r="B31" s="104"/>
      <c r="C31" s="57" t="s">
        <v>10</v>
      </c>
      <c r="D31" s="54" t="s">
        <v>45</v>
      </c>
      <c r="E31" s="7">
        <v>25</v>
      </c>
      <c r="F31" s="7">
        <v>25</v>
      </c>
    </row>
    <row r="32" spans="1:6" s="51" customFormat="1">
      <c r="A32" s="109" t="s">
        <v>46</v>
      </c>
      <c r="B32" s="12" t="s">
        <v>47</v>
      </c>
      <c r="C32" s="12"/>
      <c r="D32" s="12"/>
      <c r="E32" s="42" t="s">
        <v>252</v>
      </c>
      <c r="F32" s="72" t="s">
        <v>253</v>
      </c>
    </row>
    <row r="33" spans="1:6" ht="25.5" outlineLevel="1">
      <c r="A33" s="109"/>
      <c r="B33" s="104" t="s">
        <v>48</v>
      </c>
      <c r="C33" s="57" t="s">
        <v>14</v>
      </c>
      <c r="D33" s="52" t="s">
        <v>49</v>
      </c>
      <c r="E33" s="10">
        <v>20</v>
      </c>
      <c r="F33" s="10">
        <v>20</v>
      </c>
    </row>
    <row r="34" spans="1:6" ht="76.5" outlineLevel="1">
      <c r="A34" s="109"/>
      <c r="B34" s="104"/>
      <c r="C34" s="65" t="s">
        <v>14</v>
      </c>
      <c r="D34" s="65" t="s">
        <v>50</v>
      </c>
      <c r="E34" s="10">
        <v>50.5</v>
      </c>
      <c r="F34" s="10">
        <v>50.5</v>
      </c>
    </row>
    <row r="35" spans="1:6" ht="51.75" customHeight="1" outlineLevel="1">
      <c r="A35" s="109"/>
      <c r="B35" s="104" t="s">
        <v>51</v>
      </c>
      <c r="C35" s="57" t="s">
        <v>52</v>
      </c>
      <c r="D35" s="52" t="s">
        <v>53</v>
      </c>
      <c r="E35" s="10">
        <v>15.5</v>
      </c>
      <c r="F35" s="10">
        <v>15.5</v>
      </c>
    </row>
    <row r="36" spans="1:6" ht="51" outlineLevel="1">
      <c r="A36" s="109"/>
      <c r="B36" s="104"/>
      <c r="C36" s="57" t="s">
        <v>14</v>
      </c>
      <c r="D36" s="52" t="s">
        <v>54</v>
      </c>
      <c r="E36" s="7">
        <v>60</v>
      </c>
      <c r="F36" s="7" t="s">
        <v>189</v>
      </c>
    </row>
    <row r="37" spans="1:6" ht="28.5" customHeight="1" outlineLevel="1">
      <c r="A37" s="109"/>
      <c r="B37" s="104"/>
      <c r="C37" s="30" t="s">
        <v>14</v>
      </c>
      <c r="D37" s="67" t="s">
        <v>55</v>
      </c>
      <c r="E37" s="31">
        <v>2.1</v>
      </c>
      <c r="F37" s="31">
        <v>2.1</v>
      </c>
    </row>
    <row r="38" spans="1:6" ht="63.75" outlineLevel="1">
      <c r="A38" s="109"/>
      <c r="B38" s="104"/>
      <c r="C38" s="57" t="s">
        <v>14</v>
      </c>
      <c r="D38" s="52" t="s">
        <v>56</v>
      </c>
      <c r="E38" s="10">
        <v>7</v>
      </c>
      <c r="F38" s="10" t="s">
        <v>190</v>
      </c>
    </row>
    <row r="39" spans="1:6" ht="25.5" outlineLevel="1">
      <c r="A39" s="109"/>
      <c r="B39" s="104" t="s">
        <v>57</v>
      </c>
      <c r="C39" s="57" t="s">
        <v>14</v>
      </c>
      <c r="D39" s="52" t="s">
        <v>58</v>
      </c>
      <c r="E39" s="7">
        <v>3</v>
      </c>
      <c r="F39" s="29">
        <v>3</v>
      </c>
    </row>
    <row r="40" spans="1:6" ht="25.5" outlineLevel="1">
      <c r="A40" s="109"/>
      <c r="B40" s="104"/>
      <c r="C40" s="57" t="s">
        <v>14</v>
      </c>
      <c r="D40" s="52" t="s">
        <v>59</v>
      </c>
      <c r="E40" s="10">
        <v>9</v>
      </c>
      <c r="F40" s="10">
        <v>9</v>
      </c>
    </row>
    <row r="41" spans="1:6" ht="66" customHeight="1" outlineLevel="1">
      <c r="A41" s="13"/>
      <c r="B41" s="104"/>
      <c r="C41" s="30" t="s">
        <v>14</v>
      </c>
      <c r="D41" s="30" t="s">
        <v>60</v>
      </c>
      <c r="E41" s="31">
        <v>21</v>
      </c>
      <c r="F41" s="31">
        <v>21</v>
      </c>
    </row>
    <row r="42" spans="1:6" s="53" customFormat="1" ht="76.5" customHeight="1" outlineLevel="1">
      <c r="A42" s="13"/>
      <c r="B42" s="104"/>
      <c r="C42" s="32" t="s">
        <v>14</v>
      </c>
      <c r="D42" s="32" t="s">
        <v>61</v>
      </c>
      <c r="E42" s="31">
        <v>50</v>
      </c>
      <c r="F42" s="31">
        <v>50</v>
      </c>
    </row>
    <row r="43" spans="1:6" ht="45.75" customHeight="1" outlineLevel="1">
      <c r="A43" s="13"/>
      <c r="B43" s="107" t="s">
        <v>62</v>
      </c>
      <c r="C43" s="57" t="s">
        <v>14</v>
      </c>
      <c r="D43" s="57" t="s">
        <v>63</v>
      </c>
      <c r="E43" s="7">
        <v>2.5</v>
      </c>
      <c r="F43" s="7">
        <v>2.5</v>
      </c>
    </row>
    <row r="44" spans="1:6" ht="51" outlineLevel="1">
      <c r="A44" s="13"/>
      <c r="B44" s="110"/>
      <c r="C44" s="57" t="s">
        <v>14</v>
      </c>
      <c r="D44" s="57" t="s">
        <v>64</v>
      </c>
      <c r="E44" s="7">
        <v>7</v>
      </c>
      <c r="F44" s="7">
        <v>7</v>
      </c>
    </row>
    <row r="45" spans="1:6" ht="87.75" customHeight="1" outlineLevel="1">
      <c r="A45" s="13"/>
      <c r="B45" s="110"/>
      <c r="C45" s="57" t="s">
        <v>14</v>
      </c>
      <c r="D45" s="52" t="s">
        <v>192</v>
      </c>
      <c r="E45" s="31" t="s">
        <v>191</v>
      </c>
      <c r="F45" s="7">
        <v>4</v>
      </c>
    </row>
    <row r="46" spans="1:6" ht="42" customHeight="1" outlineLevel="1">
      <c r="A46" s="13"/>
      <c r="B46" s="110"/>
      <c r="C46" s="65" t="s">
        <v>65</v>
      </c>
      <c r="D46" s="65" t="s">
        <v>66</v>
      </c>
      <c r="E46" s="7">
        <v>4.7</v>
      </c>
      <c r="F46" s="7">
        <v>1.7000000000000002</v>
      </c>
    </row>
    <row r="47" spans="1:6" ht="79.5" customHeight="1" outlineLevel="1">
      <c r="A47" s="13"/>
      <c r="B47" s="110"/>
      <c r="C47" s="57" t="s">
        <v>14</v>
      </c>
      <c r="D47" s="52" t="s">
        <v>68</v>
      </c>
      <c r="E47" s="7">
        <v>4.8</v>
      </c>
      <c r="F47" s="7">
        <v>3</v>
      </c>
    </row>
    <row r="48" spans="1:6" ht="15" customHeight="1" outlineLevel="1">
      <c r="A48" s="13"/>
      <c r="B48" s="110"/>
      <c r="C48" s="57" t="s">
        <v>14</v>
      </c>
      <c r="D48" s="67" t="s">
        <v>69</v>
      </c>
      <c r="E48" s="31">
        <v>0.5</v>
      </c>
      <c r="F48" s="31">
        <v>0.5</v>
      </c>
    </row>
    <row r="49" spans="1:6" ht="63.75" outlineLevel="1">
      <c r="A49" s="13"/>
      <c r="B49" s="110"/>
      <c r="C49" s="57" t="s">
        <v>14</v>
      </c>
      <c r="D49" s="66" t="s">
        <v>70</v>
      </c>
      <c r="E49" s="7">
        <v>7.585</v>
      </c>
      <c r="F49" s="7">
        <v>7.585</v>
      </c>
    </row>
    <row r="50" spans="1:6" ht="93.75" customHeight="1" outlineLevel="1">
      <c r="A50" s="13"/>
      <c r="B50" s="110"/>
      <c r="C50" s="57" t="s">
        <v>14</v>
      </c>
      <c r="D50" s="8" t="s">
        <v>71</v>
      </c>
      <c r="E50" s="7">
        <v>1.282</v>
      </c>
      <c r="F50" s="7">
        <v>1.282</v>
      </c>
    </row>
    <row r="51" spans="1:6" ht="38.25" outlineLevel="1">
      <c r="A51" s="13"/>
      <c r="B51" s="110"/>
      <c r="C51" s="57" t="s">
        <v>65</v>
      </c>
      <c r="D51" s="8" t="s">
        <v>72</v>
      </c>
      <c r="E51" s="31" t="s">
        <v>249</v>
      </c>
      <c r="F51" s="31" t="s">
        <v>250</v>
      </c>
    </row>
    <row r="52" spans="1:6" ht="38.25" outlineLevel="1">
      <c r="A52" s="13"/>
      <c r="B52" s="110"/>
      <c r="C52" s="57" t="s">
        <v>73</v>
      </c>
      <c r="D52" s="8" t="s">
        <v>74</v>
      </c>
      <c r="E52" s="7">
        <v>0.65</v>
      </c>
      <c r="F52" s="7">
        <v>0.65</v>
      </c>
    </row>
    <row r="53" spans="1:6" ht="38.25" outlineLevel="1">
      <c r="A53" s="13"/>
      <c r="B53" s="110"/>
      <c r="C53" s="57" t="s">
        <v>34</v>
      </c>
      <c r="D53" s="8" t="s">
        <v>75</v>
      </c>
      <c r="E53" s="7">
        <v>0.56000000000000005</v>
      </c>
      <c r="F53" s="7">
        <v>0.56000000000000005</v>
      </c>
    </row>
    <row r="54" spans="1:6" ht="63.75" outlineLevel="1">
      <c r="A54" s="13"/>
      <c r="B54" s="110"/>
      <c r="C54" s="57" t="s">
        <v>34</v>
      </c>
      <c r="D54" s="8" t="s">
        <v>76</v>
      </c>
      <c r="E54" s="7">
        <v>0.4</v>
      </c>
      <c r="F54" s="7">
        <v>0.4</v>
      </c>
    </row>
    <row r="55" spans="1:6" ht="51" customHeight="1" outlineLevel="1">
      <c r="A55" s="13"/>
      <c r="B55" s="110"/>
      <c r="C55" s="35" t="s">
        <v>14</v>
      </c>
      <c r="D55" s="38" t="s">
        <v>224</v>
      </c>
      <c r="E55" s="29">
        <v>1.1000000000000001</v>
      </c>
      <c r="F55" s="29">
        <v>1.1000000000000001</v>
      </c>
    </row>
    <row r="56" spans="1:6" ht="25.5" outlineLevel="1">
      <c r="A56" s="13"/>
      <c r="B56" s="110"/>
      <c r="C56" s="35" t="s">
        <v>14</v>
      </c>
      <c r="D56" s="68" t="s">
        <v>193</v>
      </c>
      <c r="E56" s="29">
        <v>4.5</v>
      </c>
      <c r="F56" s="29">
        <v>4.5</v>
      </c>
    </row>
    <row r="57" spans="1:6" ht="25.5" outlineLevel="1">
      <c r="A57" s="13"/>
      <c r="B57" s="108"/>
      <c r="C57" s="30" t="s">
        <v>14</v>
      </c>
      <c r="D57" s="67" t="s">
        <v>77</v>
      </c>
      <c r="E57" s="31">
        <v>1</v>
      </c>
      <c r="F57" s="31">
        <v>1</v>
      </c>
    </row>
    <row r="58" spans="1:6" ht="83.25" customHeight="1" outlineLevel="1">
      <c r="A58" s="13"/>
      <c r="B58" s="52" t="s">
        <v>78</v>
      </c>
      <c r="C58" s="57" t="s">
        <v>79</v>
      </c>
      <c r="D58" s="52" t="s">
        <v>80</v>
      </c>
      <c r="E58" s="7">
        <v>0.4</v>
      </c>
      <c r="F58" s="7">
        <v>0.4</v>
      </c>
    </row>
    <row r="59" spans="1:6" s="51" customFormat="1">
      <c r="A59" s="111" t="s">
        <v>81</v>
      </c>
      <c r="B59" s="14" t="s">
        <v>82</v>
      </c>
      <c r="C59" s="15"/>
      <c r="D59" s="16"/>
      <c r="E59" s="71" t="s">
        <v>240</v>
      </c>
      <c r="F59" s="71" t="s">
        <v>266</v>
      </c>
    </row>
    <row r="60" spans="1:6" outlineLevel="1">
      <c r="A60" s="112"/>
      <c r="B60" s="104" t="s">
        <v>83</v>
      </c>
      <c r="C60" s="57" t="s">
        <v>14</v>
      </c>
      <c r="D60" s="52" t="s">
        <v>84</v>
      </c>
      <c r="E60" s="31" t="s">
        <v>194</v>
      </c>
      <c r="F60" s="7" t="s">
        <v>195</v>
      </c>
    </row>
    <row r="61" spans="1:6" outlineLevel="1">
      <c r="A61" s="112"/>
      <c r="B61" s="104"/>
      <c r="C61" s="57" t="s">
        <v>14</v>
      </c>
      <c r="D61" s="52" t="s">
        <v>85</v>
      </c>
      <c r="E61" s="7">
        <v>20</v>
      </c>
      <c r="F61" s="7" t="s">
        <v>196</v>
      </c>
    </row>
    <row r="62" spans="1:6" outlineLevel="1">
      <c r="A62" s="112"/>
      <c r="B62" s="104"/>
      <c r="C62" s="57" t="s">
        <v>14</v>
      </c>
      <c r="D62" s="52" t="s">
        <v>86</v>
      </c>
      <c r="E62" s="7">
        <v>6</v>
      </c>
      <c r="F62" s="7">
        <v>6</v>
      </c>
    </row>
    <row r="63" spans="1:6" ht="38.25" outlineLevel="1">
      <c r="A63" s="112"/>
      <c r="B63" s="104"/>
      <c r="C63" s="57" t="s">
        <v>14</v>
      </c>
      <c r="D63" s="52" t="s">
        <v>197</v>
      </c>
      <c r="E63" s="7">
        <v>2</v>
      </c>
      <c r="F63" s="7">
        <v>2</v>
      </c>
    </row>
    <row r="64" spans="1:6" ht="25.5" outlineLevel="1">
      <c r="A64" s="112"/>
      <c r="B64" s="104"/>
      <c r="C64" s="57" t="s">
        <v>14</v>
      </c>
      <c r="D64" s="52" t="s">
        <v>87</v>
      </c>
      <c r="E64" s="7">
        <v>1</v>
      </c>
      <c r="F64" s="7">
        <v>0.45</v>
      </c>
    </row>
    <row r="65" spans="1:6" ht="27.75" customHeight="1" outlineLevel="1">
      <c r="A65" s="112"/>
      <c r="B65" s="104"/>
      <c r="C65" s="57" t="s">
        <v>14</v>
      </c>
      <c r="D65" s="52" t="s">
        <v>88</v>
      </c>
      <c r="E65" s="7">
        <v>3.65</v>
      </c>
      <c r="F65" s="7">
        <v>3.65</v>
      </c>
    </row>
    <row r="66" spans="1:6" ht="25.5" outlineLevel="1">
      <c r="A66" s="112"/>
      <c r="B66" s="104"/>
      <c r="C66" s="57" t="s">
        <v>14</v>
      </c>
      <c r="D66" s="52" t="s">
        <v>89</v>
      </c>
      <c r="E66" s="7">
        <v>0.78</v>
      </c>
      <c r="F66" s="7">
        <v>0.2</v>
      </c>
    </row>
    <row r="67" spans="1:6" ht="51" outlineLevel="1">
      <c r="A67" s="112"/>
      <c r="B67" s="104"/>
      <c r="C67" s="57" t="s">
        <v>14</v>
      </c>
      <c r="D67" s="52" t="s">
        <v>90</v>
      </c>
      <c r="E67" s="7">
        <v>1.2</v>
      </c>
      <c r="F67" s="7">
        <v>1.2</v>
      </c>
    </row>
    <row r="68" spans="1:6" ht="51" outlineLevel="1">
      <c r="A68" s="112"/>
      <c r="B68" s="104"/>
      <c r="C68" s="57" t="s">
        <v>14</v>
      </c>
      <c r="D68" s="52" t="s">
        <v>91</v>
      </c>
      <c r="E68" s="7">
        <v>31</v>
      </c>
      <c r="F68" s="7" t="s">
        <v>198</v>
      </c>
    </row>
    <row r="69" spans="1:6" ht="25.5" outlineLevel="1">
      <c r="A69" s="112"/>
      <c r="B69" s="104"/>
      <c r="C69" s="57" t="s">
        <v>14</v>
      </c>
      <c r="D69" s="52" t="s">
        <v>92</v>
      </c>
      <c r="E69" s="7">
        <v>30</v>
      </c>
      <c r="F69" s="7" t="s">
        <v>199</v>
      </c>
    </row>
    <row r="70" spans="1:6" s="53" customFormat="1" ht="51" outlineLevel="1">
      <c r="A70" s="112"/>
      <c r="B70" s="104"/>
      <c r="C70" s="65" t="s">
        <v>14</v>
      </c>
      <c r="D70" s="65" t="s">
        <v>93</v>
      </c>
      <c r="E70" s="7">
        <v>20</v>
      </c>
      <c r="F70" s="7">
        <v>20</v>
      </c>
    </row>
    <row r="71" spans="1:6" ht="25.5" outlineLevel="1">
      <c r="A71" s="17"/>
      <c r="B71" s="104"/>
      <c r="C71" s="57" t="s">
        <v>73</v>
      </c>
      <c r="D71" s="52" t="s">
        <v>94</v>
      </c>
      <c r="E71" s="10">
        <v>2.61</v>
      </c>
      <c r="F71" s="10">
        <v>2.61</v>
      </c>
    </row>
    <row r="72" spans="1:6" ht="25.5" outlineLevel="1">
      <c r="A72" s="17"/>
      <c r="B72" s="104"/>
      <c r="C72" s="57" t="s">
        <v>73</v>
      </c>
      <c r="D72" s="52" t="s">
        <v>95</v>
      </c>
      <c r="E72" s="7">
        <v>9</v>
      </c>
      <c r="F72" s="7">
        <v>9</v>
      </c>
    </row>
    <row r="73" spans="1:6" ht="38.25" outlineLevel="1">
      <c r="A73" s="17"/>
      <c r="B73" s="104"/>
      <c r="C73" s="57" t="s">
        <v>73</v>
      </c>
      <c r="D73" s="52" t="s">
        <v>96</v>
      </c>
      <c r="E73" s="10">
        <v>2.11</v>
      </c>
      <c r="F73" s="10">
        <v>2.11</v>
      </c>
    </row>
    <row r="74" spans="1:6" ht="38.25" outlineLevel="1">
      <c r="A74" s="17"/>
      <c r="B74" s="104"/>
      <c r="C74" s="65" t="s">
        <v>73</v>
      </c>
      <c r="D74" s="52" t="s">
        <v>97</v>
      </c>
      <c r="E74" s="1" t="s">
        <v>233</v>
      </c>
      <c r="F74" s="1" t="s">
        <v>233</v>
      </c>
    </row>
    <row r="75" spans="1:6" ht="48" customHeight="1" outlineLevel="1">
      <c r="A75" s="17"/>
      <c r="B75" s="104"/>
      <c r="C75" s="30" t="s">
        <v>73</v>
      </c>
      <c r="D75" s="67" t="s">
        <v>98</v>
      </c>
      <c r="E75" s="39">
        <v>7</v>
      </c>
      <c r="F75" s="39">
        <v>7</v>
      </c>
    </row>
    <row r="76" spans="1:6" s="53" customFormat="1" ht="51" outlineLevel="1">
      <c r="A76" s="17"/>
      <c r="B76" s="104"/>
      <c r="C76" s="65" t="s">
        <v>14</v>
      </c>
      <c r="D76" s="65" t="s">
        <v>99</v>
      </c>
      <c r="E76" s="10">
        <v>10</v>
      </c>
      <c r="F76" s="10">
        <v>10</v>
      </c>
    </row>
    <row r="77" spans="1:6" ht="12.75" customHeight="1" outlineLevel="1">
      <c r="A77" s="17"/>
      <c r="B77" s="113" t="s">
        <v>100</v>
      </c>
      <c r="C77" s="57" t="s">
        <v>10</v>
      </c>
      <c r="D77" s="52" t="s">
        <v>101</v>
      </c>
      <c r="E77" s="7">
        <v>6</v>
      </c>
      <c r="F77" s="7">
        <v>6</v>
      </c>
    </row>
    <row r="78" spans="1:6" ht="15" customHeight="1" outlineLevel="1">
      <c r="A78" s="17"/>
      <c r="B78" s="114"/>
      <c r="C78" s="57" t="s">
        <v>102</v>
      </c>
      <c r="D78" s="52" t="s">
        <v>103</v>
      </c>
      <c r="E78" s="7">
        <v>5.9</v>
      </c>
      <c r="F78" s="7">
        <v>0.9</v>
      </c>
    </row>
    <row r="79" spans="1:6" ht="54.75" customHeight="1" outlineLevel="1">
      <c r="A79" s="17"/>
      <c r="B79" s="114"/>
      <c r="C79" s="57" t="s">
        <v>10</v>
      </c>
      <c r="D79" s="52" t="s">
        <v>104</v>
      </c>
      <c r="E79" s="7">
        <v>25</v>
      </c>
      <c r="F79" s="7">
        <v>25</v>
      </c>
    </row>
    <row r="80" spans="1:6" ht="25.5" outlineLevel="1">
      <c r="A80" s="17"/>
      <c r="B80" s="114"/>
      <c r="C80" s="57" t="s">
        <v>23</v>
      </c>
      <c r="D80" s="52" t="s">
        <v>105</v>
      </c>
      <c r="E80" s="7">
        <v>3.7</v>
      </c>
      <c r="F80" s="7">
        <v>3.7</v>
      </c>
    </row>
    <row r="81" spans="1:6" ht="35.25" customHeight="1" outlineLevel="1">
      <c r="A81" s="17"/>
      <c r="B81" s="114"/>
      <c r="C81" s="57" t="s">
        <v>10</v>
      </c>
      <c r="D81" s="66" t="s">
        <v>106</v>
      </c>
      <c r="E81" s="7">
        <v>4.7</v>
      </c>
      <c r="F81" s="7">
        <v>4.7</v>
      </c>
    </row>
    <row r="82" spans="1:6" ht="38.25" outlineLevel="1">
      <c r="A82" s="17"/>
      <c r="B82" s="114"/>
      <c r="C82" s="57" t="s">
        <v>10</v>
      </c>
      <c r="D82" s="52" t="s">
        <v>107</v>
      </c>
      <c r="E82" s="7">
        <v>1.74</v>
      </c>
      <c r="F82" s="7">
        <v>1.74</v>
      </c>
    </row>
    <row r="83" spans="1:6" ht="25.5" outlineLevel="1">
      <c r="A83" s="17"/>
      <c r="B83" s="114"/>
      <c r="C83" s="57" t="s">
        <v>10</v>
      </c>
      <c r="D83" s="52" t="s">
        <v>108</v>
      </c>
      <c r="E83" s="7" t="s">
        <v>241</v>
      </c>
      <c r="F83" s="7">
        <v>8</v>
      </c>
    </row>
    <row r="84" spans="1:6" ht="25.5" outlineLevel="1">
      <c r="A84" s="17"/>
      <c r="B84" s="115"/>
      <c r="C84" s="57" t="s">
        <v>10</v>
      </c>
      <c r="D84" s="52" t="s">
        <v>109</v>
      </c>
      <c r="E84" s="7">
        <v>7.1</v>
      </c>
      <c r="F84" s="7">
        <v>7.1</v>
      </c>
    </row>
    <row r="85" spans="1:6" ht="25.5" customHeight="1" outlineLevel="1">
      <c r="A85" s="17"/>
      <c r="B85" s="107" t="s">
        <v>110</v>
      </c>
      <c r="C85" s="57" t="s">
        <v>14</v>
      </c>
      <c r="D85" s="52" t="s">
        <v>111</v>
      </c>
      <c r="E85" s="10">
        <v>12</v>
      </c>
      <c r="F85" s="10" t="s">
        <v>200</v>
      </c>
    </row>
    <row r="86" spans="1:6" ht="51" outlineLevel="1">
      <c r="A86" s="17"/>
      <c r="B86" s="110"/>
      <c r="C86" s="57" t="s">
        <v>10</v>
      </c>
      <c r="D86" s="52" t="s">
        <v>112</v>
      </c>
      <c r="E86" s="7">
        <v>10</v>
      </c>
      <c r="F86" s="7">
        <v>10</v>
      </c>
    </row>
    <row r="87" spans="1:6" ht="38.25" outlineLevel="1">
      <c r="A87" s="17"/>
      <c r="B87" s="110"/>
      <c r="C87" s="57" t="s">
        <v>10</v>
      </c>
      <c r="D87" s="52" t="s">
        <v>113</v>
      </c>
      <c r="E87" s="7">
        <v>6</v>
      </c>
      <c r="F87" s="7">
        <v>6</v>
      </c>
    </row>
    <row r="88" spans="1:6" ht="25.5" outlineLevel="1">
      <c r="A88" s="17"/>
      <c r="B88" s="110"/>
      <c r="C88" s="57" t="s">
        <v>10</v>
      </c>
      <c r="D88" s="52" t="s">
        <v>114</v>
      </c>
      <c r="E88" s="7">
        <v>12</v>
      </c>
      <c r="F88" s="31" t="s">
        <v>265</v>
      </c>
    </row>
    <row r="89" spans="1:6" ht="25.5" outlineLevel="1">
      <c r="A89" s="17"/>
      <c r="B89" s="110"/>
      <c r="C89" s="57" t="s">
        <v>115</v>
      </c>
      <c r="D89" s="52" t="s">
        <v>116</v>
      </c>
      <c r="E89" s="7">
        <v>15</v>
      </c>
      <c r="F89" s="7">
        <v>15</v>
      </c>
    </row>
    <row r="90" spans="1:6" ht="25.5" outlineLevel="1">
      <c r="A90" s="17"/>
      <c r="B90" s="110"/>
      <c r="C90" s="57" t="s">
        <v>10</v>
      </c>
      <c r="D90" s="52" t="s">
        <v>117</v>
      </c>
      <c r="E90" s="7">
        <v>14</v>
      </c>
      <c r="F90" s="7">
        <v>14</v>
      </c>
    </row>
    <row r="91" spans="1:6" ht="25.5" outlineLevel="1">
      <c r="A91" s="17"/>
      <c r="B91" s="110"/>
      <c r="C91" s="57" t="s">
        <v>10</v>
      </c>
      <c r="D91" s="52" t="s">
        <v>118</v>
      </c>
      <c r="E91" s="7">
        <v>13.6</v>
      </c>
      <c r="F91" s="7">
        <v>13.6</v>
      </c>
    </row>
    <row r="92" spans="1:6" ht="25.5" outlineLevel="1">
      <c r="A92" s="17"/>
      <c r="B92" s="110"/>
      <c r="C92" s="57" t="s">
        <v>10</v>
      </c>
      <c r="D92" s="52" t="s">
        <v>119</v>
      </c>
      <c r="E92" s="7">
        <v>10.199999999999999</v>
      </c>
      <c r="F92" s="7">
        <v>10.199999999999999</v>
      </c>
    </row>
    <row r="93" spans="1:6" ht="51" outlineLevel="1">
      <c r="A93" s="17"/>
      <c r="B93" s="110"/>
      <c r="C93" s="57" t="s">
        <v>10</v>
      </c>
      <c r="D93" s="52" t="s">
        <v>120</v>
      </c>
      <c r="E93" s="7">
        <v>4</v>
      </c>
      <c r="F93" s="7">
        <v>4</v>
      </c>
    </row>
    <row r="94" spans="1:6" ht="25.5" outlineLevel="1">
      <c r="A94" s="17"/>
      <c r="B94" s="108"/>
      <c r="C94" s="57" t="s">
        <v>14</v>
      </c>
      <c r="D94" s="52" t="s">
        <v>121</v>
      </c>
      <c r="E94" s="33">
        <v>7.26</v>
      </c>
      <c r="F94" s="7">
        <v>1.8</v>
      </c>
    </row>
    <row r="95" spans="1:6" ht="25.5" outlineLevel="1">
      <c r="A95" s="17"/>
      <c r="B95" s="104" t="s">
        <v>122</v>
      </c>
      <c r="C95" s="59" t="s">
        <v>10</v>
      </c>
      <c r="D95" s="52" t="s">
        <v>123</v>
      </c>
      <c r="E95" s="7">
        <v>12.3</v>
      </c>
      <c r="F95" s="7">
        <v>12.3</v>
      </c>
    </row>
    <row r="96" spans="1:6" ht="36" customHeight="1" outlineLevel="1">
      <c r="A96" s="17"/>
      <c r="B96" s="104"/>
      <c r="C96" s="59" t="s">
        <v>23</v>
      </c>
      <c r="D96" s="52" t="s">
        <v>124</v>
      </c>
      <c r="E96" s="10">
        <v>6</v>
      </c>
      <c r="F96" s="10">
        <v>6</v>
      </c>
    </row>
    <row r="97" spans="1:6" ht="89.25" outlineLevel="1">
      <c r="A97" s="17"/>
      <c r="B97" s="104"/>
      <c r="C97" s="59" t="s">
        <v>23</v>
      </c>
      <c r="D97" s="52" t="s">
        <v>125</v>
      </c>
      <c r="E97" s="10">
        <v>9</v>
      </c>
      <c r="F97" s="10">
        <v>4</v>
      </c>
    </row>
    <row r="98" spans="1:6" ht="39.75" customHeight="1" outlineLevel="1">
      <c r="A98" s="17"/>
      <c r="B98" s="104"/>
      <c r="C98" s="59" t="s">
        <v>23</v>
      </c>
      <c r="D98" s="52" t="s">
        <v>126</v>
      </c>
      <c r="E98" s="10">
        <v>8.8000000000000007</v>
      </c>
      <c r="F98" s="10">
        <v>8.8000000000000007</v>
      </c>
    </row>
    <row r="99" spans="1:6" ht="63.75" outlineLevel="1">
      <c r="A99" s="17"/>
      <c r="B99" s="104"/>
      <c r="C99" s="59" t="s">
        <v>23</v>
      </c>
      <c r="D99" s="52" t="s">
        <v>127</v>
      </c>
      <c r="E99" s="10">
        <v>11.9</v>
      </c>
      <c r="F99" s="10">
        <v>11.9</v>
      </c>
    </row>
    <row r="100" spans="1:6" ht="51" outlineLevel="1">
      <c r="A100" s="17"/>
      <c r="B100" s="104"/>
      <c r="C100" s="59" t="s">
        <v>23</v>
      </c>
      <c r="D100" s="52" t="s">
        <v>128</v>
      </c>
      <c r="E100" s="10">
        <v>15.6</v>
      </c>
      <c r="F100" s="10">
        <v>6.5730000000000004</v>
      </c>
    </row>
    <row r="101" spans="1:6" outlineLevel="1">
      <c r="A101" s="17"/>
      <c r="B101" s="104"/>
      <c r="C101" s="59" t="s">
        <v>23</v>
      </c>
      <c r="D101" s="52" t="s">
        <v>129</v>
      </c>
      <c r="E101" s="10">
        <v>4.1500000000000004</v>
      </c>
      <c r="F101" s="10">
        <v>4.1500000000000004</v>
      </c>
    </row>
    <row r="102" spans="1:6" ht="25.5" outlineLevel="1">
      <c r="A102" s="17"/>
      <c r="B102" s="104"/>
      <c r="C102" s="59" t="s">
        <v>23</v>
      </c>
      <c r="D102" s="52" t="s">
        <v>130</v>
      </c>
      <c r="E102" s="10">
        <v>6.7</v>
      </c>
      <c r="F102" s="10">
        <v>6.7</v>
      </c>
    </row>
    <row r="103" spans="1:6" ht="38.25" outlineLevel="1">
      <c r="A103" s="17"/>
      <c r="B103" s="104"/>
      <c r="C103" s="59" t="s">
        <v>23</v>
      </c>
      <c r="D103" s="52" t="s">
        <v>131</v>
      </c>
      <c r="E103" s="10">
        <v>1.45</v>
      </c>
      <c r="F103" s="10">
        <v>1.45</v>
      </c>
    </row>
    <row r="104" spans="1:6" ht="42" customHeight="1" outlineLevel="1">
      <c r="A104" s="17"/>
      <c r="B104" s="104"/>
      <c r="C104" s="59" t="s">
        <v>23</v>
      </c>
      <c r="D104" s="52" t="s">
        <v>132</v>
      </c>
      <c r="E104" s="10">
        <v>9</v>
      </c>
      <c r="F104" s="10">
        <v>9</v>
      </c>
    </row>
    <row r="105" spans="1:6" ht="25.5" outlineLevel="1">
      <c r="A105" s="17"/>
      <c r="B105" s="104"/>
      <c r="C105" s="59" t="s">
        <v>23</v>
      </c>
      <c r="D105" s="52" t="s">
        <v>133</v>
      </c>
      <c r="E105" s="10">
        <v>8</v>
      </c>
      <c r="F105" s="10">
        <v>8</v>
      </c>
    </row>
    <row r="106" spans="1:6" outlineLevel="1">
      <c r="A106" s="17"/>
      <c r="B106" s="104"/>
      <c r="C106" s="59" t="s">
        <v>23</v>
      </c>
      <c r="D106" s="52" t="s">
        <v>134</v>
      </c>
      <c r="E106" s="10">
        <v>24.395</v>
      </c>
      <c r="F106" s="10">
        <v>24.395</v>
      </c>
    </row>
    <row r="107" spans="1:6" ht="51.75" customHeight="1" outlineLevel="1">
      <c r="A107" s="17"/>
      <c r="B107" s="104"/>
      <c r="C107" s="59" t="s">
        <v>23</v>
      </c>
      <c r="D107" s="52" t="s">
        <v>135</v>
      </c>
      <c r="E107" s="10">
        <v>4.91</v>
      </c>
      <c r="F107" s="10">
        <v>4.91</v>
      </c>
    </row>
    <row r="108" spans="1:6" ht="25.5" outlineLevel="1">
      <c r="A108" s="17"/>
      <c r="B108" s="104"/>
      <c r="C108" s="59" t="s">
        <v>23</v>
      </c>
      <c r="D108" s="52" t="s">
        <v>136</v>
      </c>
      <c r="E108" s="10" t="s">
        <v>210</v>
      </c>
      <c r="F108" s="10" t="s">
        <v>211</v>
      </c>
    </row>
    <row r="109" spans="1:6" ht="51" customHeight="1" outlineLevel="1">
      <c r="A109" s="17"/>
      <c r="B109" s="104"/>
      <c r="C109" s="59" t="s">
        <v>23</v>
      </c>
      <c r="D109" s="52" t="s">
        <v>137</v>
      </c>
      <c r="E109" s="10">
        <v>8</v>
      </c>
      <c r="F109" s="10">
        <v>8</v>
      </c>
    </row>
    <row r="110" spans="1:6" ht="25.5" outlineLevel="1">
      <c r="A110" s="17"/>
      <c r="B110" s="104"/>
      <c r="C110" s="59" t="s">
        <v>23</v>
      </c>
      <c r="D110" s="52" t="s">
        <v>138</v>
      </c>
      <c r="E110" s="10">
        <v>5.5</v>
      </c>
      <c r="F110" s="10">
        <v>5.5</v>
      </c>
    </row>
    <row r="111" spans="1:6" ht="46.5" customHeight="1" outlineLevel="1">
      <c r="A111" s="17"/>
      <c r="B111" s="104"/>
      <c r="C111" s="35" t="s">
        <v>221</v>
      </c>
      <c r="D111" s="68" t="s">
        <v>220</v>
      </c>
      <c r="E111" s="1">
        <v>5.8</v>
      </c>
      <c r="F111" s="1">
        <v>3.3</v>
      </c>
    </row>
    <row r="112" spans="1:6" ht="38.25" outlineLevel="1">
      <c r="A112" s="17"/>
      <c r="B112" s="104"/>
      <c r="C112" s="18" t="s">
        <v>10</v>
      </c>
      <c r="D112" s="65" t="s">
        <v>139</v>
      </c>
      <c r="E112" s="10">
        <v>14.5</v>
      </c>
      <c r="F112" s="10">
        <v>14.5</v>
      </c>
    </row>
    <row r="113" spans="1:6" ht="25.5" outlineLevel="1">
      <c r="A113" s="17"/>
      <c r="B113" s="104"/>
      <c r="C113" s="59" t="s">
        <v>10</v>
      </c>
      <c r="D113" s="52" t="s">
        <v>140</v>
      </c>
      <c r="E113" s="7">
        <v>30.2</v>
      </c>
      <c r="F113" s="7">
        <v>19.600000000000001</v>
      </c>
    </row>
    <row r="114" spans="1:6" ht="15" customHeight="1" outlineLevel="1">
      <c r="A114" s="17"/>
      <c r="B114" s="104"/>
      <c r="C114" s="59" t="s">
        <v>10</v>
      </c>
      <c r="D114" s="56" t="s">
        <v>141</v>
      </c>
      <c r="E114" s="19">
        <v>29</v>
      </c>
      <c r="F114" s="7">
        <v>21.8</v>
      </c>
    </row>
    <row r="115" spans="1:6" ht="25.5" outlineLevel="1">
      <c r="A115" s="17"/>
      <c r="B115" s="104"/>
      <c r="C115" s="59" t="s">
        <v>10</v>
      </c>
      <c r="D115" s="52" t="s">
        <v>142</v>
      </c>
      <c r="E115" s="7">
        <v>4</v>
      </c>
      <c r="F115" s="7">
        <v>3.5</v>
      </c>
    </row>
    <row r="116" spans="1:6" ht="25.5" outlineLevel="1">
      <c r="A116" s="17"/>
      <c r="B116" s="104"/>
      <c r="C116" s="59" t="s">
        <v>10</v>
      </c>
      <c r="D116" s="52" t="s">
        <v>143</v>
      </c>
      <c r="E116" s="7">
        <v>12</v>
      </c>
      <c r="F116" s="7">
        <v>7.2</v>
      </c>
    </row>
    <row r="117" spans="1:6" s="51" customFormat="1">
      <c r="A117" s="106" t="s">
        <v>144</v>
      </c>
      <c r="B117" s="20" t="s">
        <v>82</v>
      </c>
      <c r="C117" s="20"/>
      <c r="D117" s="20"/>
      <c r="E117" s="36" t="s">
        <v>258</v>
      </c>
      <c r="F117" s="46" t="s">
        <v>259</v>
      </c>
    </row>
    <row r="118" spans="1:6" ht="114.75" customHeight="1" outlineLevel="1">
      <c r="A118" s="106"/>
      <c r="B118" s="107" t="s">
        <v>145</v>
      </c>
      <c r="C118" s="57" t="s">
        <v>79</v>
      </c>
      <c r="D118" s="52" t="s">
        <v>146</v>
      </c>
      <c r="E118" s="10">
        <v>38</v>
      </c>
      <c r="F118" s="10">
        <v>38</v>
      </c>
    </row>
    <row r="119" spans="1:6" ht="25.5" outlineLevel="1">
      <c r="A119" s="106"/>
      <c r="B119" s="108"/>
      <c r="C119" s="57" t="s">
        <v>65</v>
      </c>
      <c r="D119" s="52" t="s">
        <v>147</v>
      </c>
      <c r="E119" s="21">
        <v>20</v>
      </c>
      <c r="F119" s="10">
        <v>20</v>
      </c>
    </row>
    <row r="120" spans="1:6" ht="31.5" customHeight="1" outlineLevel="1">
      <c r="A120" s="106"/>
      <c r="B120" s="104" t="s">
        <v>148</v>
      </c>
      <c r="C120" s="57" t="s">
        <v>149</v>
      </c>
      <c r="D120" s="52" t="s">
        <v>150</v>
      </c>
      <c r="E120" s="19" t="s">
        <v>206</v>
      </c>
      <c r="F120" s="7" t="s">
        <v>207</v>
      </c>
    </row>
    <row r="121" spans="1:6" ht="63.75" outlineLevel="1">
      <c r="A121" s="106"/>
      <c r="B121" s="104"/>
      <c r="C121" s="57" t="s">
        <v>14</v>
      </c>
      <c r="D121" s="52" t="s">
        <v>151</v>
      </c>
      <c r="E121" s="7" t="s">
        <v>201</v>
      </c>
      <c r="F121" s="7" t="s">
        <v>202</v>
      </c>
    </row>
    <row r="122" spans="1:6" ht="100.5" customHeight="1" outlineLevel="1">
      <c r="A122" s="106"/>
      <c r="B122" s="104"/>
      <c r="C122" s="57" t="s">
        <v>79</v>
      </c>
      <c r="D122" s="52" t="s">
        <v>244</v>
      </c>
      <c r="E122" s="7" t="s">
        <v>225</v>
      </c>
      <c r="F122" s="7" t="s">
        <v>225</v>
      </c>
    </row>
    <row r="123" spans="1:6" ht="38.25" outlineLevel="1">
      <c r="A123" s="22"/>
      <c r="B123" s="104"/>
      <c r="C123" s="30" t="s">
        <v>79</v>
      </c>
      <c r="D123" s="67" t="s">
        <v>152</v>
      </c>
      <c r="E123" s="31">
        <v>8</v>
      </c>
      <c r="F123" s="31">
        <v>8</v>
      </c>
    </row>
    <row r="124" spans="1:6" ht="54.75" customHeight="1" outlineLevel="1">
      <c r="A124" s="22"/>
      <c r="B124" s="104" t="s">
        <v>153</v>
      </c>
      <c r="C124" s="30" t="s">
        <v>79</v>
      </c>
      <c r="D124" s="92" t="s">
        <v>154</v>
      </c>
      <c r="E124" s="31">
        <v>37.1</v>
      </c>
      <c r="F124" s="31">
        <v>37.1</v>
      </c>
    </row>
    <row r="125" spans="1:6" ht="63.75" outlineLevel="1">
      <c r="A125" s="22"/>
      <c r="B125" s="104"/>
      <c r="C125" s="30" t="s">
        <v>79</v>
      </c>
      <c r="D125" s="67" t="s">
        <v>155</v>
      </c>
      <c r="E125" s="31">
        <v>86.5</v>
      </c>
      <c r="F125" s="31">
        <v>86.5</v>
      </c>
    </row>
    <row r="126" spans="1:6" ht="111" customHeight="1" outlineLevel="1">
      <c r="A126" s="22"/>
      <c r="B126" s="104"/>
      <c r="C126" s="57" t="s">
        <v>79</v>
      </c>
      <c r="D126" s="52" t="s">
        <v>156</v>
      </c>
      <c r="E126" s="7" t="s">
        <v>247</v>
      </c>
      <c r="F126" s="7" t="s">
        <v>248</v>
      </c>
    </row>
    <row r="127" spans="1:6" ht="38.25" outlineLevel="1">
      <c r="A127" s="22"/>
      <c r="B127" s="104"/>
      <c r="C127" s="57" t="s">
        <v>79</v>
      </c>
      <c r="D127" s="52" t="s">
        <v>157</v>
      </c>
      <c r="E127" s="7">
        <v>13.3</v>
      </c>
      <c r="F127" s="7">
        <v>13.3</v>
      </c>
    </row>
    <row r="128" spans="1:6" ht="25.5" outlineLevel="1">
      <c r="A128" s="22"/>
      <c r="B128" s="104"/>
      <c r="C128" s="30" t="s">
        <v>79</v>
      </c>
      <c r="D128" s="93" t="s">
        <v>242</v>
      </c>
      <c r="E128" s="31">
        <v>9</v>
      </c>
      <c r="F128" s="31">
        <v>9</v>
      </c>
    </row>
    <row r="129" spans="1:6" ht="38.25" outlineLevel="1">
      <c r="A129" s="22"/>
      <c r="B129" s="104"/>
      <c r="C129" s="30" t="s">
        <v>79</v>
      </c>
      <c r="D129" s="94" t="s">
        <v>243</v>
      </c>
      <c r="E129" s="31">
        <v>9.6</v>
      </c>
      <c r="F129" s="31">
        <v>9.6</v>
      </c>
    </row>
    <row r="130" spans="1:6" ht="54" customHeight="1" outlineLevel="1">
      <c r="A130" s="22"/>
      <c r="B130" s="104"/>
      <c r="C130" s="30" t="s">
        <v>79</v>
      </c>
      <c r="D130" s="67" t="s">
        <v>158</v>
      </c>
      <c r="E130" s="31">
        <v>74.2</v>
      </c>
      <c r="F130" s="31">
        <v>5.8</v>
      </c>
    </row>
    <row r="131" spans="1:6" outlineLevel="1">
      <c r="A131" s="22"/>
      <c r="B131" s="104"/>
      <c r="C131" s="69" t="s">
        <v>14</v>
      </c>
      <c r="D131" s="70" t="s">
        <v>251</v>
      </c>
      <c r="E131" s="29">
        <v>50</v>
      </c>
      <c r="F131" s="29">
        <v>50</v>
      </c>
    </row>
    <row r="132" spans="1:6" ht="65.25" customHeight="1" outlineLevel="1">
      <c r="A132" s="22"/>
      <c r="B132" s="104"/>
      <c r="C132" s="57" t="s">
        <v>73</v>
      </c>
      <c r="D132" s="52" t="s">
        <v>159</v>
      </c>
      <c r="E132" s="10">
        <v>10</v>
      </c>
      <c r="F132" s="10">
        <v>10</v>
      </c>
    </row>
    <row r="133" spans="1:6" s="51" customFormat="1">
      <c r="A133" s="116" t="s">
        <v>160</v>
      </c>
      <c r="B133" s="23" t="s">
        <v>82</v>
      </c>
      <c r="C133" s="23"/>
      <c r="D133" s="23"/>
      <c r="E133" s="43" t="s">
        <v>260</v>
      </c>
      <c r="F133" s="43" t="s">
        <v>264</v>
      </c>
    </row>
    <row r="134" spans="1:6" ht="25.5" outlineLevel="1">
      <c r="A134" s="116"/>
      <c r="B134" s="107" t="s">
        <v>161</v>
      </c>
      <c r="C134" s="30" t="s">
        <v>162</v>
      </c>
      <c r="D134" s="67" t="s">
        <v>163</v>
      </c>
      <c r="E134" s="31">
        <v>57</v>
      </c>
      <c r="F134" s="39">
        <v>57</v>
      </c>
    </row>
    <row r="135" spans="1:6" ht="25.5" outlineLevel="1">
      <c r="A135" s="116"/>
      <c r="B135" s="110"/>
      <c r="C135" s="57" t="s">
        <v>164</v>
      </c>
      <c r="D135" s="52" t="s">
        <v>165</v>
      </c>
      <c r="E135" s="7">
        <v>5</v>
      </c>
      <c r="F135" s="7">
        <v>5</v>
      </c>
    </row>
    <row r="136" spans="1:6" ht="102.75" customHeight="1" outlineLevel="1">
      <c r="A136" s="116"/>
      <c r="B136" s="110"/>
      <c r="C136" s="59" t="s">
        <v>164</v>
      </c>
      <c r="D136" s="52" t="s">
        <v>215</v>
      </c>
      <c r="E136" s="10" t="s">
        <v>216</v>
      </c>
      <c r="F136" s="10" t="s">
        <v>217</v>
      </c>
    </row>
    <row r="137" spans="1:6" ht="63.75" outlineLevel="1">
      <c r="A137" s="116"/>
      <c r="B137" s="110"/>
      <c r="C137" s="59" t="s">
        <v>164</v>
      </c>
      <c r="D137" s="52" t="s">
        <v>166</v>
      </c>
      <c r="E137" s="10">
        <v>13</v>
      </c>
      <c r="F137" s="10">
        <v>5</v>
      </c>
    </row>
    <row r="138" spans="1:6" ht="25.5" outlineLevel="1">
      <c r="A138" s="116"/>
      <c r="B138" s="110"/>
      <c r="C138" s="59" t="s">
        <v>164</v>
      </c>
      <c r="D138" s="57" t="s">
        <v>167</v>
      </c>
      <c r="E138" s="10" t="s">
        <v>239</v>
      </c>
      <c r="F138" s="10">
        <v>15</v>
      </c>
    </row>
    <row r="139" spans="1:6" ht="63.75" outlineLevel="1">
      <c r="A139" s="116"/>
      <c r="B139" s="110"/>
      <c r="C139" s="57" t="s">
        <v>164</v>
      </c>
      <c r="D139" s="52" t="s">
        <v>168</v>
      </c>
      <c r="E139" s="10">
        <v>7.2</v>
      </c>
      <c r="F139" s="10">
        <v>7.2</v>
      </c>
    </row>
    <row r="140" spans="1:6" ht="69.75" customHeight="1" outlineLevel="1">
      <c r="A140" s="116"/>
      <c r="B140" s="117"/>
      <c r="C140" s="35" t="s">
        <v>73</v>
      </c>
      <c r="D140" s="68" t="s">
        <v>98</v>
      </c>
      <c r="E140" s="1" t="s">
        <v>246</v>
      </c>
      <c r="F140" s="73" t="s">
        <v>246</v>
      </c>
    </row>
    <row r="141" spans="1:6" ht="25.5" outlineLevel="1">
      <c r="A141" s="116"/>
      <c r="B141" s="104" t="s">
        <v>169</v>
      </c>
      <c r="C141" s="57" t="s">
        <v>164</v>
      </c>
      <c r="D141" s="52" t="s">
        <v>170</v>
      </c>
      <c r="E141" s="10">
        <v>13</v>
      </c>
      <c r="F141" s="10">
        <v>13</v>
      </c>
    </row>
    <row r="142" spans="1:6" ht="25.5" outlineLevel="1">
      <c r="A142" s="116"/>
      <c r="B142" s="104"/>
      <c r="C142" s="57" t="s">
        <v>164</v>
      </c>
      <c r="D142" s="52" t="s">
        <v>171</v>
      </c>
      <c r="E142" s="7">
        <v>20</v>
      </c>
      <c r="F142" s="7">
        <v>20</v>
      </c>
    </row>
    <row r="143" spans="1:6" ht="45" customHeight="1" outlineLevel="1">
      <c r="A143" s="24"/>
      <c r="B143" s="104"/>
      <c r="C143" s="57" t="s">
        <v>164</v>
      </c>
      <c r="D143" s="52" t="s">
        <v>172</v>
      </c>
      <c r="E143" s="7">
        <v>10</v>
      </c>
      <c r="F143" s="7">
        <v>5</v>
      </c>
    </row>
    <row r="144" spans="1:6" ht="30" customHeight="1" outlineLevel="1">
      <c r="A144" s="24"/>
      <c r="B144" s="104"/>
      <c r="C144" s="57" t="s">
        <v>164</v>
      </c>
      <c r="D144" s="52" t="s">
        <v>173</v>
      </c>
      <c r="E144" s="7" t="s">
        <v>238</v>
      </c>
      <c r="F144" s="31" t="s">
        <v>261</v>
      </c>
    </row>
    <row r="145" spans="1:6" ht="124.5" customHeight="1" outlineLevel="1">
      <c r="A145" s="24"/>
      <c r="B145" s="104"/>
      <c r="C145" s="57" t="s">
        <v>164</v>
      </c>
      <c r="D145" s="52" t="s">
        <v>174</v>
      </c>
      <c r="E145" s="7">
        <v>20</v>
      </c>
      <c r="F145" s="7">
        <v>5</v>
      </c>
    </row>
    <row r="146" spans="1:6" ht="114.75" outlineLevel="1">
      <c r="A146" s="24"/>
      <c r="B146" s="104"/>
      <c r="C146" s="57" t="s">
        <v>164</v>
      </c>
      <c r="D146" s="52" t="s">
        <v>175</v>
      </c>
      <c r="E146" s="7">
        <v>14</v>
      </c>
      <c r="F146" s="7">
        <v>5</v>
      </c>
    </row>
    <row r="147" spans="1:6" ht="89.25" outlineLevel="1">
      <c r="A147" s="24"/>
      <c r="B147" s="104"/>
      <c r="C147" s="57" t="s">
        <v>164</v>
      </c>
      <c r="D147" s="52" t="s">
        <v>176</v>
      </c>
      <c r="E147" s="7">
        <v>5</v>
      </c>
      <c r="F147" s="7">
        <v>2</v>
      </c>
    </row>
    <row r="148" spans="1:6" ht="89.25" outlineLevel="1">
      <c r="A148" s="24"/>
      <c r="B148" s="104"/>
      <c r="C148" s="57" t="s">
        <v>164</v>
      </c>
      <c r="D148" s="52" t="s">
        <v>177</v>
      </c>
      <c r="E148" s="7">
        <v>15</v>
      </c>
      <c r="F148" s="7">
        <v>5</v>
      </c>
    </row>
    <row r="149" spans="1:6" ht="38.25" outlineLevel="1">
      <c r="A149" s="24"/>
      <c r="B149" s="104"/>
      <c r="C149" s="57" t="s">
        <v>164</v>
      </c>
      <c r="D149" s="52" t="s">
        <v>208</v>
      </c>
      <c r="E149" s="10" t="s">
        <v>203</v>
      </c>
      <c r="F149" s="10" t="s">
        <v>204</v>
      </c>
    </row>
    <row r="150" spans="1:6" ht="25.5" outlineLevel="1">
      <c r="A150" s="24"/>
      <c r="B150" s="104"/>
      <c r="C150" s="35" t="s">
        <v>164</v>
      </c>
      <c r="D150" s="68" t="s">
        <v>222</v>
      </c>
      <c r="E150" s="1">
        <v>7.5</v>
      </c>
      <c r="F150" s="1">
        <v>2.5</v>
      </c>
    </row>
    <row r="151" spans="1:6" outlineLevel="1">
      <c r="A151" s="24"/>
      <c r="B151" s="104"/>
      <c r="C151" s="35" t="s">
        <v>164</v>
      </c>
      <c r="D151" s="68" t="s">
        <v>223</v>
      </c>
      <c r="E151" s="1">
        <v>2.5</v>
      </c>
      <c r="F151" s="1">
        <v>2.5</v>
      </c>
    </row>
    <row r="152" spans="1:6" ht="38.25" outlineLevel="1">
      <c r="A152" s="24"/>
      <c r="B152" s="104"/>
      <c r="C152" s="57" t="s">
        <v>164</v>
      </c>
      <c r="D152" s="52" t="s">
        <v>178</v>
      </c>
      <c r="E152" s="10">
        <v>8.7200000000000006</v>
      </c>
      <c r="F152" s="10">
        <v>1</v>
      </c>
    </row>
    <row r="153" spans="1:6" ht="55.5" customHeight="1" outlineLevel="1">
      <c r="A153" s="24"/>
      <c r="B153" s="104"/>
      <c r="C153" s="57" t="s">
        <v>164</v>
      </c>
      <c r="D153" s="52" t="s">
        <v>179</v>
      </c>
      <c r="E153" s="10">
        <v>13</v>
      </c>
      <c r="F153" s="10">
        <v>7</v>
      </c>
    </row>
    <row r="154" spans="1:6" ht="41.25" customHeight="1" outlineLevel="1">
      <c r="A154" s="24"/>
      <c r="B154" s="104"/>
      <c r="C154" s="57" t="s">
        <v>164</v>
      </c>
      <c r="D154" s="52" t="s">
        <v>180</v>
      </c>
      <c r="E154" s="10">
        <v>100</v>
      </c>
      <c r="F154" s="10">
        <v>100</v>
      </c>
    </row>
    <row r="155" spans="1:6" ht="25.5" outlineLevel="1">
      <c r="A155" s="24"/>
      <c r="B155" s="104"/>
      <c r="C155" s="57" t="s">
        <v>164</v>
      </c>
      <c r="D155" s="52" t="s">
        <v>181</v>
      </c>
      <c r="E155" s="10" t="s">
        <v>209</v>
      </c>
      <c r="F155" s="10" t="s">
        <v>237</v>
      </c>
    </row>
    <row r="156" spans="1:6" ht="63" customHeight="1" outlineLevel="1">
      <c r="A156" s="24"/>
      <c r="B156" s="104"/>
      <c r="C156" s="57" t="s">
        <v>164</v>
      </c>
      <c r="D156" s="52" t="s">
        <v>218</v>
      </c>
      <c r="E156" s="10">
        <v>2</v>
      </c>
      <c r="F156" s="10">
        <v>2</v>
      </c>
    </row>
    <row r="157" spans="1:6" ht="29.25" customHeight="1" outlineLevel="1">
      <c r="A157" s="24"/>
      <c r="B157" s="104"/>
      <c r="C157" s="57" t="s">
        <v>14</v>
      </c>
      <c r="D157" s="52" t="s">
        <v>182</v>
      </c>
      <c r="E157" s="10">
        <v>11</v>
      </c>
      <c r="F157" s="10" t="s">
        <v>205</v>
      </c>
    </row>
    <row r="158" spans="1:6" ht="54.75" customHeight="1" outlineLevel="1">
      <c r="A158" s="24"/>
      <c r="B158" s="104"/>
      <c r="C158" s="57" t="s">
        <v>73</v>
      </c>
      <c r="D158" s="52" t="s">
        <v>183</v>
      </c>
      <c r="E158" s="10">
        <v>5</v>
      </c>
      <c r="F158" s="10">
        <v>5</v>
      </c>
    </row>
    <row r="159" spans="1:6" outlineLevel="1">
      <c r="A159" s="24"/>
      <c r="B159" s="104"/>
      <c r="C159" s="57" t="s">
        <v>79</v>
      </c>
      <c r="D159" s="52" t="s">
        <v>184</v>
      </c>
      <c r="E159" s="10">
        <v>11</v>
      </c>
      <c r="F159" s="10">
        <v>11</v>
      </c>
    </row>
    <row r="160" spans="1:6" ht="55.5" customHeight="1" outlineLevel="1">
      <c r="A160" s="24"/>
      <c r="B160" s="104"/>
      <c r="C160" s="57" t="s">
        <v>162</v>
      </c>
      <c r="D160" s="52" t="s">
        <v>185</v>
      </c>
      <c r="E160" s="10" t="s">
        <v>254</v>
      </c>
      <c r="F160" s="10" t="s">
        <v>255</v>
      </c>
    </row>
    <row r="161" spans="1:6" ht="25.5" outlineLevel="1">
      <c r="A161" s="24"/>
      <c r="B161" s="104" t="s">
        <v>186</v>
      </c>
      <c r="C161" s="57" t="s">
        <v>164</v>
      </c>
      <c r="D161" s="52" t="s">
        <v>187</v>
      </c>
      <c r="E161" s="7">
        <v>10</v>
      </c>
      <c r="F161" s="7">
        <v>10</v>
      </c>
    </row>
    <row r="162" spans="1:6" ht="75" customHeight="1" outlineLevel="1">
      <c r="A162" s="24"/>
      <c r="B162" s="104"/>
      <c r="C162" s="30" t="s">
        <v>164</v>
      </c>
      <c r="D162" s="48" t="s">
        <v>188</v>
      </c>
      <c r="E162" s="45">
        <v>10</v>
      </c>
      <c r="F162" s="31">
        <v>10</v>
      </c>
    </row>
    <row r="163" spans="1:6" ht="51.75" customHeight="1" collapsed="1">
      <c r="A163" s="25" t="s">
        <v>269</v>
      </c>
      <c r="B163" s="61"/>
      <c r="C163" s="61" t="s">
        <v>65</v>
      </c>
      <c r="D163" s="61"/>
      <c r="E163" s="26"/>
      <c r="F163" s="47" t="s">
        <v>267</v>
      </c>
    </row>
    <row r="164" spans="1:6" ht="33" customHeight="1">
      <c r="A164" s="76" t="s">
        <v>263</v>
      </c>
      <c r="B164" s="76"/>
      <c r="C164" s="76"/>
      <c r="D164" s="76"/>
      <c r="E164" s="76"/>
      <c r="F164" s="77">
        <v>2</v>
      </c>
    </row>
    <row r="165" spans="1:6">
      <c r="D165" s="64" t="s">
        <v>234</v>
      </c>
      <c r="E165" s="27" t="s">
        <v>213</v>
      </c>
      <c r="F165" s="27">
        <v>167780</v>
      </c>
    </row>
    <row r="166" spans="1:6">
      <c r="E166" s="27" t="s">
        <v>212</v>
      </c>
      <c r="F166" s="27">
        <v>1185</v>
      </c>
    </row>
    <row r="167" spans="1:6">
      <c r="E167" s="27" t="s">
        <v>214</v>
      </c>
      <c r="F167" s="27">
        <v>168.965</v>
      </c>
    </row>
    <row r="168" spans="1:6" s="62" customFormat="1">
      <c r="A168" s="9"/>
      <c r="B168" s="63"/>
      <c r="C168" s="58"/>
      <c r="D168" s="64"/>
      <c r="E168" s="27"/>
      <c r="F168" s="28" t="e">
        <f>F167-#REF!</f>
        <v>#REF!</v>
      </c>
    </row>
    <row r="169" spans="1:6" hidden="1"/>
    <row r="170" spans="1:6" hidden="1"/>
    <row r="171" spans="1:6" hidden="1"/>
  </sheetData>
  <autoFilter ref="A4:F168"/>
  <customSheetViews>
    <customSheetView guid="{2EAB3169-C143-4605-BBB1-074F6A46200D}" scale="80" showPageBreaks="1" fitToPage="1" showAutoFilter="1" hiddenRows="1">
      <pane ySplit="2" topLeftCell="A3" activePane="bottomLeft" state="frozen"/>
      <selection pane="bottomLeft" activeCell="L6" sqref="L6"/>
      <pageMargins left="0.7" right="0.7" top="0.75" bottom="0.75" header="0.3" footer="0.3"/>
      <pageSetup paperSize="8" scale="78" fitToHeight="0" orientation="landscape" r:id="rId1"/>
      <autoFilter ref="A4:F168"/>
    </customSheetView>
    <customSheetView guid="{0D1860D7-BAFD-4F8C-B711-44F935D92A7F}" scale="80" fitToPage="1" showAutoFilter="1" hiddenRows="1" hiddenColumns="1">
      <pane ySplit="2" topLeftCell="A156" activePane="bottomLeft" state="frozen"/>
      <selection pane="bottomLeft" activeCell="B175" sqref="B175"/>
      <pageMargins left="0.7" right="0.7" top="0.75" bottom="0.75" header="0.3" footer="0.3"/>
      <pageSetup paperSize="8" fitToHeight="0" orientation="landscape" r:id="rId2"/>
      <autoFilter ref="A4:F168"/>
    </customSheetView>
    <customSheetView guid="{B67B0E0E-C31C-413A-B9AD-FCB20015BDEC}" scale="80" fitToPage="1" showAutoFilter="1" hiddenRows="1" hiddenColumns="1">
      <pane ySplit="2" topLeftCell="A54" activePane="bottomLeft" state="frozen"/>
      <selection pane="bottomLeft" activeCell="G120" sqref="G120"/>
      <pageMargins left="0.7" right="0.7" top="0.75" bottom="0.75" header="0.3" footer="0.3"/>
      <pageSetup paperSize="8" fitToHeight="0" orientation="landscape" r:id="rId3"/>
      <autoFilter ref="A4:F171"/>
    </customSheetView>
    <customSheetView guid="{F4E273CC-41A7-4707-ABE6-BFDEBEEAC231}" scale="80" fitToPage="1" showAutoFilter="1" hiddenRows="1" hiddenColumns="1">
      <pane ySplit="2" topLeftCell="A135" activePane="bottomLeft" state="frozen"/>
      <selection pane="bottomLeft" activeCell="O140" sqref="O140"/>
      <pageMargins left="0.7" right="0.7" top="0.75" bottom="0.75" header="0.3" footer="0.3"/>
      <pageSetup paperSize="8" fitToHeight="0" orientation="landscape" r:id="rId4"/>
      <autoFilter ref="A4:F171"/>
    </customSheetView>
    <customSheetView guid="{996A26B7-1446-4CCC-841D-FBD470D19078}" scale="80" fitToPage="1" showAutoFilter="1" hiddenRows="1" hiddenColumns="1">
      <pane ySplit="2" topLeftCell="A88" activePane="bottomLeft" state="frozen"/>
      <selection pane="bottomLeft" activeCell="G132" sqref="G132"/>
      <pageMargins left="0.7" right="0.7" top="0.75" bottom="0.75" header="0.3" footer="0.3"/>
      <pageSetup paperSize="8" fitToHeight="0" orientation="landscape" r:id="rId5"/>
      <autoFilter ref="A4:F171"/>
    </customSheetView>
    <customSheetView guid="{9E11FAA4-ACC5-4931-98D7-B17B4ED6BADD}" scale="80" fitToPage="1" showAutoFilter="1" hiddenRows="1" hiddenColumns="1">
      <pane ySplit="2" topLeftCell="A152" activePane="bottomLeft" state="frozen"/>
      <selection pane="bottomLeft" activeCell="E83" sqref="E83"/>
      <pageMargins left="0.7" right="0.7" top="0.75" bottom="0.75" header="0.3" footer="0.3"/>
      <pageSetup paperSize="8" fitToHeight="0" orientation="landscape" r:id="rId6"/>
      <autoFilter ref="A4:F169"/>
    </customSheetView>
    <customSheetView guid="{58BAB2DC-5724-457D-948A-7A9A984588D1}" scale="80" fitToPage="1" showAutoFilter="1" hiddenRows="1" hiddenColumns="1">
      <pane ySplit="2" topLeftCell="A127" activePane="bottomLeft" state="frozen"/>
      <selection pane="bottomLeft" activeCell="N132" sqref="N132"/>
      <pageMargins left="0.7" right="0.7" top="0.75" bottom="0.75" header="0.3" footer="0.3"/>
      <pageSetup paperSize="8" fitToHeight="0" orientation="landscape" r:id="rId7"/>
      <autoFilter ref="A4:F169"/>
    </customSheetView>
  </customSheetViews>
  <mergeCells count="31">
    <mergeCell ref="B124:B132"/>
    <mergeCell ref="A133:A142"/>
    <mergeCell ref="B141:B160"/>
    <mergeCell ref="B161:B162"/>
    <mergeCell ref="B134:B140"/>
    <mergeCell ref="A117:A122"/>
    <mergeCell ref="B118:B119"/>
    <mergeCell ref="B120:B123"/>
    <mergeCell ref="B27:B31"/>
    <mergeCell ref="A32:A40"/>
    <mergeCell ref="B33:B34"/>
    <mergeCell ref="B35:B38"/>
    <mergeCell ref="B39:B42"/>
    <mergeCell ref="B43:B57"/>
    <mergeCell ref="A59:A70"/>
    <mergeCell ref="B60:B76"/>
    <mergeCell ref="B77:B84"/>
    <mergeCell ref="B85:B94"/>
    <mergeCell ref="B95:B116"/>
    <mergeCell ref="A3:D3"/>
    <mergeCell ref="A5:A26"/>
    <mergeCell ref="B6:B17"/>
    <mergeCell ref="B18:B19"/>
    <mergeCell ref="B20:B23"/>
    <mergeCell ref="B24:B26"/>
    <mergeCell ref="F1:F2"/>
    <mergeCell ref="A1:A2"/>
    <mergeCell ref="B1:B2"/>
    <mergeCell ref="C1:C2"/>
    <mergeCell ref="D1:D2"/>
    <mergeCell ref="E1:E2"/>
  </mergeCells>
  <pageMargins left="0.7" right="0.7" top="0.75" bottom="0.75" header="0.3" footer="0.3"/>
  <pageSetup paperSize="8"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150"/>
  <sheetViews>
    <sheetView tabSelected="1" zoomScale="80" zoomScaleNormal="80" workbookViewId="0">
      <pane ySplit="2" topLeftCell="A117" activePane="bottomLeft" state="frozen"/>
      <selection pane="bottomLeft" activeCell="I157" sqref="I157"/>
    </sheetView>
  </sheetViews>
  <sheetFormatPr defaultRowHeight="12.75" outlineLevelRow="1"/>
  <cols>
    <col min="1" max="1" width="18.5703125" style="9" customWidth="1"/>
    <col min="2" max="2" width="19.85546875" style="63" customWidth="1"/>
    <col min="3" max="3" width="21.28515625" style="58" customWidth="1"/>
    <col min="4" max="4" width="39.140625" style="64" customWidth="1"/>
    <col min="5" max="5" width="15.140625" style="91" customWidth="1"/>
    <col min="6" max="6" width="16.42578125" style="91" customWidth="1"/>
    <col min="7" max="8" width="9.140625" style="50"/>
    <col min="9" max="9" width="10.5703125" style="50" bestFit="1" customWidth="1"/>
    <col min="10" max="16384" width="9.140625" style="50"/>
  </cols>
  <sheetData>
    <row r="1" spans="1:6" s="49" customFormat="1" ht="25.5" customHeight="1">
      <c r="A1" s="96" t="s">
        <v>0</v>
      </c>
      <c r="B1" s="96" t="s">
        <v>1</v>
      </c>
      <c r="C1" s="96" t="s">
        <v>2</v>
      </c>
      <c r="D1" s="96" t="s">
        <v>3</v>
      </c>
      <c r="E1" s="118" t="s">
        <v>4</v>
      </c>
      <c r="F1" s="118" t="s">
        <v>5</v>
      </c>
    </row>
    <row r="2" spans="1:6" s="49" customFormat="1" ht="28.5" customHeight="1">
      <c r="A2" s="96"/>
      <c r="B2" s="96"/>
      <c r="C2" s="96"/>
      <c r="D2" s="96"/>
      <c r="E2" s="119"/>
      <c r="F2" s="119"/>
    </row>
    <row r="3" spans="1:6" s="51" customFormat="1" ht="18" customHeight="1">
      <c r="A3" s="99" t="s">
        <v>6</v>
      </c>
      <c r="B3" s="100"/>
      <c r="C3" s="100"/>
      <c r="D3" s="101"/>
      <c r="E3" s="78">
        <f>E5+E32+E54+E111+E121</f>
        <v>1942.704</v>
      </c>
      <c r="F3" s="78">
        <f>F5+F32+F54+F111+F121+F149+F150</f>
        <v>1728.5</v>
      </c>
    </row>
    <row r="4" spans="1:6" s="51" customFormat="1">
      <c r="A4" s="2">
        <v>1</v>
      </c>
      <c r="B4" s="3">
        <v>2</v>
      </c>
      <c r="C4" s="4">
        <v>3</v>
      </c>
      <c r="D4" s="4">
        <v>4</v>
      </c>
      <c r="E4" s="79">
        <v>5</v>
      </c>
      <c r="F4" s="79">
        <v>6</v>
      </c>
    </row>
    <row r="5" spans="1:6" s="51" customFormat="1">
      <c r="A5" s="102" t="s">
        <v>7</v>
      </c>
      <c r="B5" s="6" t="s">
        <v>8</v>
      </c>
      <c r="C5" s="6"/>
      <c r="D5" s="6"/>
      <c r="E5" s="80">
        <f>SUM(E6:E31)</f>
        <v>417.84800000000001</v>
      </c>
      <c r="F5" s="80">
        <f>SUM(F6:F31)</f>
        <v>411.38799999999998</v>
      </c>
    </row>
    <row r="6" spans="1:6" ht="63.75" outlineLevel="1">
      <c r="A6" s="103"/>
      <c r="B6" s="104" t="s">
        <v>9</v>
      </c>
      <c r="C6" s="57" t="s">
        <v>10</v>
      </c>
      <c r="D6" s="65" t="s">
        <v>11</v>
      </c>
      <c r="E6" s="81">
        <v>40</v>
      </c>
      <c r="F6" s="81">
        <v>40</v>
      </c>
    </row>
    <row r="7" spans="1:6" ht="76.5" outlineLevel="1">
      <c r="A7" s="103"/>
      <c r="B7" s="104"/>
      <c r="C7" s="57" t="s">
        <v>10</v>
      </c>
      <c r="D7" s="65" t="s">
        <v>12</v>
      </c>
      <c r="E7" s="81">
        <v>39</v>
      </c>
      <c r="F7" s="81">
        <v>39</v>
      </c>
    </row>
    <row r="8" spans="1:6" ht="25.5" outlineLevel="1">
      <c r="A8" s="103"/>
      <c r="B8" s="104"/>
      <c r="C8" s="57" t="s">
        <v>10</v>
      </c>
      <c r="D8" s="52" t="s">
        <v>13</v>
      </c>
      <c r="E8" s="81">
        <v>6</v>
      </c>
      <c r="F8" s="81">
        <v>6</v>
      </c>
    </row>
    <row r="9" spans="1:6" ht="51" outlineLevel="1">
      <c r="A9" s="103"/>
      <c r="B9" s="104"/>
      <c r="C9" s="57" t="s">
        <v>14</v>
      </c>
      <c r="D9" s="52" t="s">
        <v>15</v>
      </c>
      <c r="E9" s="81">
        <v>1</v>
      </c>
      <c r="F9" s="81">
        <v>1</v>
      </c>
    </row>
    <row r="10" spans="1:6" ht="25.5" outlineLevel="1">
      <c r="A10" s="103"/>
      <c r="B10" s="104"/>
      <c r="C10" s="57" t="s">
        <v>10</v>
      </c>
      <c r="D10" s="52" t="s">
        <v>16</v>
      </c>
      <c r="E10" s="81">
        <v>12</v>
      </c>
      <c r="F10" s="81">
        <v>12</v>
      </c>
    </row>
    <row r="11" spans="1:6" outlineLevel="1">
      <c r="A11" s="103"/>
      <c r="B11" s="104"/>
      <c r="C11" s="57" t="s">
        <v>10</v>
      </c>
      <c r="D11" s="52" t="s">
        <v>17</v>
      </c>
      <c r="E11" s="81">
        <v>20</v>
      </c>
      <c r="F11" s="81">
        <v>20</v>
      </c>
    </row>
    <row r="12" spans="1:6" ht="42.75" customHeight="1" outlineLevel="1">
      <c r="A12" s="103"/>
      <c r="B12" s="104"/>
      <c r="C12" s="57" t="s">
        <v>10</v>
      </c>
      <c r="D12" s="52" t="s">
        <v>18</v>
      </c>
      <c r="E12" s="81">
        <v>8</v>
      </c>
      <c r="F12" s="81">
        <v>8</v>
      </c>
    </row>
    <row r="13" spans="1:6" ht="25.5" outlineLevel="1">
      <c r="A13" s="103"/>
      <c r="B13" s="104"/>
      <c r="C13" s="57" t="s">
        <v>10</v>
      </c>
      <c r="D13" s="52" t="s">
        <v>19</v>
      </c>
      <c r="E13" s="81">
        <v>10</v>
      </c>
      <c r="F13" s="81">
        <v>10</v>
      </c>
    </row>
    <row r="14" spans="1:6" ht="25.5" outlineLevel="1">
      <c r="A14" s="103"/>
      <c r="B14" s="104"/>
      <c r="C14" s="57" t="s">
        <v>10</v>
      </c>
      <c r="D14" s="52" t="s">
        <v>20</v>
      </c>
      <c r="E14" s="81">
        <v>2</v>
      </c>
      <c r="F14" s="81">
        <v>2</v>
      </c>
    </row>
    <row r="15" spans="1:6" ht="51" outlineLevel="1">
      <c r="A15" s="103"/>
      <c r="B15" s="104"/>
      <c r="C15" s="57" t="s">
        <v>21</v>
      </c>
      <c r="D15" s="52" t="s">
        <v>22</v>
      </c>
      <c r="E15" s="81">
        <v>3</v>
      </c>
      <c r="F15" s="81">
        <v>2.5</v>
      </c>
    </row>
    <row r="16" spans="1:6" ht="25.5" outlineLevel="1">
      <c r="A16" s="103"/>
      <c r="B16" s="104"/>
      <c r="C16" s="57" t="s">
        <v>23</v>
      </c>
      <c r="D16" s="52" t="s">
        <v>24</v>
      </c>
      <c r="E16" s="81">
        <v>1.268</v>
      </c>
      <c r="F16" s="81">
        <v>1.268</v>
      </c>
    </row>
    <row r="17" spans="1:6" ht="51" outlineLevel="1">
      <c r="A17" s="103"/>
      <c r="B17" s="104"/>
      <c r="C17" s="57" t="s">
        <v>23</v>
      </c>
      <c r="D17" s="52" t="s">
        <v>25</v>
      </c>
      <c r="E17" s="81">
        <v>1.18</v>
      </c>
      <c r="F17" s="81">
        <v>0.42</v>
      </c>
    </row>
    <row r="18" spans="1:6" s="53" customFormat="1" ht="38.25" outlineLevel="1">
      <c r="A18" s="103"/>
      <c r="B18" s="105" t="s">
        <v>26</v>
      </c>
      <c r="C18" s="57" t="s">
        <v>10</v>
      </c>
      <c r="D18" s="52" t="s">
        <v>27</v>
      </c>
      <c r="E18" s="81">
        <v>15</v>
      </c>
      <c r="F18" s="81">
        <v>15</v>
      </c>
    </row>
    <row r="19" spans="1:6" s="53" customFormat="1" ht="38.25" outlineLevel="1">
      <c r="A19" s="103"/>
      <c r="B19" s="105"/>
      <c r="C19" s="57" t="s">
        <v>10</v>
      </c>
      <c r="D19" s="52" t="s">
        <v>28</v>
      </c>
      <c r="E19" s="81">
        <v>10</v>
      </c>
      <c r="F19" s="81">
        <v>10</v>
      </c>
    </row>
    <row r="20" spans="1:6" ht="52.5" customHeight="1" outlineLevel="1">
      <c r="A20" s="103"/>
      <c r="B20" s="104" t="s">
        <v>29</v>
      </c>
      <c r="C20" s="65" t="s">
        <v>30</v>
      </c>
      <c r="D20" s="52" t="s">
        <v>31</v>
      </c>
      <c r="E20" s="81">
        <v>48.3</v>
      </c>
      <c r="F20" s="81">
        <v>48.3</v>
      </c>
    </row>
    <row r="21" spans="1:6" ht="38.25" outlineLevel="1">
      <c r="A21" s="103"/>
      <c r="B21" s="104"/>
      <c r="C21" s="65" t="s">
        <v>30</v>
      </c>
      <c r="D21" s="52" t="s">
        <v>32</v>
      </c>
      <c r="E21" s="81">
        <v>2</v>
      </c>
      <c r="F21" s="81">
        <v>2</v>
      </c>
    </row>
    <row r="22" spans="1:6" ht="54.75" customHeight="1" outlineLevel="1">
      <c r="A22" s="103"/>
      <c r="B22" s="104"/>
      <c r="C22" s="65" t="s">
        <v>10</v>
      </c>
      <c r="D22" s="52" t="s">
        <v>33</v>
      </c>
      <c r="E22" s="81">
        <v>15</v>
      </c>
      <c r="F22" s="81">
        <v>15</v>
      </c>
    </row>
    <row r="23" spans="1:6" outlineLevel="1">
      <c r="A23" s="103"/>
      <c r="B23" s="104"/>
      <c r="C23" s="65" t="s">
        <v>34</v>
      </c>
      <c r="D23" s="9" t="s">
        <v>35</v>
      </c>
      <c r="E23" s="81">
        <v>0.3</v>
      </c>
      <c r="F23" s="81">
        <v>0.3</v>
      </c>
    </row>
    <row r="24" spans="1:6" ht="51" outlineLevel="1">
      <c r="A24" s="103"/>
      <c r="B24" s="104" t="s">
        <v>36</v>
      </c>
      <c r="C24" s="65" t="s">
        <v>262</v>
      </c>
      <c r="D24" s="65" t="s">
        <v>37</v>
      </c>
      <c r="E24" s="82">
        <v>65.8</v>
      </c>
      <c r="F24" s="82">
        <v>65.8</v>
      </c>
    </row>
    <row r="25" spans="1:6" ht="30.75" customHeight="1" outlineLevel="1">
      <c r="A25" s="103"/>
      <c r="B25" s="104"/>
      <c r="C25" s="57" t="s">
        <v>14</v>
      </c>
      <c r="D25" s="52" t="s">
        <v>38</v>
      </c>
      <c r="E25" s="82">
        <v>2.6</v>
      </c>
      <c r="F25" s="82">
        <v>1.4</v>
      </c>
    </row>
    <row r="26" spans="1:6" ht="38.25" outlineLevel="1">
      <c r="A26" s="103"/>
      <c r="B26" s="104"/>
      <c r="C26" s="57" t="s">
        <v>14</v>
      </c>
      <c r="D26" s="52" t="s">
        <v>39</v>
      </c>
      <c r="E26" s="81">
        <v>2.4</v>
      </c>
      <c r="F26" s="81">
        <v>2.4</v>
      </c>
    </row>
    <row r="27" spans="1:6" ht="25.5" outlineLevel="1">
      <c r="A27" s="11"/>
      <c r="B27" s="104" t="s">
        <v>40</v>
      </c>
      <c r="C27" s="57" t="s">
        <v>10</v>
      </c>
      <c r="D27" s="52" t="s">
        <v>41</v>
      </c>
      <c r="E27" s="81">
        <v>10</v>
      </c>
      <c r="F27" s="81">
        <v>10</v>
      </c>
    </row>
    <row r="28" spans="1:6" ht="25.5" outlineLevel="1">
      <c r="A28" s="11"/>
      <c r="B28" s="104"/>
      <c r="C28" s="57" t="s">
        <v>10</v>
      </c>
      <c r="D28" s="52" t="s">
        <v>42</v>
      </c>
      <c r="E28" s="81">
        <v>20</v>
      </c>
      <c r="F28" s="81">
        <v>16</v>
      </c>
    </row>
    <row r="29" spans="1:6" ht="55.5" customHeight="1" outlineLevel="1">
      <c r="A29" s="11"/>
      <c r="B29" s="104"/>
      <c r="C29" s="57" t="s">
        <v>10</v>
      </c>
      <c r="D29" s="52" t="s">
        <v>43</v>
      </c>
      <c r="E29" s="81">
        <v>8</v>
      </c>
      <c r="F29" s="81">
        <v>8</v>
      </c>
    </row>
    <row r="30" spans="1:6" ht="25.5" outlineLevel="1">
      <c r="A30" s="11"/>
      <c r="B30" s="104"/>
      <c r="C30" s="65" t="s">
        <v>10</v>
      </c>
      <c r="D30" s="65" t="s">
        <v>44</v>
      </c>
      <c r="E30" s="81">
        <v>50</v>
      </c>
      <c r="F30" s="81">
        <v>50</v>
      </c>
    </row>
    <row r="31" spans="1:6" ht="42" customHeight="1" outlineLevel="1">
      <c r="A31" s="11"/>
      <c r="B31" s="104"/>
      <c r="C31" s="57" t="s">
        <v>10</v>
      </c>
      <c r="D31" s="54" t="s">
        <v>45</v>
      </c>
      <c r="E31" s="81">
        <v>25</v>
      </c>
      <c r="F31" s="81">
        <v>25</v>
      </c>
    </row>
    <row r="32" spans="1:6" s="51" customFormat="1">
      <c r="A32" s="109" t="s">
        <v>46</v>
      </c>
      <c r="B32" s="12" t="s">
        <v>47</v>
      </c>
      <c r="C32" s="12"/>
      <c r="D32" s="12"/>
      <c r="E32" s="83">
        <f>SUM(E33:E53)</f>
        <v>222.36200000000002</v>
      </c>
      <c r="F32" s="83">
        <f>SUM(F33:F53)</f>
        <v>185.37700000000001</v>
      </c>
    </row>
    <row r="33" spans="1:7" ht="25.5" outlineLevel="1">
      <c r="A33" s="109"/>
      <c r="B33" s="104" t="s">
        <v>48</v>
      </c>
      <c r="C33" s="57" t="s">
        <v>14</v>
      </c>
      <c r="D33" s="52" t="s">
        <v>49</v>
      </c>
      <c r="E33" s="82">
        <v>20</v>
      </c>
      <c r="F33" s="82">
        <v>20</v>
      </c>
    </row>
    <row r="34" spans="1:7" ht="76.5" outlineLevel="1">
      <c r="A34" s="109"/>
      <c r="B34" s="104"/>
      <c r="C34" s="65" t="s">
        <v>14</v>
      </c>
      <c r="D34" s="65" t="s">
        <v>50</v>
      </c>
      <c r="E34" s="82">
        <v>50.5</v>
      </c>
      <c r="F34" s="82">
        <v>50.5</v>
      </c>
    </row>
    <row r="35" spans="1:7" ht="51.75" customHeight="1" outlineLevel="1">
      <c r="A35" s="109"/>
      <c r="B35" s="104" t="s">
        <v>51</v>
      </c>
      <c r="C35" s="57" t="s">
        <v>52</v>
      </c>
      <c r="D35" s="52" t="s">
        <v>53</v>
      </c>
      <c r="E35" s="82">
        <v>15.5</v>
      </c>
      <c r="F35" s="82">
        <v>15.5</v>
      </c>
    </row>
    <row r="36" spans="1:7" ht="51" outlineLevel="1">
      <c r="A36" s="109"/>
      <c r="B36" s="104"/>
      <c r="C36" s="57" t="s">
        <v>14</v>
      </c>
      <c r="D36" s="52" t="s">
        <v>54</v>
      </c>
      <c r="E36" s="81">
        <v>60</v>
      </c>
      <c r="F36" s="81">
        <v>43</v>
      </c>
    </row>
    <row r="37" spans="1:7" ht="63.75" outlineLevel="1">
      <c r="A37" s="109"/>
      <c r="B37" s="104"/>
      <c r="C37" s="57" t="s">
        <v>14</v>
      </c>
      <c r="D37" s="52" t="s">
        <v>56</v>
      </c>
      <c r="E37" s="82">
        <v>7</v>
      </c>
      <c r="F37" s="82">
        <v>4.7</v>
      </c>
    </row>
    <row r="38" spans="1:7" ht="25.5" outlineLevel="1">
      <c r="A38" s="109"/>
      <c r="B38" s="104" t="s">
        <v>57</v>
      </c>
      <c r="C38" s="57" t="s">
        <v>14</v>
      </c>
      <c r="D38" s="52" t="s">
        <v>58</v>
      </c>
      <c r="E38" s="81">
        <v>3</v>
      </c>
      <c r="F38" s="81">
        <v>3</v>
      </c>
    </row>
    <row r="39" spans="1:7" ht="25.5" outlineLevel="1">
      <c r="A39" s="109"/>
      <c r="B39" s="104"/>
      <c r="C39" s="57" t="s">
        <v>14</v>
      </c>
      <c r="D39" s="52" t="s">
        <v>59</v>
      </c>
      <c r="E39" s="82">
        <v>9</v>
      </c>
      <c r="F39" s="82">
        <v>9</v>
      </c>
    </row>
    <row r="40" spans="1:7" ht="45.75" customHeight="1" outlineLevel="1">
      <c r="A40" s="13"/>
      <c r="B40" s="107" t="s">
        <v>62</v>
      </c>
      <c r="C40" s="57" t="s">
        <v>14</v>
      </c>
      <c r="D40" s="57" t="s">
        <v>63</v>
      </c>
      <c r="E40" s="81">
        <v>2.5</v>
      </c>
      <c r="F40" s="81">
        <v>2.5</v>
      </c>
    </row>
    <row r="41" spans="1:7" ht="51" outlineLevel="1">
      <c r="A41" s="13"/>
      <c r="B41" s="110"/>
      <c r="C41" s="57" t="s">
        <v>14</v>
      </c>
      <c r="D41" s="57" t="s">
        <v>64</v>
      </c>
      <c r="E41" s="81">
        <v>7</v>
      </c>
      <c r="F41" s="81">
        <v>7</v>
      </c>
    </row>
    <row r="42" spans="1:7" ht="87.75" customHeight="1" outlineLevel="1">
      <c r="A42" s="13"/>
      <c r="B42" s="110"/>
      <c r="C42" s="57" t="s">
        <v>14</v>
      </c>
      <c r="D42" s="52" t="s">
        <v>228</v>
      </c>
      <c r="E42" s="81">
        <v>16.885000000000002</v>
      </c>
      <c r="F42" s="81">
        <v>4</v>
      </c>
    </row>
    <row r="43" spans="1:7" ht="42" customHeight="1" outlineLevel="1">
      <c r="A43" s="13"/>
      <c r="B43" s="110"/>
      <c r="C43" s="65" t="s">
        <v>65</v>
      </c>
      <c r="D43" s="65" t="s">
        <v>66</v>
      </c>
      <c r="E43" s="81">
        <v>4.7</v>
      </c>
      <c r="F43" s="81">
        <v>1.7000000000000002</v>
      </c>
      <c r="G43" s="50" t="s">
        <v>67</v>
      </c>
    </row>
    <row r="44" spans="1:7" ht="79.5" customHeight="1" outlineLevel="1">
      <c r="A44" s="13"/>
      <c r="B44" s="110"/>
      <c r="C44" s="57" t="s">
        <v>14</v>
      </c>
      <c r="D44" s="52" t="s">
        <v>68</v>
      </c>
      <c r="E44" s="81">
        <v>4.8</v>
      </c>
      <c r="F44" s="81">
        <v>3</v>
      </c>
    </row>
    <row r="45" spans="1:7" ht="63.75" outlineLevel="1">
      <c r="A45" s="13"/>
      <c r="B45" s="110"/>
      <c r="C45" s="57" t="s">
        <v>14</v>
      </c>
      <c r="D45" s="66" t="s">
        <v>70</v>
      </c>
      <c r="E45" s="81">
        <v>7.585</v>
      </c>
      <c r="F45" s="81">
        <v>7.585</v>
      </c>
    </row>
    <row r="46" spans="1:7" ht="93.75" customHeight="1" outlineLevel="1">
      <c r="A46" s="13"/>
      <c r="B46" s="110"/>
      <c r="C46" s="57" t="s">
        <v>14</v>
      </c>
      <c r="D46" s="8" t="s">
        <v>71</v>
      </c>
      <c r="E46" s="81">
        <v>1.282</v>
      </c>
      <c r="F46" s="81">
        <v>1.282</v>
      </c>
    </row>
    <row r="47" spans="1:7" ht="38.25" outlineLevel="1">
      <c r="A47" s="13"/>
      <c r="B47" s="110"/>
      <c r="C47" s="57" t="s">
        <v>65</v>
      </c>
      <c r="D47" s="8" t="s">
        <v>72</v>
      </c>
      <c r="E47" s="81">
        <v>5</v>
      </c>
      <c r="F47" s="81">
        <v>5</v>
      </c>
    </row>
    <row r="48" spans="1:7" ht="38.25" outlineLevel="1">
      <c r="A48" s="13"/>
      <c r="B48" s="110"/>
      <c r="C48" s="57" t="s">
        <v>73</v>
      </c>
      <c r="D48" s="8" t="s">
        <v>74</v>
      </c>
      <c r="E48" s="81">
        <v>0.65</v>
      </c>
      <c r="F48" s="81">
        <v>0.65</v>
      </c>
    </row>
    <row r="49" spans="1:7" ht="38.25" outlineLevel="1">
      <c r="A49" s="13"/>
      <c r="B49" s="110"/>
      <c r="C49" s="57" t="s">
        <v>34</v>
      </c>
      <c r="D49" s="8" t="s">
        <v>75</v>
      </c>
      <c r="E49" s="81">
        <v>0.56000000000000005</v>
      </c>
      <c r="F49" s="81">
        <v>0.56000000000000005</v>
      </c>
    </row>
    <row r="50" spans="1:7" ht="63.75" outlineLevel="1">
      <c r="A50" s="13"/>
      <c r="B50" s="110"/>
      <c r="C50" s="57" t="s">
        <v>34</v>
      </c>
      <c r="D50" s="8" t="s">
        <v>76</v>
      </c>
      <c r="E50" s="81">
        <v>0.4</v>
      </c>
      <c r="F50" s="81">
        <v>0.4</v>
      </c>
    </row>
    <row r="51" spans="1:7" ht="51" customHeight="1" outlineLevel="1">
      <c r="A51" s="13"/>
      <c r="B51" s="110"/>
      <c r="C51" s="57" t="s">
        <v>14</v>
      </c>
      <c r="D51" s="8" t="s">
        <v>224</v>
      </c>
      <c r="E51" s="81">
        <v>1.1000000000000001</v>
      </c>
      <c r="F51" s="81">
        <v>1.1000000000000001</v>
      </c>
    </row>
    <row r="52" spans="1:7" ht="25.5" outlineLevel="1">
      <c r="A52" s="13"/>
      <c r="B52" s="110"/>
      <c r="C52" s="57" t="s">
        <v>14</v>
      </c>
      <c r="D52" s="52" t="s">
        <v>193</v>
      </c>
      <c r="E52" s="81">
        <v>4.5</v>
      </c>
      <c r="F52" s="81">
        <v>4.5</v>
      </c>
    </row>
    <row r="53" spans="1:7" ht="83.25" customHeight="1" outlineLevel="1">
      <c r="A53" s="13"/>
      <c r="B53" s="52" t="s">
        <v>78</v>
      </c>
      <c r="C53" s="57" t="s">
        <v>79</v>
      </c>
      <c r="D53" s="52" t="s">
        <v>80</v>
      </c>
      <c r="E53" s="81">
        <v>0.4</v>
      </c>
      <c r="F53" s="81">
        <v>0.4</v>
      </c>
    </row>
    <row r="54" spans="1:7" s="51" customFormat="1">
      <c r="A54" s="111" t="s">
        <v>81</v>
      </c>
      <c r="B54" s="14" t="s">
        <v>82</v>
      </c>
      <c r="C54" s="15"/>
      <c r="D54" s="16"/>
      <c r="E54" s="84">
        <f>SUM(E55:E110)</f>
        <v>669.72799999999995</v>
      </c>
      <c r="F54" s="84">
        <f>SUM(F55:F110)</f>
        <v>534.87</v>
      </c>
    </row>
    <row r="55" spans="1:7" outlineLevel="1">
      <c r="A55" s="112"/>
      <c r="B55" s="104" t="s">
        <v>83</v>
      </c>
      <c r="C55" s="57" t="s">
        <v>14</v>
      </c>
      <c r="D55" s="52" t="s">
        <v>84</v>
      </c>
      <c r="E55" s="81">
        <v>81</v>
      </c>
      <c r="F55" s="81">
        <v>50</v>
      </c>
    </row>
    <row r="56" spans="1:7" outlineLevel="1">
      <c r="A56" s="112"/>
      <c r="B56" s="104"/>
      <c r="C56" s="57" t="s">
        <v>14</v>
      </c>
      <c r="D56" s="52" t="s">
        <v>85</v>
      </c>
      <c r="E56" s="81">
        <v>20</v>
      </c>
      <c r="F56" s="81">
        <v>19.7</v>
      </c>
    </row>
    <row r="57" spans="1:7" outlineLevel="1">
      <c r="A57" s="112"/>
      <c r="B57" s="104"/>
      <c r="C57" s="57" t="s">
        <v>14</v>
      </c>
      <c r="D57" s="52" t="s">
        <v>86</v>
      </c>
      <c r="E57" s="81">
        <v>6</v>
      </c>
      <c r="F57" s="81">
        <v>6</v>
      </c>
    </row>
    <row r="58" spans="1:7" outlineLevel="1">
      <c r="A58" s="112"/>
      <c r="B58" s="104"/>
      <c r="C58" s="57" t="s">
        <v>14</v>
      </c>
      <c r="D58" s="52" t="s">
        <v>229</v>
      </c>
      <c r="E58" s="81">
        <v>2</v>
      </c>
      <c r="F58" s="81">
        <v>2</v>
      </c>
    </row>
    <row r="59" spans="1:7" ht="25.5" outlineLevel="1">
      <c r="A59" s="112"/>
      <c r="B59" s="104"/>
      <c r="C59" s="57" t="s">
        <v>14</v>
      </c>
      <c r="D59" s="52" t="s">
        <v>87</v>
      </c>
      <c r="E59" s="81">
        <v>1</v>
      </c>
      <c r="F59" s="81">
        <v>0.45</v>
      </c>
    </row>
    <row r="60" spans="1:7" ht="27.75" customHeight="1" outlineLevel="1">
      <c r="A60" s="112"/>
      <c r="B60" s="104"/>
      <c r="C60" s="57" t="s">
        <v>14</v>
      </c>
      <c r="D60" s="52" t="s">
        <v>88</v>
      </c>
      <c r="E60" s="81">
        <v>3.65</v>
      </c>
      <c r="F60" s="81">
        <v>3.65</v>
      </c>
    </row>
    <row r="61" spans="1:7" ht="25.5" outlineLevel="1">
      <c r="A61" s="112"/>
      <c r="B61" s="104"/>
      <c r="C61" s="57" t="s">
        <v>14</v>
      </c>
      <c r="D61" s="52" t="s">
        <v>89</v>
      </c>
      <c r="E61" s="81">
        <v>0.78</v>
      </c>
      <c r="F61" s="81">
        <v>0.2</v>
      </c>
      <c r="G61" s="50" t="s">
        <v>67</v>
      </c>
    </row>
    <row r="62" spans="1:7" ht="51" outlineLevel="1">
      <c r="A62" s="112"/>
      <c r="B62" s="104"/>
      <c r="C62" s="57" t="s">
        <v>14</v>
      </c>
      <c r="D62" s="52" t="s">
        <v>90</v>
      </c>
      <c r="E62" s="81">
        <v>1.2</v>
      </c>
      <c r="F62" s="81">
        <v>1.2</v>
      </c>
    </row>
    <row r="63" spans="1:7" ht="51" outlineLevel="1">
      <c r="A63" s="112"/>
      <c r="B63" s="104"/>
      <c r="C63" s="57" t="s">
        <v>14</v>
      </c>
      <c r="D63" s="52" t="s">
        <v>91</v>
      </c>
      <c r="E63" s="81">
        <v>31</v>
      </c>
      <c r="F63" s="81">
        <v>21.7</v>
      </c>
    </row>
    <row r="64" spans="1:7" ht="25.5" outlineLevel="1">
      <c r="A64" s="112"/>
      <c r="B64" s="104"/>
      <c r="C64" s="57" t="s">
        <v>14</v>
      </c>
      <c r="D64" s="52" t="s">
        <v>92</v>
      </c>
      <c r="E64" s="81">
        <v>30</v>
      </c>
      <c r="F64" s="81">
        <v>25.6</v>
      </c>
    </row>
    <row r="65" spans="1:6" s="53" customFormat="1" ht="51" outlineLevel="1">
      <c r="A65" s="112"/>
      <c r="B65" s="104"/>
      <c r="C65" s="65" t="s">
        <v>14</v>
      </c>
      <c r="D65" s="65" t="s">
        <v>93</v>
      </c>
      <c r="E65" s="81">
        <v>20</v>
      </c>
      <c r="F65" s="81">
        <v>20</v>
      </c>
    </row>
    <row r="66" spans="1:6" ht="25.5" outlineLevel="1">
      <c r="A66" s="17"/>
      <c r="B66" s="104"/>
      <c r="C66" s="57" t="s">
        <v>73</v>
      </c>
      <c r="D66" s="52" t="s">
        <v>94</v>
      </c>
      <c r="E66" s="82">
        <v>2.61</v>
      </c>
      <c r="F66" s="82">
        <v>2.61</v>
      </c>
    </row>
    <row r="67" spans="1:6" ht="25.5" outlineLevel="1">
      <c r="A67" s="17"/>
      <c r="B67" s="104"/>
      <c r="C67" s="57" t="s">
        <v>73</v>
      </c>
      <c r="D67" s="52" t="s">
        <v>95</v>
      </c>
      <c r="E67" s="81">
        <v>9</v>
      </c>
      <c r="F67" s="81">
        <v>9</v>
      </c>
    </row>
    <row r="68" spans="1:6" ht="38.25" outlineLevel="1">
      <c r="A68" s="17"/>
      <c r="B68" s="104"/>
      <c r="C68" s="57" t="s">
        <v>73</v>
      </c>
      <c r="D68" s="52" t="s">
        <v>96</v>
      </c>
      <c r="E68" s="82">
        <v>2.11</v>
      </c>
      <c r="F68" s="82">
        <v>2.11</v>
      </c>
    </row>
    <row r="69" spans="1:6" ht="38.25" outlineLevel="1">
      <c r="A69" s="17"/>
      <c r="B69" s="104"/>
      <c r="C69" s="65" t="s">
        <v>73</v>
      </c>
      <c r="D69" s="52" t="s">
        <v>97</v>
      </c>
      <c r="E69" s="82">
        <v>1.5</v>
      </c>
      <c r="F69" s="82">
        <v>1.5</v>
      </c>
    </row>
    <row r="70" spans="1:6" s="53" customFormat="1" ht="51" outlineLevel="1">
      <c r="A70" s="17"/>
      <c r="B70" s="104"/>
      <c r="C70" s="65" t="s">
        <v>14</v>
      </c>
      <c r="D70" s="65" t="s">
        <v>99</v>
      </c>
      <c r="E70" s="82">
        <v>10</v>
      </c>
      <c r="F70" s="82">
        <v>10</v>
      </c>
    </row>
    <row r="71" spans="1:6" ht="12.75" customHeight="1" outlineLevel="1">
      <c r="A71" s="17"/>
      <c r="B71" s="113" t="s">
        <v>100</v>
      </c>
      <c r="C71" s="57" t="s">
        <v>10</v>
      </c>
      <c r="D71" s="52" t="s">
        <v>101</v>
      </c>
      <c r="E71" s="81">
        <v>6</v>
      </c>
      <c r="F71" s="81">
        <v>6</v>
      </c>
    </row>
    <row r="72" spans="1:6" ht="15" customHeight="1" outlineLevel="1">
      <c r="A72" s="17"/>
      <c r="B72" s="114"/>
      <c r="C72" s="57" t="s">
        <v>102</v>
      </c>
      <c r="D72" s="52" t="s">
        <v>103</v>
      </c>
      <c r="E72" s="81">
        <v>5.9</v>
      </c>
      <c r="F72" s="81">
        <v>0.9</v>
      </c>
    </row>
    <row r="73" spans="1:6" ht="54.75" customHeight="1" outlineLevel="1">
      <c r="A73" s="17"/>
      <c r="B73" s="114"/>
      <c r="C73" s="57" t="s">
        <v>10</v>
      </c>
      <c r="D73" s="52" t="s">
        <v>104</v>
      </c>
      <c r="E73" s="81">
        <v>25</v>
      </c>
      <c r="F73" s="81">
        <v>25</v>
      </c>
    </row>
    <row r="74" spans="1:6" ht="25.5" outlineLevel="1">
      <c r="A74" s="17"/>
      <c r="B74" s="114"/>
      <c r="C74" s="57" t="s">
        <v>23</v>
      </c>
      <c r="D74" s="52" t="s">
        <v>105</v>
      </c>
      <c r="E74" s="81">
        <v>3.7</v>
      </c>
      <c r="F74" s="81">
        <v>3.7</v>
      </c>
    </row>
    <row r="75" spans="1:6" ht="35.25" customHeight="1" outlineLevel="1">
      <c r="A75" s="17"/>
      <c r="B75" s="114"/>
      <c r="C75" s="57" t="s">
        <v>10</v>
      </c>
      <c r="D75" s="66" t="s">
        <v>106</v>
      </c>
      <c r="E75" s="81">
        <v>4.7</v>
      </c>
      <c r="F75" s="81">
        <v>4.7</v>
      </c>
    </row>
    <row r="76" spans="1:6" ht="38.25" outlineLevel="1">
      <c r="A76" s="17"/>
      <c r="B76" s="114"/>
      <c r="C76" s="57" t="s">
        <v>10</v>
      </c>
      <c r="D76" s="52" t="s">
        <v>107</v>
      </c>
      <c r="E76" s="81">
        <v>1.74</v>
      </c>
      <c r="F76" s="81">
        <v>1.74</v>
      </c>
    </row>
    <row r="77" spans="1:6" ht="25.5" outlineLevel="1">
      <c r="A77" s="17"/>
      <c r="B77" s="114"/>
      <c r="C77" s="57" t="s">
        <v>10</v>
      </c>
      <c r="D77" s="52" t="s">
        <v>108</v>
      </c>
      <c r="E77" s="81">
        <v>11.832000000000001</v>
      </c>
      <c r="F77" s="81">
        <v>8</v>
      </c>
    </row>
    <row r="78" spans="1:6" ht="25.5" outlineLevel="1">
      <c r="A78" s="17"/>
      <c r="B78" s="115"/>
      <c r="C78" s="57" t="s">
        <v>10</v>
      </c>
      <c r="D78" s="52" t="s">
        <v>109</v>
      </c>
      <c r="E78" s="81">
        <v>7.1</v>
      </c>
      <c r="F78" s="81">
        <v>7.1</v>
      </c>
    </row>
    <row r="79" spans="1:6" ht="25.5" customHeight="1" outlineLevel="1">
      <c r="A79" s="17"/>
      <c r="B79" s="107" t="s">
        <v>110</v>
      </c>
      <c r="C79" s="57" t="s">
        <v>14</v>
      </c>
      <c r="D79" s="52" t="s">
        <v>111</v>
      </c>
      <c r="E79" s="82">
        <v>12</v>
      </c>
      <c r="F79" s="82">
        <v>10</v>
      </c>
    </row>
    <row r="80" spans="1:6" ht="51" outlineLevel="1">
      <c r="A80" s="17"/>
      <c r="B80" s="110"/>
      <c r="C80" s="57" t="s">
        <v>10</v>
      </c>
      <c r="D80" s="52" t="s">
        <v>112</v>
      </c>
      <c r="E80" s="81">
        <v>10</v>
      </c>
      <c r="F80" s="81">
        <v>10</v>
      </c>
    </row>
    <row r="81" spans="1:6" ht="38.25" outlineLevel="1">
      <c r="A81" s="17"/>
      <c r="B81" s="110"/>
      <c r="C81" s="57" t="s">
        <v>10</v>
      </c>
      <c r="D81" s="52" t="s">
        <v>113</v>
      </c>
      <c r="E81" s="81">
        <v>6</v>
      </c>
      <c r="F81" s="81">
        <v>6</v>
      </c>
    </row>
    <row r="82" spans="1:6" ht="25.5" outlineLevel="1">
      <c r="A82" s="17"/>
      <c r="B82" s="110"/>
      <c r="C82" s="57" t="s">
        <v>10</v>
      </c>
      <c r="D82" s="52" t="s">
        <v>114</v>
      </c>
      <c r="E82" s="81">
        <v>12</v>
      </c>
      <c r="F82" s="81">
        <v>9.5</v>
      </c>
    </row>
    <row r="83" spans="1:6" ht="25.5" outlineLevel="1">
      <c r="A83" s="17"/>
      <c r="B83" s="110"/>
      <c r="C83" s="57" t="s">
        <v>115</v>
      </c>
      <c r="D83" s="52" t="s">
        <v>116</v>
      </c>
      <c r="E83" s="81">
        <v>15</v>
      </c>
      <c r="F83" s="81">
        <v>15</v>
      </c>
    </row>
    <row r="84" spans="1:6" ht="25.5" outlineLevel="1">
      <c r="A84" s="17"/>
      <c r="B84" s="110"/>
      <c r="C84" s="57" t="s">
        <v>10</v>
      </c>
      <c r="D84" s="52" t="s">
        <v>117</v>
      </c>
      <c r="E84" s="81">
        <v>14</v>
      </c>
      <c r="F84" s="81">
        <v>14</v>
      </c>
    </row>
    <row r="85" spans="1:6" ht="25.5" outlineLevel="1">
      <c r="A85" s="17"/>
      <c r="B85" s="110"/>
      <c r="C85" s="57" t="s">
        <v>10</v>
      </c>
      <c r="D85" s="52" t="s">
        <v>118</v>
      </c>
      <c r="E85" s="81">
        <v>13.6</v>
      </c>
      <c r="F85" s="81">
        <v>13.6</v>
      </c>
    </row>
    <row r="86" spans="1:6" ht="25.5" outlineLevel="1">
      <c r="A86" s="17"/>
      <c r="B86" s="110"/>
      <c r="C86" s="57" t="s">
        <v>10</v>
      </c>
      <c r="D86" s="52" t="s">
        <v>119</v>
      </c>
      <c r="E86" s="81">
        <v>10.199999999999999</v>
      </c>
      <c r="F86" s="81">
        <v>10.199999999999999</v>
      </c>
    </row>
    <row r="87" spans="1:6" ht="51" outlineLevel="1">
      <c r="A87" s="17"/>
      <c r="B87" s="110"/>
      <c r="C87" s="57" t="s">
        <v>10</v>
      </c>
      <c r="D87" s="52" t="s">
        <v>120</v>
      </c>
      <c r="E87" s="81">
        <v>4</v>
      </c>
      <c r="F87" s="81">
        <v>4</v>
      </c>
    </row>
    <row r="88" spans="1:6" ht="25.5" outlineLevel="1">
      <c r="A88" s="17"/>
      <c r="B88" s="108"/>
      <c r="C88" s="57" t="s">
        <v>14</v>
      </c>
      <c r="D88" s="52" t="s">
        <v>121</v>
      </c>
      <c r="E88" s="85">
        <v>7.26</v>
      </c>
      <c r="F88" s="85">
        <v>1.8</v>
      </c>
    </row>
    <row r="89" spans="1:6" ht="25.5" outlineLevel="1">
      <c r="A89" s="17"/>
      <c r="B89" s="104" t="s">
        <v>122</v>
      </c>
      <c r="C89" s="59" t="s">
        <v>10</v>
      </c>
      <c r="D89" s="52" t="s">
        <v>123</v>
      </c>
      <c r="E89" s="81">
        <v>12.3</v>
      </c>
      <c r="F89" s="81">
        <v>12.3</v>
      </c>
    </row>
    <row r="90" spans="1:6" ht="36" customHeight="1" outlineLevel="1">
      <c r="A90" s="17"/>
      <c r="B90" s="104"/>
      <c r="C90" s="59" t="s">
        <v>23</v>
      </c>
      <c r="D90" s="52" t="s">
        <v>124</v>
      </c>
      <c r="E90" s="82">
        <v>6</v>
      </c>
      <c r="F90" s="82">
        <v>6</v>
      </c>
    </row>
    <row r="91" spans="1:6" ht="89.25" outlineLevel="1">
      <c r="A91" s="17"/>
      <c r="B91" s="104"/>
      <c r="C91" s="59" t="s">
        <v>23</v>
      </c>
      <c r="D91" s="52" t="s">
        <v>125</v>
      </c>
      <c r="E91" s="82">
        <v>9</v>
      </c>
      <c r="F91" s="82">
        <v>4</v>
      </c>
    </row>
    <row r="92" spans="1:6" ht="39.75" customHeight="1" outlineLevel="1">
      <c r="A92" s="17"/>
      <c r="B92" s="104"/>
      <c r="C92" s="59" t="s">
        <v>23</v>
      </c>
      <c r="D92" s="52" t="s">
        <v>126</v>
      </c>
      <c r="E92" s="82">
        <v>8.8000000000000007</v>
      </c>
      <c r="F92" s="82">
        <v>8.8000000000000007</v>
      </c>
    </row>
    <row r="93" spans="1:6" ht="63.75" outlineLevel="1">
      <c r="A93" s="17"/>
      <c r="B93" s="104"/>
      <c r="C93" s="59" t="s">
        <v>23</v>
      </c>
      <c r="D93" s="52" t="s">
        <v>127</v>
      </c>
      <c r="E93" s="82">
        <v>11.9</v>
      </c>
      <c r="F93" s="82">
        <v>11.9</v>
      </c>
    </row>
    <row r="94" spans="1:6" ht="51" outlineLevel="1">
      <c r="A94" s="17"/>
      <c r="B94" s="104"/>
      <c r="C94" s="59" t="s">
        <v>23</v>
      </c>
      <c r="D94" s="52" t="s">
        <v>128</v>
      </c>
      <c r="E94" s="82">
        <v>15.6</v>
      </c>
      <c r="F94" s="82">
        <v>6.5730000000000004</v>
      </c>
    </row>
    <row r="95" spans="1:6" outlineLevel="1">
      <c r="A95" s="17"/>
      <c r="B95" s="104"/>
      <c r="C95" s="59" t="s">
        <v>23</v>
      </c>
      <c r="D95" s="52" t="s">
        <v>129</v>
      </c>
      <c r="E95" s="82">
        <v>4.1500000000000004</v>
      </c>
      <c r="F95" s="82">
        <v>4.1500000000000004</v>
      </c>
    </row>
    <row r="96" spans="1:6" ht="25.5" outlineLevel="1">
      <c r="A96" s="17"/>
      <c r="B96" s="104"/>
      <c r="C96" s="59" t="s">
        <v>23</v>
      </c>
      <c r="D96" s="52" t="s">
        <v>130</v>
      </c>
      <c r="E96" s="82">
        <v>6.7</v>
      </c>
      <c r="F96" s="82">
        <v>6.7</v>
      </c>
    </row>
    <row r="97" spans="1:6" ht="38.25" outlineLevel="1">
      <c r="A97" s="17"/>
      <c r="B97" s="104"/>
      <c r="C97" s="59" t="s">
        <v>23</v>
      </c>
      <c r="D97" s="52" t="s">
        <v>131</v>
      </c>
      <c r="E97" s="82">
        <v>1.45</v>
      </c>
      <c r="F97" s="82">
        <v>1.45</v>
      </c>
    </row>
    <row r="98" spans="1:6" ht="42" customHeight="1" outlineLevel="1">
      <c r="A98" s="17"/>
      <c r="B98" s="104"/>
      <c r="C98" s="59" t="s">
        <v>23</v>
      </c>
      <c r="D98" s="52" t="s">
        <v>132</v>
      </c>
      <c r="E98" s="82">
        <v>9</v>
      </c>
      <c r="F98" s="82">
        <v>9</v>
      </c>
    </row>
    <row r="99" spans="1:6" ht="25.5" outlineLevel="1">
      <c r="A99" s="17"/>
      <c r="B99" s="104"/>
      <c r="C99" s="59" t="s">
        <v>23</v>
      </c>
      <c r="D99" s="52" t="s">
        <v>133</v>
      </c>
      <c r="E99" s="82">
        <v>8</v>
      </c>
      <c r="F99" s="82">
        <v>8</v>
      </c>
    </row>
    <row r="100" spans="1:6" outlineLevel="1">
      <c r="A100" s="17"/>
      <c r="B100" s="104"/>
      <c r="C100" s="59" t="s">
        <v>23</v>
      </c>
      <c r="D100" s="52" t="s">
        <v>134</v>
      </c>
      <c r="E100" s="82">
        <v>24.395</v>
      </c>
      <c r="F100" s="82">
        <v>24.395</v>
      </c>
    </row>
    <row r="101" spans="1:6" ht="51.75" customHeight="1" outlineLevel="1">
      <c r="A101" s="17"/>
      <c r="B101" s="104"/>
      <c r="C101" s="59" t="s">
        <v>23</v>
      </c>
      <c r="D101" s="52" t="s">
        <v>135</v>
      </c>
      <c r="E101" s="82">
        <v>4.91</v>
      </c>
      <c r="F101" s="82">
        <v>4.91</v>
      </c>
    </row>
    <row r="102" spans="1:6" ht="25.5" outlineLevel="1">
      <c r="A102" s="17"/>
      <c r="B102" s="104"/>
      <c r="C102" s="59" t="s">
        <v>23</v>
      </c>
      <c r="D102" s="52" t="s">
        <v>136</v>
      </c>
      <c r="E102" s="82">
        <v>46.640999999999998</v>
      </c>
      <c r="F102" s="82">
        <v>16.332000000000001</v>
      </c>
    </row>
    <row r="103" spans="1:6" ht="51" customHeight="1" outlineLevel="1">
      <c r="A103" s="17"/>
      <c r="B103" s="104"/>
      <c r="C103" s="59" t="s">
        <v>23</v>
      </c>
      <c r="D103" s="52" t="s">
        <v>137</v>
      </c>
      <c r="E103" s="82">
        <v>8</v>
      </c>
      <c r="F103" s="82">
        <v>8</v>
      </c>
    </row>
    <row r="104" spans="1:6" ht="25.5" outlineLevel="1">
      <c r="A104" s="17"/>
      <c r="B104" s="104"/>
      <c r="C104" s="59" t="s">
        <v>23</v>
      </c>
      <c r="D104" s="52" t="s">
        <v>138</v>
      </c>
      <c r="E104" s="82">
        <v>5.5</v>
      </c>
      <c r="F104" s="82">
        <v>5.5</v>
      </c>
    </row>
    <row r="105" spans="1:6" ht="46.5" customHeight="1" outlineLevel="1">
      <c r="A105" s="17"/>
      <c r="B105" s="104"/>
      <c r="C105" s="57" t="s">
        <v>221</v>
      </c>
      <c r="D105" s="52" t="s">
        <v>220</v>
      </c>
      <c r="E105" s="82">
        <v>5.8</v>
      </c>
      <c r="F105" s="82">
        <v>3.3</v>
      </c>
    </row>
    <row r="106" spans="1:6" ht="38.25" outlineLevel="1">
      <c r="A106" s="17"/>
      <c r="B106" s="104"/>
      <c r="C106" s="18" t="s">
        <v>10</v>
      </c>
      <c r="D106" s="65" t="s">
        <v>139</v>
      </c>
      <c r="E106" s="82">
        <v>14.5</v>
      </c>
      <c r="F106" s="82">
        <v>14.5</v>
      </c>
    </row>
    <row r="107" spans="1:6" ht="25.5" outlineLevel="1">
      <c r="A107" s="17"/>
      <c r="B107" s="104"/>
      <c r="C107" s="59" t="s">
        <v>10</v>
      </c>
      <c r="D107" s="52" t="s">
        <v>140</v>
      </c>
      <c r="E107" s="81">
        <v>30.2</v>
      </c>
      <c r="F107" s="81">
        <v>19.600000000000001</v>
      </c>
    </row>
    <row r="108" spans="1:6" ht="15" customHeight="1" outlineLevel="1">
      <c r="A108" s="17"/>
      <c r="B108" s="104"/>
      <c r="C108" s="59" t="s">
        <v>10</v>
      </c>
      <c r="D108" s="56" t="s">
        <v>141</v>
      </c>
      <c r="E108" s="86">
        <v>29</v>
      </c>
      <c r="F108" s="86">
        <v>21.8</v>
      </c>
    </row>
    <row r="109" spans="1:6" ht="25.5" outlineLevel="1">
      <c r="A109" s="17"/>
      <c r="B109" s="104"/>
      <c r="C109" s="59" t="s">
        <v>10</v>
      </c>
      <c r="D109" s="52" t="s">
        <v>142</v>
      </c>
      <c r="E109" s="81">
        <v>4</v>
      </c>
      <c r="F109" s="81">
        <v>3.5</v>
      </c>
    </row>
    <row r="110" spans="1:6" ht="25.5" outlineLevel="1">
      <c r="A110" s="17"/>
      <c r="B110" s="104"/>
      <c r="C110" s="59" t="s">
        <v>10</v>
      </c>
      <c r="D110" s="52" t="s">
        <v>143</v>
      </c>
      <c r="E110" s="81">
        <v>12</v>
      </c>
      <c r="F110" s="81">
        <v>7.2</v>
      </c>
    </row>
    <row r="111" spans="1:6" s="51" customFormat="1">
      <c r="A111" s="106" t="s">
        <v>144</v>
      </c>
      <c r="B111" s="20" t="s">
        <v>82</v>
      </c>
      <c r="C111" s="20"/>
      <c r="D111" s="20"/>
      <c r="E111" s="87">
        <f>SUM(E112:E120)</f>
        <v>238.32999999999998</v>
      </c>
      <c r="F111" s="87">
        <f>SUM(F112:F120)</f>
        <v>238.32999999999998</v>
      </c>
    </row>
    <row r="112" spans="1:6" ht="114.75" customHeight="1" outlineLevel="1">
      <c r="A112" s="106"/>
      <c r="B112" s="107" t="s">
        <v>145</v>
      </c>
      <c r="C112" s="57" t="s">
        <v>79</v>
      </c>
      <c r="D112" s="52" t="s">
        <v>146</v>
      </c>
      <c r="E112" s="82">
        <v>38</v>
      </c>
      <c r="F112" s="82">
        <v>38</v>
      </c>
    </row>
    <row r="113" spans="1:10" ht="25.5" outlineLevel="1">
      <c r="A113" s="106"/>
      <c r="B113" s="108"/>
      <c r="C113" s="57" t="s">
        <v>65</v>
      </c>
      <c r="D113" s="52" t="s">
        <v>147</v>
      </c>
      <c r="E113" s="88">
        <v>20</v>
      </c>
      <c r="F113" s="88">
        <v>20</v>
      </c>
    </row>
    <row r="114" spans="1:10" ht="25.5" outlineLevel="1">
      <c r="A114" s="106"/>
      <c r="B114" s="104" t="s">
        <v>148</v>
      </c>
      <c r="C114" s="57" t="s">
        <v>149</v>
      </c>
      <c r="D114" s="52" t="s">
        <v>150</v>
      </c>
      <c r="E114" s="86">
        <v>25</v>
      </c>
      <c r="F114" s="86">
        <v>25</v>
      </c>
    </row>
    <row r="115" spans="1:10" ht="63.75" outlineLevel="1">
      <c r="A115" s="106"/>
      <c r="B115" s="104"/>
      <c r="C115" s="57" t="s">
        <v>14</v>
      </c>
      <c r="D115" s="52" t="s">
        <v>151</v>
      </c>
      <c r="E115" s="81">
        <v>77.58</v>
      </c>
      <c r="F115" s="81">
        <v>77.58</v>
      </c>
    </row>
    <row r="116" spans="1:10" ht="100.5" customHeight="1" outlineLevel="1">
      <c r="A116" s="106"/>
      <c r="B116" s="104"/>
      <c r="C116" s="57" t="s">
        <v>79</v>
      </c>
      <c r="D116" s="52" t="s">
        <v>245</v>
      </c>
      <c r="E116" s="81">
        <v>3.2</v>
      </c>
      <c r="F116" s="81">
        <v>3.2</v>
      </c>
      <c r="J116" s="74"/>
    </row>
    <row r="117" spans="1:10" ht="111" customHeight="1" outlineLevel="1">
      <c r="A117" s="22"/>
      <c r="B117" s="104" t="s">
        <v>256</v>
      </c>
      <c r="C117" s="57" t="s">
        <v>79</v>
      </c>
      <c r="D117" s="52" t="s">
        <v>156</v>
      </c>
      <c r="E117" s="81">
        <v>1.25</v>
      </c>
      <c r="F117" s="81">
        <v>1.25</v>
      </c>
    </row>
    <row r="118" spans="1:10" ht="38.25" outlineLevel="1">
      <c r="A118" s="22"/>
      <c r="B118" s="104"/>
      <c r="C118" s="57" t="s">
        <v>79</v>
      </c>
      <c r="D118" s="52" t="s">
        <v>157</v>
      </c>
      <c r="E118" s="81">
        <v>13.3</v>
      </c>
      <c r="F118" s="81">
        <v>13.3</v>
      </c>
    </row>
    <row r="119" spans="1:10" outlineLevel="1">
      <c r="A119" s="22"/>
      <c r="B119" s="104"/>
      <c r="C119" s="60" t="s">
        <v>14</v>
      </c>
      <c r="D119" s="55" t="s">
        <v>251</v>
      </c>
      <c r="E119" s="81">
        <v>50</v>
      </c>
      <c r="F119" s="81">
        <v>50</v>
      </c>
    </row>
    <row r="120" spans="1:10" ht="65.25" customHeight="1" outlineLevel="1">
      <c r="A120" s="22"/>
      <c r="B120" s="104"/>
      <c r="C120" s="57" t="s">
        <v>73</v>
      </c>
      <c r="D120" s="52" t="s">
        <v>159</v>
      </c>
      <c r="E120" s="82">
        <v>10</v>
      </c>
      <c r="F120" s="82">
        <v>10</v>
      </c>
    </row>
    <row r="121" spans="1:10" s="51" customFormat="1">
      <c r="A121" s="116" t="s">
        <v>160</v>
      </c>
      <c r="B121" s="23" t="s">
        <v>82</v>
      </c>
      <c r="C121" s="23"/>
      <c r="D121" s="23"/>
      <c r="E121" s="89">
        <f>SUM(E122:E148)</f>
        <v>394.43599999999998</v>
      </c>
      <c r="F121" s="89">
        <f>SUM(F122:F148)</f>
        <v>261.5</v>
      </c>
    </row>
    <row r="122" spans="1:10" ht="25.5" outlineLevel="1">
      <c r="A122" s="116"/>
      <c r="B122" s="110"/>
      <c r="C122" s="57" t="s">
        <v>164</v>
      </c>
      <c r="D122" s="52" t="s">
        <v>165</v>
      </c>
      <c r="E122" s="81">
        <v>5</v>
      </c>
      <c r="F122" s="81">
        <v>5</v>
      </c>
    </row>
    <row r="123" spans="1:10" ht="102.75" customHeight="1" outlineLevel="1">
      <c r="A123" s="116"/>
      <c r="B123" s="110"/>
      <c r="C123" s="59" t="s">
        <v>164</v>
      </c>
      <c r="D123" s="52" t="s">
        <v>230</v>
      </c>
      <c r="E123" s="82">
        <v>5</v>
      </c>
      <c r="F123" s="82">
        <v>5</v>
      </c>
    </row>
    <row r="124" spans="1:10" ht="63.75" outlineLevel="1">
      <c r="A124" s="116"/>
      <c r="B124" s="110"/>
      <c r="C124" s="59" t="s">
        <v>164</v>
      </c>
      <c r="D124" s="52" t="s">
        <v>166</v>
      </c>
      <c r="E124" s="82">
        <v>13</v>
      </c>
      <c r="F124" s="82">
        <v>5</v>
      </c>
    </row>
    <row r="125" spans="1:10" ht="25.5" outlineLevel="1">
      <c r="A125" s="116"/>
      <c r="B125" s="110"/>
      <c r="C125" s="59" t="s">
        <v>164</v>
      </c>
      <c r="D125" s="57" t="s">
        <v>167</v>
      </c>
      <c r="E125" s="82">
        <f>12+54+1.714</f>
        <v>67.713999999999999</v>
      </c>
      <c r="F125" s="82">
        <v>15</v>
      </c>
    </row>
    <row r="126" spans="1:10" ht="63.75" outlineLevel="1">
      <c r="A126" s="116"/>
      <c r="B126" s="110"/>
      <c r="C126" s="57" t="s">
        <v>164</v>
      </c>
      <c r="D126" s="52" t="s">
        <v>168</v>
      </c>
      <c r="E126" s="82">
        <v>7.2</v>
      </c>
      <c r="F126" s="82">
        <v>7.2</v>
      </c>
      <c r="G126" s="50" t="s">
        <v>67</v>
      </c>
    </row>
    <row r="127" spans="1:10" ht="25.5" outlineLevel="1">
      <c r="A127" s="116"/>
      <c r="B127" s="120"/>
      <c r="C127" s="57" t="s">
        <v>73</v>
      </c>
      <c r="D127" s="52" t="s">
        <v>98</v>
      </c>
      <c r="E127" s="82">
        <v>2.5</v>
      </c>
      <c r="F127" s="82">
        <v>2.5</v>
      </c>
    </row>
    <row r="128" spans="1:10" ht="25.5" outlineLevel="1">
      <c r="A128" s="116"/>
      <c r="B128" s="104" t="s">
        <v>169</v>
      </c>
      <c r="C128" s="57" t="s">
        <v>164</v>
      </c>
      <c r="D128" s="52" t="s">
        <v>170</v>
      </c>
      <c r="E128" s="82">
        <v>13</v>
      </c>
      <c r="F128" s="82">
        <v>13</v>
      </c>
    </row>
    <row r="129" spans="1:6" ht="25.5" outlineLevel="1">
      <c r="A129" s="116"/>
      <c r="B129" s="104"/>
      <c r="C129" s="57" t="s">
        <v>164</v>
      </c>
      <c r="D129" s="52" t="s">
        <v>171</v>
      </c>
      <c r="E129" s="81">
        <v>20</v>
      </c>
      <c r="F129" s="81">
        <v>20</v>
      </c>
    </row>
    <row r="130" spans="1:6" ht="45" customHeight="1" outlineLevel="1">
      <c r="A130" s="24"/>
      <c r="B130" s="104"/>
      <c r="C130" s="57" t="s">
        <v>164</v>
      </c>
      <c r="D130" s="52" t="s">
        <v>172</v>
      </c>
      <c r="E130" s="81">
        <v>10</v>
      </c>
      <c r="F130" s="81">
        <v>5</v>
      </c>
    </row>
    <row r="131" spans="1:6" ht="30" customHeight="1" outlineLevel="1">
      <c r="A131" s="24"/>
      <c r="B131" s="104"/>
      <c r="C131" s="57" t="s">
        <v>164</v>
      </c>
      <c r="D131" s="52" t="s">
        <v>173</v>
      </c>
      <c r="E131" s="81">
        <v>13.286</v>
      </c>
      <c r="F131" s="81">
        <v>3</v>
      </c>
    </row>
    <row r="132" spans="1:6" ht="124.5" customHeight="1" outlineLevel="1">
      <c r="A132" s="24"/>
      <c r="B132" s="104"/>
      <c r="C132" s="57" t="s">
        <v>164</v>
      </c>
      <c r="D132" s="52" t="s">
        <v>174</v>
      </c>
      <c r="E132" s="81">
        <v>20</v>
      </c>
      <c r="F132" s="81">
        <v>5</v>
      </c>
    </row>
    <row r="133" spans="1:6" ht="125.25" customHeight="1" outlineLevel="1">
      <c r="A133" s="24"/>
      <c r="B133" s="104"/>
      <c r="C133" s="57" t="s">
        <v>164</v>
      </c>
      <c r="D133" s="52" t="s">
        <v>175</v>
      </c>
      <c r="E133" s="81">
        <v>14</v>
      </c>
      <c r="F133" s="81">
        <v>5</v>
      </c>
    </row>
    <row r="134" spans="1:6" ht="89.25" outlineLevel="1">
      <c r="A134" s="24"/>
      <c r="B134" s="104"/>
      <c r="C134" s="57" t="s">
        <v>164</v>
      </c>
      <c r="D134" s="52" t="s">
        <v>176</v>
      </c>
      <c r="E134" s="81">
        <v>5</v>
      </c>
      <c r="F134" s="81">
        <v>2</v>
      </c>
    </row>
    <row r="135" spans="1:6" ht="89.25" outlineLevel="1">
      <c r="A135" s="24"/>
      <c r="B135" s="104"/>
      <c r="C135" s="57" t="s">
        <v>164</v>
      </c>
      <c r="D135" s="52" t="s">
        <v>177</v>
      </c>
      <c r="E135" s="81">
        <v>15</v>
      </c>
      <c r="F135" s="81">
        <v>5</v>
      </c>
    </row>
    <row r="136" spans="1:6" ht="25.5" outlineLevel="1">
      <c r="A136" s="24"/>
      <c r="B136" s="104"/>
      <c r="C136" s="57" t="s">
        <v>164</v>
      </c>
      <c r="D136" s="52" t="s">
        <v>231</v>
      </c>
      <c r="E136" s="82">
        <v>0.36699999999999999</v>
      </c>
      <c r="F136" s="82">
        <v>0.36699999999999999</v>
      </c>
    </row>
    <row r="137" spans="1:6" ht="25.5" outlineLevel="1">
      <c r="A137" s="24"/>
      <c r="B137" s="104"/>
      <c r="C137" s="57" t="s">
        <v>164</v>
      </c>
      <c r="D137" s="52" t="s">
        <v>222</v>
      </c>
      <c r="E137" s="82">
        <v>7.5</v>
      </c>
      <c r="F137" s="82">
        <v>2.5</v>
      </c>
    </row>
    <row r="138" spans="1:6" outlineLevel="1">
      <c r="A138" s="24"/>
      <c r="B138" s="104"/>
      <c r="C138" s="57" t="s">
        <v>164</v>
      </c>
      <c r="D138" s="52" t="s">
        <v>223</v>
      </c>
      <c r="E138" s="82">
        <v>2.5</v>
      </c>
      <c r="F138" s="82">
        <v>2.5</v>
      </c>
    </row>
    <row r="139" spans="1:6" ht="38.25" outlineLevel="1">
      <c r="A139" s="24"/>
      <c r="B139" s="104"/>
      <c r="C139" s="57" t="s">
        <v>164</v>
      </c>
      <c r="D139" s="52" t="s">
        <v>178</v>
      </c>
      <c r="E139" s="82">
        <v>8.7200000000000006</v>
      </c>
      <c r="F139" s="82">
        <v>1</v>
      </c>
    </row>
    <row r="140" spans="1:6" ht="55.5" customHeight="1" outlineLevel="1">
      <c r="A140" s="24"/>
      <c r="B140" s="104"/>
      <c r="C140" s="57" t="s">
        <v>164</v>
      </c>
      <c r="D140" s="52" t="s">
        <v>179</v>
      </c>
      <c r="E140" s="82">
        <v>13</v>
      </c>
      <c r="F140" s="82">
        <v>7</v>
      </c>
    </row>
    <row r="141" spans="1:6" ht="41.25" customHeight="1" outlineLevel="1">
      <c r="A141" s="24"/>
      <c r="B141" s="104"/>
      <c r="C141" s="57" t="s">
        <v>164</v>
      </c>
      <c r="D141" s="52" t="s">
        <v>180</v>
      </c>
      <c r="E141" s="82">
        <v>100</v>
      </c>
      <c r="F141" s="82">
        <v>100</v>
      </c>
    </row>
    <row r="142" spans="1:6" ht="25.5" outlineLevel="1">
      <c r="A142" s="24"/>
      <c r="B142" s="104"/>
      <c r="C142" s="57" t="s">
        <v>164</v>
      </c>
      <c r="D142" s="52" t="s">
        <v>181</v>
      </c>
      <c r="E142" s="82">
        <v>2.34</v>
      </c>
      <c r="F142" s="82">
        <v>2.1240000000000001</v>
      </c>
    </row>
    <row r="143" spans="1:6" ht="63" customHeight="1" outlineLevel="1">
      <c r="A143" s="24"/>
      <c r="B143" s="104"/>
      <c r="C143" s="57" t="s">
        <v>164</v>
      </c>
      <c r="D143" s="52" t="s">
        <v>232</v>
      </c>
      <c r="E143" s="82">
        <v>2</v>
      </c>
      <c r="F143" s="82">
        <v>2</v>
      </c>
    </row>
    <row r="144" spans="1:6" ht="29.25" customHeight="1" outlineLevel="1">
      <c r="A144" s="24"/>
      <c r="B144" s="104"/>
      <c r="C144" s="57" t="s">
        <v>14</v>
      </c>
      <c r="D144" s="52" t="s">
        <v>182</v>
      </c>
      <c r="E144" s="82">
        <v>11</v>
      </c>
      <c r="F144" s="82">
        <v>10</v>
      </c>
    </row>
    <row r="145" spans="1:6" ht="54.75" customHeight="1" outlineLevel="1">
      <c r="A145" s="24"/>
      <c r="B145" s="104"/>
      <c r="C145" s="57" t="s">
        <v>73</v>
      </c>
      <c r="D145" s="52" t="s">
        <v>183</v>
      </c>
      <c r="E145" s="82">
        <v>5</v>
      </c>
      <c r="F145" s="82">
        <v>5</v>
      </c>
    </row>
    <row r="146" spans="1:6" outlineLevel="1">
      <c r="A146" s="24"/>
      <c r="B146" s="104"/>
      <c r="C146" s="57" t="s">
        <v>79</v>
      </c>
      <c r="D146" s="52" t="s">
        <v>184</v>
      </c>
      <c r="E146" s="82">
        <v>11</v>
      </c>
      <c r="F146" s="82">
        <v>11</v>
      </c>
    </row>
    <row r="147" spans="1:6" ht="25.5" outlineLevel="1">
      <c r="A147" s="24"/>
      <c r="B147" s="104"/>
      <c r="C147" s="57" t="s">
        <v>162</v>
      </c>
      <c r="D147" s="52" t="s">
        <v>185</v>
      </c>
      <c r="E147" s="82">
        <v>10.308999999999999</v>
      </c>
      <c r="F147" s="82">
        <v>10.308999999999999</v>
      </c>
    </row>
    <row r="148" spans="1:6" ht="25.5" customHeight="1" outlineLevel="1">
      <c r="A148" s="24"/>
      <c r="B148" s="37" t="s">
        <v>186</v>
      </c>
      <c r="C148" s="57" t="s">
        <v>164</v>
      </c>
      <c r="D148" s="52" t="s">
        <v>187</v>
      </c>
      <c r="E148" s="81">
        <v>10</v>
      </c>
      <c r="F148" s="81">
        <v>10</v>
      </c>
    </row>
    <row r="149" spans="1:6" ht="45" customHeight="1" collapsed="1">
      <c r="A149" s="25" t="s">
        <v>269</v>
      </c>
      <c r="B149" s="61"/>
      <c r="C149" s="61" t="s">
        <v>65</v>
      </c>
      <c r="D149" s="61"/>
      <c r="E149" s="90"/>
      <c r="F149" s="90">
        <v>95.034999999999997</v>
      </c>
    </row>
    <row r="150" spans="1:6" s="62" customFormat="1" ht="24" customHeight="1">
      <c r="A150" s="25" t="s">
        <v>263</v>
      </c>
      <c r="B150" s="25"/>
      <c r="C150" s="25"/>
      <c r="D150" s="25"/>
      <c r="E150" s="75"/>
      <c r="F150" s="75">
        <v>2</v>
      </c>
    </row>
  </sheetData>
  <autoFilter ref="A4:F150"/>
  <customSheetViews>
    <customSheetView guid="{2EAB3169-C143-4605-BBB1-074F6A46200D}" scale="80" fitToPage="1" showAutoFilter="1">
      <pane ySplit="2" topLeftCell="A84" activePane="bottomLeft" state="frozen"/>
      <selection pane="bottomLeft" activeCell="I157" sqref="I157"/>
      <pageMargins left="0.7" right="0.7" top="0.75" bottom="0.75" header="0.3" footer="0.3"/>
      <pageSetup paperSize="8" fitToHeight="0" orientation="landscape" r:id="rId1"/>
      <autoFilter ref="A4:F150"/>
    </customSheetView>
    <customSheetView guid="{0D1860D7-BAFD-4F8C-B711-44F935D92A7F}" scale="80" fitToPage="1" showAutoFilter="1">
      <pane ySplit="2" topLeftCell="A3" activePane="bottomLeft" state="frozen"/>
      <selection pane="bottomLeft" activeCell="I7" sqref="I7"/>
      <pageMargins left="0.7" right="0.7" top="0.75" bottom="0.75" header="0.3" footer="0.3"/>
      <pageSetup paperSize="8" fitToHeight="0" orientation="landscape" r:id="rId2"/>
      <autoFilter ref="A4:F150"/>
    </customSheetView>
    <customSheetView guid="{B67B0E0E-C31C-413A-B9AD-FCB20015BDEC}" scale="80" fitToPage="1" showAutoFilter="1">
      <pane ySplit="2" topLeftCell="A120" activePane="bottomLeft" state="frozen"/>
      <selection pane="bottomLeft" activeCell="O158" sqref="O158"/>
      <pageMargins left="0.7" right="0.7" top="0.75" bottom="0.75" header="0.3" footer="0.3"/>
      <pageSetup paperSize="8" fitToHeight="0" orientation="landscape" r:id="rId3"/>
      <autoFilter ref="A4:F160"/>
    </customSheetView>
    <customSheetView guid="{F4E273CC-41A7-4707-ABE6-BFDEBEEAC231}" scale="80" fitToPage="1" showAutoFilter="1">
      <pane ySplit="2" topLeftCell="A123" activePane="bottomLeft" state="frozen"/>
      <selection pane="bottomLeft" activeCell="C127" sqref="C127"/>
      <pageMargins left="0.7" right="0.7" top="0.75" bottom="0.75" header="0.3" footer="0.3"/>
      <pageSetup paperSize="8" fitToHeight="0" orientation="landscape" r:id="rId4"/>
      <autoFilter ref="A4:F161"/>
    </customSheetView>
    <customSheetView guid="{996A26B7-1446-4CCC-841D-FBD470D19078}" scale="80" fitToPage="1" showAutoFilter="1">
      <pane ySplit="2" topLeftCell="A123" activePane="bottomLeft" state="frozen"/>
      <selection pane="bottomLeft" activeCell="C127" sqref="C127"/>
      <pageMargins left="0.7" right="0.7" top="0.75" bottom="0.75" header="0.3" footer="0.3"/>
      <pageSetup paperSize="8" fitToHeight="0" orientation="landscape" r:id="rId5"/>
      <autoFilter ref="A4:F161"/>
    </customSheetView>
    <customSheetView guid="{9E11FAA4-ACC5-4931-98D7-B17B4ED6BADD}" scale="80" fitToPage="1" showAutoFilter="1">
      <pane ySplit="2" topLeftCell="A145" activePane="bottomLeft" state="frozen"/>
      <selection pane="bottomLeft" activeCell="E55" sqref="E55"/>
      <pageMargins left="0.7" right="0.7" top="0.75" bottom="0.75" header="0.3" footer="0.3"/>
      <pageSetup paperSize="8" fitToHeight="0" orientation="landscape" r:id="rId6"/>
      <autoFilter ref="A4:F161"/>
    </customSheetView>
    <customSheetView guid="{58BAB2DC-5724-457D-948A-7A9A984588D1}" scale="80" fitToPage="1" showAutoFilter="1">
      <pane ySplit="2" topLeftCell="A3" activePane="bottomLeft" state="frozen"/>
      <selection pane="bottomLeft" activeCell="H70" sqref="H70"/>
      <pageMargins left="0.7" right="0.7" top="0.75" bottom="0.75" header="0.3" footer="0.3"/>
      <pageSetup paperSize="8" fitToHeight="0" orientation="landscape" r:id="rId7"/>
      <autoFilter ref="A4:F161"/>
    </customSheetView>
  </customSheetViews>
  <mergeCells count="30">
    <mergeCell ref="B117:B120"/>
    <mergeCell ref="A121:A129"/>
    <mergeCell ref="B122:B127"/>
    <mergeCell ref="B128:B147"/>
    <mergeCell ref="A54:A65"/>
    <mergeCell ref="B55:B70"/>
    <mergeCell ref="B71:B78"/>
    <mergeCell ref="B79:B88"/>
    <mergeCell ref="B89:B110"/>
    <mergeCell ref="A111:A116"/>
    <mergeCell ref="B112:B113"/>
    <mergeCell ref="B114:B116"/>
    <mergeCell ref="B40:B52"/>
    <mergeCell ref="A3:D3"/>
    <mergeCell ref="A5:A26"/>
    <mergeCell ref="B6:B17"/>
    <mergeCell ref="B18:B19"/>
    <mergeCell ref="B20:B23"/>
    <mergeCell ref="B24:B26"/>
    <mergeCell ref="B27:B31"/>
    <mergeCell ref="A32:A39"/>
    <mergeCell ref="B33:B34"/>
    <mergeCell ref="B35:B37"/>
    <mergeCell ref="B38:B39"/>
    <mergeCell ref="F1:F2"/>
    <mergeCell ref="A1:A2"/>
    <mergeCell ref="B1:B2"/>
    <mergeCell ref="C1:C2"/>
    <mergeCell ref="D1:D2"/>
    <mergeCell ref="E1:E2"/>
  </mergeCells>
  <pageMargins left="0.7" right="0.7" top="0.75" bottom="0.75" header="0.3" footer="0.3"/>
  <pageSetup paperSize="8" fitToHeight="0"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DNR 1 priedas_lyginamasis</vt:lpstr>
      <vt:lpstr>DNR 1 priedas_pakeitimas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Navikienė</dc:creator>
  <cp:lastModifiedBy>Daiva Navikienė</cp:lastModifiedBy>
  <cp:lastPrinted>2020-10-11T19:40:01Z</cp:lastPrinted>
  <dcterms:created xsi:type="dcterms:W3CDTF">2020-10-06T14:17:41Z</dcterms:created>
  <dcterms:modified xsi:type="dcterms:W3CDTF">2020-10-13T10:10:04Z</dcterms:modified>
</cp:coreProperties>
</file>