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0100\Desktop\Rinkliavų nutarimas kelti į DVS\Excel\"/>
    </mc:Choice>
  </mc:AlternateContent>
  <bookViews>
    <workbookView xWindow="0" yWindow="0" windowWidth="28800" windowHeight="11430" tabRatio="576" activeTab="1"/>
  </bookViews>
  <sheets>
    <sheet name="Sheet2" sheetId="8" r:id="rId1"/>
    <sheet name="Sheet1" sheetId="7" r:id="rId2"/>
  </sheets>
  <definedNames>
    <definedName name="_xlnm.Print_Titles" localSheetId="1">Sheet1!$9:$11</definedName>
  </definedNames>
  <calcPr calcId="191029" fullCalcOnLoad="1"/>
</workbook>
</file>

<file path=xl/calcChain.xml><?xml version="1.0" encoding="utf-8"?>
<calcChain xmlns="http://schemas.openxmlformats.org/spreadsheetml/2006/main">
  <c r="H17" i="7" l="1"/>
  <c r="F13" i="7"/>
  <c r="H13" i="7"/>
  <c r="F14" i="7"/>
  <c r="H14" i="7"/>
  <c r="F15" i="7"/>
  <c r="H15" i="7"/>
  <c r="F16" i="7"/>
  <c r="H16" i="7"/>
  <c r="F17" i="7"/>
  <c r="F12" i="7"/>
  <c r="H12" i="7"/>
  <c r="N19" i="7"/>
  <c r="D18" i="8"/>
  <c r="H19" i="7"/>
  <c r="H20" i="7"/>
  <c r="D16" i="8"/>
  <c r="N21" i="7"/>
  <c r="D15" i="8"/>
  <c r="D20" i="8"/>
  <c r="D21" i="8"/>
</calcChain>
</file>

<file path=xl/sharedStrings.xml><?xml version="1.0" encoding="utf-8"?>
<sst xmlns="http://schemas.openxmlformats.org/spreadsheetml/2006/main" count="61" uniqueCount="57">
  <si>
    <t>Paslaugos sudėtinės dalys</t>
  </si>
  <si>
    <t>Nr.</t>
  </si>
  <si>
    <t>Mato vnt.</t>
  </si>
  <si>
    <t>Suma</t>
  </si>
  <si>
    <t>Pagrindinių darbuotojų darbo užmokestis</t>
  </si>
  <si>
    <t>Paslaugos kaina</t>
  </si>
  <si>
    <t>Viso išlaidų:</t>
  </si>
  <si>
    <t>Valstybinė akreditavimo sveikatos priežiūros veiklai tarnyba prie SAM</t>
  </si>
  <si>
    <t>Pagrindinių darbuotojų darbo laiko sąnaudos</t>
  </si>
  <si>
    <t>Trumpalaikio turto sąnaudos</t>
  </si>
  <si>
    <t>Pareigybė</t>
  </si>
  <si>
    <t>Darbo trukmė, paslaugai suteikti val.</t>
  </si>
  <si>
    <t xml:space="preserve">Pavadinimas </t>
  </si>
  <si>
    <t>Medžiagos kiekis paslaugai suteikti</t>
  </si>
  <si>
    <t>Viso:</t>
  </si>
  <si>
    <t>Socialinio draudimo įmokos</t>
  </si>
  <si>
    <t>Apmokėjimas samdomiesiems ekspertams (tyrėjams)</t>
  </si>
  <si>
    <t>Trumpalaikis materialusis turtas</t>
  </si>
  <si>
    <t>Kitos išlaidos, tiesiogiai susijusios su paslaugos teikimu</t>
  </si>
  <si>
    <t>Eil.Nr.</t>
  </si>
  <si>
    <t>Išlaidų pavadinimas</t>
  </si>
  <si>
    <t>Darius Giruckas</t>
  </si>
  <si>
    <t>Teisės ir bendrųjų reikalų skyriaus vedėjas</t>
  </si>
  <si>
    <t>PASLAUGOS SUTEIKIMO IŠLAIDŲ  SUVESTINĖ</t>
  </si>
  <si>
    <t>Rengėjas:</t>
  </si>
  <si>
    <t>Teisininkas:</t>
  </si>
  <si>
    <t xml:space="preserve"> Rengėjas: </t>
  </si>
  <si>
    <t>Paslaugos, už kurią imama valstybės rinkliava, technologinis aprašymas</t>
  </si>
  <si>
    <t>Vid. mėn. D.U. (Eur)</t>
  </si>
  <si>
    <t>Vid. val. D.U. (Eur)</t>
  </si>
  <si>
    <t>D.U. už suteiktą paslaugą (Eur)</t>
  </si>
  <si>
    <t>Pakuotės kaina, Eur</t>
  </si>
  <si>
    <t>Vieneto kaina Eur</t>
  </si>
  <si>
    <t>Suma (Eur)</t>
  </si>
  <si>
    <t>Koeficientas</t>
  </si>
  <si>
    <t>Vyresnysis patarėjas finansams</t>
  </si>
  <si>
    <t>Algimantas Rinkevičius</t>
  </si>
  <si>
    <t xml:space="preserve">Vyresnysis patarėjas finansams </t>
  </si>
  <si>
    <t>Socialinio draudimo įmokos (1,45 proc.)</t>
  </si>
  <si>
    <t>Pateiktos deklaracijos registravimas ir perdavimas Įstaigų vertinimo  skyriui (toliau - ĮVS )</t>
  </si>
  <si>
    <t>ĮVS vyr. specialistas DAIVA</t>
  </si>
  <si>
    <t>ĮVS vyr. specialistas MILDA</t>
  </si>
  <si>
    <t xml:space="preserve">2020 m. </t>
  </si>
  <si>
    <t>Pateiktos deklaracijos priskyrimas vykdytojui</t>
  </si>
  <si>
    <t>ĮVS vedėjas JOLANTA SR.</t>
  </si>
  <si>
    <t>6.</t>
  </si>
  <si>
    <t>Duomenų ir dokumentų valdymo skyriaus vyr. specialistas   JŪRATĖ Š.</t>
  </si>
  <si>
    <t xml:space="preserve">Informacijos  paskelbimas svetainėje </t>
  </si>
  <si>
    <t>Duomenų ir dokumentų valdymo skyriaus vyr. specialistas   VIDMANTAS K.</t>
  </si>
  <si>
    <t>2020  m.       d.</t>
  </si>
  <si>
    <t>Licencijos duomenų registravimas  (licencijos numerio suteikimas, registravimas duomenų bazėje ir kt.)</t>
  </si>
  <si>
    <t>Licencijavimo dokumentų bylos formavimas, įstaigos informavimas, administravimas</t>
  </si>
  <si>
    <t>Pareiškėjo informavimas raštu apie nustatytus trūkumus (jei nesumokėta rinkliava ir kt.)</t>
  </si>
  <si>
    <t>ĮVS  vyr.  specialistas  Milda</t>
  </si>
  <si>
    <t>Papildomosios ir alternatyviosios sveikatos priežiūros įstaigos licencijos, kurią išduoda Valstybinė akreditavimo sveikatos priežiūros veiklai tarnyba prie Sveikatos apsaugos ministerijos, patikslinimas pateikiant paraišką</t>
  </si>
  <si>
    <r>
      <t xml:space="preserve">Punktas </t>
    </r>
    <r>
      <rPr>
        <b/>
        <sz val="12"/>
        <color indexed="10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3.12</t>
    </r>
    <r>
      <rPr>
        <b/>
        <vertAlign val="superscript"/>
        <sz val="12"/>
        <rFont val="Times New Roman"/>
        <family val="1"/>
        <charset val="186"/>
      </rPr>
      <t>2</t>
    </r>
    <r>
      <rPr>
        <b/>
        <sz val="12"/>
        <rFont val="Times New Roman"/>
        <family val="1"/>
        <charset val="186"/>
      </rPr>
      <t>.3</t>
    </r>
  </si>
  <si>
    <r>
      <t>Punktas : 3.12</t>
    </r>
    <r>
      <rPr>
        <b/>
        <vertAlign val="superscript"/>
        <sz val="11"/>
        <rFont val="Times New Roman"/>
        <family val="1"/>
        <charset val="186"/>
      </rPr>
      <t>2</t>
    </r>
    <r>
      <rPr>
        <b/>
        <sz val="8"/>
        <rFont val="Times New Roman"/>
        <family val="1"/>
        <charset val="186"/>
      </rPr>
      <t>.3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</si>
</sst>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sz val="12"/>
      <color indexed="10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sz val="8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right" vertical="top" wrapText="1"/>
    </xf>
    <xf numFmtId="2" fontId="1" fillId="0" borderId="1" xfId="0" applyNumberFormat="1" applyFont="1" applyFill="1" applyBorder="1" applyAlignment="1">
      <alignment vertical="top"/>
    </xf>
    <xf numFmtId="2" fontId="1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4" fillId="0" borderId="0" xfId="0" applyFont="1" applyFill="1"/>
    <xf numFmtId="0" fontId="4" fillId="0" borderId="0" xfId="0" applyFont="1" applyFill="1" applyBorder="1"/>
    <xf numFmtId="0" fontId="4" fillId="0" borderId="1" xfId="0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justify" vertical="top" wrapText="1"/>
    </xf>
    <xf numFmtId="1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Border="1"/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4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/>
    </xf>
    <xf numFmtId="0" fontId="4" fillId="0" borderId="1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/>
    <xf numFmtId="0" fontId="1" fillId="0" borderId="3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0" fontId="1" fillId="0" borderId="5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/>
    <xf numFmtId="0" fontId="9" fillId="0" borderId="1" xfId="0" applyFont="1" applyFill="1" applyBorder="1" applyAlignment="1">
      <alignment vertical="top"/>
    </xf>
    <xf numFmtId="0" fontId="9" fillId="0" borderId="1" xfId="0" applyFont="1" applyFill="1" applyBorder="1"/>
    <xf numFmtId="0" fontId="2" fillId="0" borderId="0" xfId="0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right" vertical="top" wrapText="1"/>
    </xf>
    <xf numFmtId="0" fontId="1" fillId="0" borderId="0" xfId="0" applyFont="1" applyFill="1" applyBorder="1"/>
    <xf numFmtId="0" fontId="1" fillId="0" borderId="6" xfId="0" applyFont="1" applyFill="1" applyBorder="1" applyAlignment="1">
      <alignment horizontal="right" vertical="top" wrapText="1"/>
    </xf>
    <xf numFmtId="2" fontId="1" fillId="0" borderId="6" xfId="0" applyNumberFormat="1" applyFont="1" applyFill="1" applyBorder="1" applyAlignment="1">
      <alignment vertical="top" wrapText="1"/>
    </xf>
    <xf numFmtId="0" fontId="1" fillId="0" borderId="6" xfId="0" applyFont="1" applyFill="1" applyBorder="1"/>
    <xf numFmtId="0" fontId="7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Fill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5" fillId="0" borderId="0" xfId="0" applyFont="1" applyAlignment="1"/>
    <xf numFmtId="0" fontId="2" fillId="0" borderId="0" xfId="0" applyNumberFormat="1" applyFont="1" applyFill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27"/>
  <sheetViews>
    <sheetView workbookViewId="0">
      <selection activeCell="C9" sqref="C9"/>
    </sheetView>
  </sheetViews>
  <sheetFormatPr defaultColWidth="22.140625" defaultRowHeight="15.75" x14ac:dyDescent="0.25"/>
  <cols>
    <col min="1" max="1" width="4.28515625" style="9" customWidth="1"/>
    <col min="2" max="2" width="8.140625" style="9" customWidth="1"/>
    <col min="3" max="3" width="48" style="9" customWidth="1"/>
    <col min="4" max="4" width="21.140625" style="9" customWidth="1"/>
    <col min="5" max="6" width="9" style="9" customWidth="1"/>
    <col min="7" max="7" width="9.85546875" style="9" customWidth="1"/>
    <col min="8" max="12" width="9" style="9" customWidth="1"/>
    <col min="13" max="16384" width="22.140625" style="9"/>
  </cols>
  <sheetData>
    <row r="4" spans="2:14" x14ac:dyDescent="0.25">
      <c r="B4" s="63" t="s">
        <v>7</v>
      </c>
      <c r="C4" s="63"/>
      <c r="D4" s="63"/>
      <c r="E4" s="18"/>
      <c r="F4" s="18"/>
    </row>
    <row r="5" spans="2:14" x14ac:dyDescent="0.25">
      <c r="B5" s="27"/>
      <c r="C5" s="27"/>
      <c r="D5" s="27"/>
      <c r="E5" s="18"/>
      <c r="F5" s="18"/>
    </row>
    <row r="6" spans="2:14" s="20" customFormat="1" x14ac:dyDescent="0.25">
      <c r="C6" s="28" t="s">
        <v>23</v>
      </c>
    </row>
    <row r="7" spans="2:14" s="20" customFormat="1" x14ac:dyDescent="0.25">
      <c r="C7" s="28" t="s">
        <v>49</v>
      </c>
    </row>
    <row r="8" spans="2:14" s="20" customFormat="1" x14ac:dyDescent="0.25">
      <c r="C8" s="28"/>
    </row>
    <row r="9" spans="2:14" s="20" customFormat="1" ht="18.75" x14ac:dyDescent="0.25">
      <c r="C9" s="36" t="s">
        <v>55</v>
      </c>
    </row>
    <row r="10" spans="2:14" s="20" customFormat="1" x14ac:dyDescent="0.25">
      <c r="C10" s="36"/>
    </row>
    <row r="11" spans="2:14" ht="51.75" customHeight="1" x14ac:dyDescent="0.25">
      <c r="B11" s="64" t="s">
        <v>54</v>
      </c>
      <c r="C11" s="64"/>
      <c r="D11" s="64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2:14" ht="21.75" customHeight="1" x14ac:dyDescent="0.25">
      <c r="B12" s="19"/>
      <c r="C12" s="61"/>
      <c r="D12" s="19"/>
      <c r="E12" s="19"/>
      <c r="F12" s="19"/>
      <c r="G12" s="19"/>
    </row>
    <row r="13" spans="2:14" s="20" customFormat="1" ht="12" customHeight="1" x14ac:dyDescent="0.25">
      <c r="B13" s="65" t="s">
        <v>19</v>
      </c>
      <c r="C13" s="65" t="s">
        <v>20</v>
      </c>
      <c r="D13" s="65" t="s">
        <v>33</v>
      </c>
    </row>
    <row r="14" spans="2:14" s="20" customFormat="1" ht="18.75" customHeight="1" x14ac:dyDescent="0.25">
      <c r="B14" s="65"/>
      <c r="C14" s="65"/>
      <c r="D14" s="65"/>
    </row>
    <row r="15" spans="2:14" s="10" customFormat="1" ht="22.5" customHeight="1" x14ac:dyDescent="0.25">
      <c r="B15" s="11">
        <v>1</v>
      </c>
      <c r="C15" s="29" t="s">
        <v>4</v>
      </c>
      <c r="D15" s="12">
        <f>Sheet1!H19</f>
        <v>12.7294887039239</v>
      </c>
    </row>
    <row r="16" spans="2:14" s="10" customFormat="1" ht="18" customHeight="1" x14ac:dyDescent="0.25">
      <c r="B16" s="11">
        <v>2</v>
      </c>
      <c r="C16" s="30" t="s">
        <v>38</v>
      </c>
      <c r="D16" s="12">
        <f>Sheet1!H20</f>
        <v>0.18457758620689657</v>
      </c>
    </row>
    <row r="17" spans="1:4" s="10" customFormat="1" ht="15.75" customHeight="1" x14ac:dyDescent="0.25">
      <c r="B17" s="11">
        <v>3</v>
      </c>
      <c r="C17" s="31" t="s">
        <v>16</v>
      </c>
      <c r="D17" s="12">
        <v>0</v>
      </c>
    </row>
    <row r="18" spans="1:4" s="10" customFormat="1" ht="19.5" customHeight="1" x14ac:dyDescent="0.25">
      <c r="B18" s="11">
        <v>4</v>
      </c>
      <c r="C18" s="31" t="s">
        <v>17</v>
      </c>
      <c r="D18" s="12">
        <f>0+Sheet1!N19</f>
        <v>0</v>
      </c>
    </row>
    <row r="19" spans="1:4" s="10" customFormat="1" ht="21.75" customHeight="1" x14ac:dyDescent="0.25">
      <c r="B19" s="11">
        <v>5</v>
      </c>
      <c r="C19" s="32" t="s">
        <v>18</v>
      </c>
      <c r="D19" s="12">
        <v>0</v>
      </c>
    </row>
    <row r="20" spans="1:4" s="10" customFormat="1" ht="16.5" customHeight="1" x14ac:dyDescent="0.25">
      <c r="B20" s="11"/>
      <c r="C20" s="32" t="s">
        <v>6</v>
      </c>
      <c r="D20" s="12">
        <f>SUM(D15:D19)</f>
        <v>12.914066290130798</v>
      </c>
    </row>
    <row r="21" spans="1:4" x14ac:dyDescent="0.25">
      <c r="B21" s="11"/>
      <c r="C21" s="13" t="s">
        <v>5</v>
      </c>
      <c r="D21" s="14">
        <f>ROUND(SUM(D20),0)</f>
        <v>13</v>
      </c>
    </row>
    <row r="22" spans="1:4" x14ac:dyDescent="0.25">
      <c r="B22" s="15"/>
      <c r="C22" s="16"/>
      <c r="D22" s="17"/>
    </row>
    <row r="23" spans="1:4" x14ac:dyDescent="0.25">
      <c r="B23" s="15"/>
      <c r="C23" s="16"/>
      <c r="D23" s="17"/>
    </row>
    <row r="24" spans="1:4" ht="21" customHeight="1" x14ac:dyDescent="0.25">
      <c r="B24" s="66"/>
      <c r="C24" s="66"/>
      <c r="D24" s="43"/>
    </row>
    <row r="25" spans="1:4" x14ac:dyDescent="0.25">
      <c r="C25" s="16"/>
      <c r="D25" s="17"/>
    </row>
    <row r="26" spans="1:4" x14ac:dyDescent="0.25">
      <c r="A26" s="46"/>
      <c r="B26" s="44" t="s">
        <v>26</v>
      </c>
      <c r="C26" s="46"/>
    </row>
    <row r="27" spans="1:4" x14ac:dyDescent="0.25">
      <c r="B27" s="62" t="s">
        <v>37</v>
      </c>
      <c r="C27" s="62"/>
      <c r="D27" s="9" t="s">
        <v>36</v>
      </c>
    </row>
  </sheetData>
  <mergeCells count="7">
    <mergeCell ref="B27:C27"/>
    <mergeCell ref="B4:D4"/>
    <mergeCell ref="B11:D11"/>
    <mergeCell ref="B13:B14"/>
    <mergeCell ref="C13:C14"/>
    <mergeCell ref="D13:D14"/>
    <mergeCell ref="B24:C24"/>
  </mergeCells>
  <phoneticPr fontId="5" type="noConversion"/>
  <pageMargins left="1.1417322834645669" right="0.74803149606299213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topLeftCell="A16" workbookViewId="0">
      <selection activeCell="Q16" sqref="Q16"/>
    </sheetView>
  </sheetViews>
  <sheetFormatPr defaultRowHeight="11.25" x14ac:dyDescent="0.2"/>
  <cols>
    <col min="1" max="1" width="5.28515625" style="35" customWidth="1"/>
    <col min="2" max="2" width="43.5703125" style="1" customWidth="1"/>
    <col min="3" max="3" width="14.5703125" style="1" customWidth="1"/>
    <col min="4" max="4" width="8.5703125" style="1" customWidth="1"/>
    <col min="5" max="5" width="8.7109375" style="1" customWidth="1"/>
    <col min="6" max="6" width="6.85546875" style="1" customWidth="1"/>
    <col min="7" max="7" width="8" style="1" customWidth="1"/>
    <col min="8" max="8" width="7.28515625" style="1" customWidth="1"/>
    <col min="9" max="9" width="6.5703125" style="1" customWidth="1"/>
    <col min="10" max="10" width="4.5703125" style="1" customWidth="1"/>
    <col min="11" max="11" width="7.7109375" style="1" customWidth="1"/>
    <col min="12" max="12" width="6.85546875" style="1" customWidth="1"/>
    <col min="13" max="13" width="8.5703125" style="1" customWidth="1"/>
    <col min="14" max="16384" width="9.140625" style="1"/>
  </cols>
  <sheetData>
    <row r="1" spans="1:14" x14ac:dyDescent="0.2">
      <c r="A1" s="67" t="s">
        <v>7</v>
      </c>
      <c r="B1" s="67"/>
      <c r="C1" s="67"/>
      <c r="D1" s="67"/>
      <c r="E1" s="67"/>
      <c r="F1" s="67"/>
      <c r="G1" s="67"/>
      <c r="H1" s="67"/>
      <c r="I1" s="67"/>
      <c r="J1" s="68"/>
      <c r="K1" s="68"/>
      <c r="L1" s="68"/>
      <c r="M1" s="68"/>
      <c r="N1" s="68"/>
    </row>
    <row r="2" spans="1:14" x14ac:dyDescent="0.2">
      <c r="A2" s="38"/>
      <c r="B2" s="38"/>
      <c r="C2" s="38"/>
      <c r="D2" s="49"/>
      <c r="E2" s="49"/>
      <c r="F2" s="50"/>
      <c r="G2" s="49"/>
      <c r="H2" s="49"/>
      <c r="I2" s="49"/>
    </row>
    <row r="3" spans="1:14" x14ac:dyDescent="0.2">
      <c r="A3" s="38"/>
      <c r="B3" s="67" t="s">
        <v>27</v>
      </c>
      <c r="C3" s="67"/>
      <c r="D3" s="67"/>
      <c r="E3" s="67"/>
      <c r="F3" s="67"/>
      <c r="G3" s="67"/>
      <c r="H3" s="68"/>
      <c r="I3" s="68"/>
      <c r="J3" s="68"/>
      <c r="K3" s="68"/>
      <c r="L3" s="68"/>
      <c r="M3" s="68"/>
      <c r="N3" s="68"/>
    </row>
    <row r="4" spans="1:14" x14ac:dyDescent="0.2">
      <c r="A4" s="38"/>
      <c r="B4" s="67" t="s">
        <v>42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4" ht="16.5" x14ac:dyDescent="0.2">
      <c r="A5" s="38"/>
      <c r="B5" s="49" t="s">
        <v>56</v>
      </c>
      <c r="C5" s="38"/>
      <c r="D5" s="49"/>
      <c r="E5" s="49"/>
      <c r="F5" s="50"/>
      <c r="G5" s="49"/>
      <c r="H5" s="49"/>
      <c r="I5" s="49"/>
    </row>
    <row r="6" spans="1:14" ht="6" customHeight="1" x14ac:dyDescent="0.2">
      <c r="A6" s="38"/>
      <c r="C6" s="38"/>
      <c r="D6" s="49"/>
      <c r="E6" s="49"/>
      <c r="F6" s="50"/>
      <c r="G6" s="49"/>
      <c r="H6" s="49"/>
      <c r="I6" s="49"/>
    </row>
    <row r="7" spans="1:14" ht="24" customHeight="1" x14ac:dyDescent="0.2">
      <c r="A7" s="38"/>
      <c r="B7" s="69" t="s">
        <v>54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1:14" ht="7.5" customHeight="1" x14ac:dyDescent="0.2">
      <c r="A8" s="38"/>
      <c r="C8" s="38"/>
      <c r="D8" s="38"/>
      <c r="E8" s="38"/>
      <c r="F8" s="38"/>
      <c r="G8" s="38"/>
      <c r="H8" s="38"/>
    </row>
    <row r="9" spans="1:14" s="39" customFormat="1" ht="10.5" x14ac:dyDescent="0.15">
      <c r="A9" s="73" t="s">
        <v>1</v>
      </c>
      <c r="B9" s="73" t="s">
        <v>0</v>
      </c>
      <c r="C9" s="70" t="s">
        <v>8</v>
      </c>
      <c r="D9" s="71"/>
      <c r="E9" s="71"/>
      <c r="F9" s="71"/>
      <c r="G9" s="71"/>
      <c r="H9" s="72"/>
      <c r="I9" s="70" t="s">
        <v>9</v>
      </c>
      <c r="J9" s="71"/>
      <c r="K9" s="71"/>
      <c r="L9" s="71"/>
      <c r="M9" s="71"/>
      <c r="N9" s="72"/>
    </row>
    <row r="10" spans="1:14" s="39" customFormat="1" ht="52.5" x14ac:dyDescent="0.15">
      <c r="A10" s="74"/>
      <c r="B10" s="74"/>
      <c r="C10" s="22" t="s">
        <v>10</v>
      </c>
      <c r="D10" s="21" t="s">
        <v>34</v>
      </c>
      <c r="E10" s="21" t="s">
        <v>28</v>
      </c>
      <c r="F10" s="21" t="s">
        <v>29</v>
      </c>
      <c r="G10" s="21" t="s">
        <v>11</v>
      </c>
      <c r="H10" s="21" t="s">
        <v>30</v>
      </c>
      <c r="I10" s="40" t="s">
        <v>12</v>
      </c>
      <c r="J10" s="40" t="s">
        <v>2</v>
      </c>
      <c r="K10" s="40" t="s">
        <v>31</v>
      </c>
      <c r="L10" s="40" t="s">
        <v>32</v>
      </c>
      <c r="M10" s="40" t="s">
        <v>13</v>
      </c>
      <c r="N10" s="40" t="s">
        <v>3</v>
      </c>
    </row>
    <row r="11" spans="1:14" x14ac:dyDescent="0.2">
      <c r="A11" s="23">
        <v>1</v>
      </c>
      <c r="B11" s="52">
        <v>2</v>
      </c>
      <c r="C11" s="24">
        <v>3</v>
      </c>
      <c r="D11" s="24">
        <v>4</v>
      </c>
      <c r="E11" s="24">
        <v>5</v>
      </c>
      <c r="F11" s="24">
        <v>6</v>
      </c>
      <c r="G11" s="24">
        <v>7</v>
      </c>
      <c r="H11" s="24">
        <v>8</v>
      </c>
      <c r="I11" s="25">
        <v>9</v>
      </c>
      <c r="J11" s="42">
        <v>10</v>
      </c>
      <c r="K11" s="25">
        <v>11</v>
      </c>
      <c r="L11" s="25">
        <v>12</v>
      </c>
      <c r="M11" s="25">
        <v>13</v>
      </c>
      <c r="N11" s="25">
        <v>14</v>
      </c>
    </row>
    <row r="12" spans="1:14" ht="57" customHeight="1" x14ac:dyDescent="0.2">
      <c r="A12" s="33">
        <v>1</v>
      </c>
      <c r="B12" s="8" t="s">
        <v>39</v>
      </c>
      <c r="C12" s="2" t="s">
        <v>46</v>
      </c>
      <c r="D12" s="3">
        <v>4.8</v>
      </c>
      <c r="E12" s="2">
        <v>845</v>
      </c>
      <c r="F12" s="5">
        <f t="shared" ref="F12:F17" si="0">E12/168.2</f>
        <v>5.0237812128418549</v>
      </c>
      <c r="G12" s="5">
        <v>0.2</v>
      </c>
      <c r="H12" s="4">
        <f t="shared" ref="H12:H17" si="1">F12*G12</f>
        <v>1.0047562425683709</v>
      </c>
      <c r="I12" s="47"/>
      <c r="J12" s="48"/>
      <c r="K12" s="47"/>
      <c r="L12" s="47"/>
      <c r="M12" s="47"/>
      <c r="N12" s="47"/>
    </row>
    <row r="13" spans="1:14" ht="24.75" customHeight="1" x14ac:dyDescent="0.2">
      <c r="A13" s="45">
        <v>2</v>
      </c>
      <c r="B13" s="53" t="s">
        <v>43</v>
      </c>
      <c r="C13" s="55" t="s">
        <v>44</v>
      </c>
      <c r="D13" s="58">
        <v>11.31</v>
      </c>
      <c r="E13" s="55">
        <v>2389</v>
      </c>
      <c r="F13" s="5">
        <f t="shared" si="0"/>
        <v>14.20332936979786</v>
      </c>
      <c r="G13" s="59">
        <v>0.2</v>
      </c>
      <c r="H13" s="4">
        <f t="shared" si="1"/>
        <v>2.8406658739595723</v>
      </c>
      <c r="I13" s="60"/>
      <c r="J13" s="26"/>
      <c r="K13" s="26"/>
      <c r="L13" s="26"/>
      <c r="M13" s="26"/>
      <c r="N13" s="26"/>
    </row>
    <row r="14" spans="1:14" ht="35.25" customHeight="1" x14ac:dyDescent="0.2">
      <c r="A14" s="33">
        <v>3</v>
      </c>
      <c r="B14" s="8" t="s">
        <v>52</v>
      </c>
      <c r="C14" s="8" t="s">
        <v>40</v>
      </c>
      <c r="D14" s="3">
        <v>7.1</v>
      </c>
      <c r="E14" s="2">
        <v>1562</v>
      </c>
      <c r="F14" s="5">
        <f t="shared" si="0"/>
        <v>9.2865636147443524</v>
      </c>
      <c r="G14" s="5">
        <v>0.3</v>
      </c>
      <c r="H14" s="4">
        <f t="shared" si="1"/>
        <v>2.7859690844233058</v>
      </c>
      <c r="I14" s="26"/>
      <c r="J14" s="26"/>
      <c r="K14" s="26"/>
      <c r="L14" s="26"/>
      <c r="M14" s="26"/>
      <c r="N14" s="26"/>
    </row>
    <row r="15" spans="1:14" ht="30.75" customHeight="1" x14ac:dyDescent="0.2">
      <c r="A15" s="33">
        <v>4</v>
      </c>
      <c r="B15" s="54" t="s">
        <v>50</v>
      </c>
      <c r="C15" s="8" t="s">
        <v>41</v>
      </c>
      <c r="D15" s="3">
        <v>7.41</v>
      </c>
      <c r="E15" s="2">
        <v>1617</v>
      </c>
      <c r="F15" s="5">
        <f t="shared" si="0"/>
        <v>9.6135552913198588</v>
      </c>
      <c r="G15" s="5">
        <v>0.3</v>
      </c>
      <c r="H15" s="4">
        <f t="shared" si="1"/>
        <v>2.8840665873959574</v>
      </c>
      <c r="I15" s="47"/>
      <c r="J15" s="48"/>
      <c r="K15" s="47"/>
      <c r="L15" s="47"/>
      <c r="M15" s="47"/>
      <c r="N15" s="47"/>
    </row>
    <row r="16" spans="1:14" ht="32.25" customHeight="1" x14ac:dyDescent="0.2">
      <c r="A16" s="33">
        <v>5</v>
      </c>
      <c r="B16" s="55" t="s">
        <v>51</v>
      </c>
      <c r="C16" s="8" t="s">
        <v>53</v>
      </c>
      <c r="D16" s="3">
        <v>7.41</v>
      </c>
      <c r="E16" s="2">
        <v>1617</v>
      </c>
      <c r="F16" s="5">
        <f t="shared" si="0"/>
        <v>9.6135552913198588</v>
      </c>
      <c r="G16" s="5">
        <v>0.2</v>
      </c>
      <c r="H16" s="4">
        <f t="shared" si="1"/>
        <v>1.9227110582639719</v>
      </c>
      <c r="I16" s="47"/>
      <c r="J16" s="48"/>
      <c r="K16" s="47"/>
      <c r="L16" s="47"/>
      <c r="M16" s="47"/>
      <c r="N16" s="47"/>
    </row>
    <row r="17" spans="1:14" ht="58.5" customHeight="1" x14ac:dyDescent="0.2">
      <c r="A17" s="45" t="s">
        <v>45</v>
      </c>
      <c r="B17" s="8" t="s">
        <v>47</v>
      </c>
      <c r="C17" s="8" t="s">
        <v>48</v>
      </c>
      <c r="D17" s="3">
        <v>7.41</v>
      </c>
      <c r="E17" s="2">
        <v>1448</v>
      </c>
      <c r="F17" s="5">
        <f t="shared" si="0"/>
        <v>8.6087990487514876</v>
      </c>
      <c r="G17" s="5">
        <v>0.15</v>
      </c>
      <c r="H17" s="4">
        <f t="shared" si="1"/>
        <v>1.2913198573127231</v>
      </c>
      <c r="I17" s="26"/>
      <c r="J17" s="26"/>
      <c r="K17" s="26"/>
      <c r="L17" s="26"/>
      <c r="M17" s="26"/>
      <c r="N17" s="26"/>
    </row>
    <row r="18" spans="1:14" ht="15.75" customHeight="1" x14ac:dyDescent="0.2">
      <c r="A18" s="33"/>
      <c r="B18" s="8"/>
      <c r="C18" s="2"/>
      <c r="D18" s="3"/>
      <c r="E18" s="2"/>
      <c r="F18" s="5"/>
      <c r="G18" s="5"/>
      <c r="H18" s="4"/>
      <c r="I18" s="4"/>
      <c r="J18" s="26"/>
      <c r="K18" s="26"/>
      <c r="L18" s="26"/>
      <c r="M18" s="26"/>
      <c r="N18" s="26"/>
    </row>
    <row r="19" spans="1:14" x14ac:dyDescent="0.2">
      <c r="A19" s="33"/>
      <c r="B19" s="56"/>
      <c r="C19" s="2"/>
      <c r="D19" s="2"/>
      <c r="E19" s="2"/>
      <c r="F19" s="6"/>
      <c r="G19" s="7" t="s">
        <v>14</v>
      </c>
      <c r="H19" s="7">
        <f>SUM(H12:H18)</f>
        <v>12.7294887039239</v>
      </c>
      <c r="I19" s="26"/>
      <c r="J19" s="26"/>
      <c r="K19" s="26"/>
      <c r="L19" s="26"/>
      <c r="M19" s="37" t="s">
        <v>14</v>
      </c>
      <c r="N19" s="37">
        <f>0+N12</f>
        <v>0</v>
      </c>
    </row>
    <row r="20" spans="1:14" x14ac:dyDescent="0.2">
      <c r="A20" s="34"/>
      <c r="B20" s="26" t="s">
        <v>15</v>
      </c>
      <c r="C20" s="26"/>
      <c r="D20" s="26"/>
      <c r="E20" s="26"/>
      <c r="F20" s="26"/>
      <c r="G20" s="26"/>
      <c r="H20" s="41">
        <f>H19*1.45/100</f>
        <v>0.18457758620689657</v>
      </c>
      <c r="I20" s="26"/>
      <c r="J20" s="26"/>
      <c r="K20" s="26"/>
      <c r="L20" s="26"/>
      <c r="M20" s="26"/>
      <c r="N20" s="26"/>
    </row>
    <row r="21" spans="1:14" x14ac:dyDescent="0.2">
      <c r="A21" s="34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41">
        <f>H19+H20+N19</f>
        <v>12.914066290130798</v>
      </c>
    </row>
    <row r="23" spans="1:14" x14ac:dyDescent="0.2">
      <c r="A23" s="1" t="s">
        <v>24</v>
      </c>
    </row>
    <row r="24" spans="1:14" x14ac:dyDescent="0.2">
      <c r="A24" s="57" t="s">
        <v>35</v>
      </c>
      <c r="D24" s="1" t="s">
        <v>36</v>
      </c>
    </row>
    <row r="25" spans="1:14" x14ac:dyDescent="0.2">
      <c r="A25" s="1"/>
    </row>
    <row r="26" spans="1:14" ht="7.5" customHeight="1" x14ac:dyDescent="0.2">
      <c r="A26" s="1"/>
    </row>
    <row r="27" spans="1:14" x14ac:dyDescent="0.2">
      <c r="A27" s="1" t="s">
        <v>25</v>
      </c>
    </row>
    <row r="28" spans="1:14" x14ac:dyDescent="0.2">
      <c r="A28" s="1" t="s">
        <v>22</v>
      </c>
      <c r="D28" s="1" t="s">
        <v>21</v>
      </c>
    </row>
  </sheetData>
  <mergeCells count="8">
    <mergeCell ref="A1:N1"/>
    <mergeCell ref="B3:N3"/>
    <mergeCell ref="B4:N4"/>
    <mergeCell ref="B7:N7"/>
    <mergeCell ref="I9:N9"/>
    <mergeCell ref="A9:A10"/>
    <mergeCell ref="B9:B10"/>
    <mergeCell ref="C9:H9"/>
  </mergeCells>
  <phoneticPr fontId="0" type="noConversion"/>
  <pageMargins left="0.27559055118110237" right="0.15748031496062992" top="0.39370078740157483" bottom="0.31496062992125984" header="0.15748031496062992" footer="0.27559055118110237"/>
  <pageSetup paperSize="9" scale="91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Sheet1!Print_Titles</vt:lpstr>
    </vt:vector>
  </TitlesOfParts>
  <Company>VASPVT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 Daktariūnas</dc:creator>
  <cp:lastModifiedBy>Vida Juciūtė</cp:lastModifiedBy>
  <cp:lastPrinted>2020-12-07T08:15:56Z</cp:lastPrinted>
  <dcterms:created xsi:type="dcterms:W3CDTF">2007-02-08T09:06:20Z</dcterms:created>
  <dcterms:modified xsi:type="dcterms:W3CDTF">2020-12-22T15:11:58Z</dcterms:modified>
</cp:coreProperties>
</file>