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Šios_darbaknygės"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B0E2D277-E250-400C-8F72-5FAF1C784579}" xr6:coauthVersionLast="47" xr6:coauthVersionMax="47" xr10:uidLastSave="{00000000-0000-0000-0000-000000000000}"/>
  <bookViews>
    <workbookView xWindow="-108" yWindow="-108" windowWidth="30936" windowHeight="16896" tabRatio="668" xr2:uid="{00000000-000D-0000-FFFF-FFFF00000000}"/>
  </bookViews>
  <sheets>
    <sheet name="8F dotacijos" sheetId="2" r:id="rId1"/>
  </sheets>
  <definedNames>
    <definedName name="_xlnm.Print_Titles" localSheetId="0">'8F dotacijos'!$8:$9</definedName>
  </definedNames>
  <calcPr calcId="191029"/>
  <customWorkbookViews>
    <customWorkbookView name="Aušra Kolpakovienė - Individuali peržiūra" guid="{00815C0F-0BFE-4D5E-83AB-B6E1B5B7E00D}" mergeInterval="0" personalView="1" maximized="1" windowWidth="1916" windowHeight="815" tabRatio="664"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F13" i="2"/>
  <c r="F14" i="2"/>
  <c r="F16" i="2"/>
  <c r="F18" i="2"/>
  <c r="F19" i="2"/>
  <c r="F20" i="2"/>
  <c r="F21" i="2"/>
  <c r="F23" i="2"/>
  <c r="F24" i="2"/>
  <c r="F25" i="2"/>
  <c r="F26" i="2"/>
  <c r="F28" i="2"/>
  <c r="F29" i="2"/>
  <c r="F30" i="2"/>
  <c r="F31" i="2"/>
  <c r="F32" i="2"/>
  <c r="F33" i="2"/>
  <c r="F34" i="2"/>
  <c r="F35" i="2"/>
  <c r="F36" i="2"/>
  <c r="F38" i="2"/>
  <c r="F39" i="2"/>
  <c r="F41" i="2"/>
  <c r="F42" i="2"/>
  <c r="F43" i="2"/>
  <c r="F44" i="2"/>
  <c r="F46" i="2"/>
  <c r="F47" i="2"/>
  <c r="F48" i="2"/>
  <c r="F49" i="2"/>
  <c r="F50" i="2"/>
  <c r="F52" i="2"/>
  <c r="F53" i="2"/>
  <c r="F54" i="2"/>
  <c r="F55" i="2"/>
  <c r="F56" i="2"/>
  <c r="F58" i="2"/>
  <c r="F60" i="2"/>
  <c r="F61" i="2"/>
  <c r="F62" i="2"/>
  <c r="F63" i="2"/>
  <c r="F65" i="2"/>
  <c r="F66" i="2"/>
  <c r="F67" i="2"/>
  <c r="F68" i="2"/>
  <c r="F69" i="2"/>
  <c r="F71" i="2"/>
  <c r="F72" i="2"/>
  <c r="F74" i="2"/>
  <c r="F10" i="2"/>
  <c r="E75" i="2" l="1"/>
  <c r="F75" i="2" s="1"/>
  <c r="D75" i="2"/>
  <c r="E73" i="2"/>
  <c r="D73" i="2"/>
  <c r="E70" i="2"/>
  <c r="D70" i="2"/>
  <c r="E64" i="2"/>
  <c r="D64" i="2"/>
  <c r="E59" i="2"/>
  <c r="F59" i="2" s="1"/>
  <c r="D59" i="2"/>
  <c r="E57" i="2"/>
  <c r="D57" i="2"/>
  <c r="E51" i="2"/>
  <c r="D51" i="2"/>
  <c r="E45" i="2"/>
  <c r="D45" i="2"/>
  <c r="E40" i="2"/>
  <c r="F40" i="2" s="1"/>
  <c r="D40" i="2"/>
  <c r="E37" i="2"/>
  <c r="D37" i="2"/>
  <c r="E27" i="2"/>
  <c r="D27" i="2"/>
  <c r="E22" i="2"/>
  <c r="D22" i="2"/>
  <c r="E17" i="2"/>
  <c r="F17" i="2" s="1"/>
  <c r="D17" i="2"/>
  <c r="E15" i="2"/>
  <c r="F15" i="2" s="1"/>
  <c r="D15" i="2"/>
  <c r="F22" i="2" l="1"/>
  <c r="F27" i="2"/>
  <c r="F51" i="2"/>
  <c r="F70" i="2"/>
  <c r="F57" i="2"/>
  <c r="F73" i="2"/>
  <c r="F45" i="2"/>
  <c r="F64" i="2"/>
  <c r="F37" i="2"/>
  <c r="D76" i="2"/>
  <c r="E11" i="2"/>
  <c r="D11" i="2"/>
  <c r="F11" i="2" l="1"/>
  <c r="E76" i="2"/>
  <c r="F76" i="2"/>
  <c r="C75" i="2"/>
  <c r="C70" i="2"/>
  <c r="C64" i="2"/>
  <c r="C57" i="2"/>
  <c r="C51" i="2"/>
  <c r="C45" i="2"/>
  <c r="C37" i="2"/>
  <c r="C27" i="2"/>
  <c r="C17" i="2"/>
  <c r="C15" i="2"/>
  <c r="C11" i="2"/>
  <c r="C76" i="2" l="1"/>
</calcChain>
</file>

<file path=xl/sharedStrings.xml><?xml version="1.0" encoding="utf-8"?>
<sst xmlns="http://schemas.openxmlformats.org/spreadsheetml/2006/main" count="102" uniqueCount="75">
  <si>
    <t>Vykdymas</t>
  </si>
  <si>
    <t>(Lietuvos Respublikos finansų ministro 2017 m. sausio 10 d. įsakymo Nr. 1K-13 redakcija)</t>
  </si>
  <si>
    <t>Audrius Želionis</t>
  </si>
  <si>
    <t>Forma Nr. 8 patvirtinta Lietuvos Respublikos finansų ministro   2010 m. sausio 29 d. įsakymu Nr. 1K-022</t>
  </si>
  <si>
    <t xml:space="preserve"> (tūkst. eurų)</t>
  </si>
  <si>
    <t>Asignavimų valdytojo pavadinimas</t>
  </si>
  <si>
    <t>Dotacijos paskirties pavadinimas</t>
  </si>
  <si>
    <t xml:space="preserve">Planas </t>
  </si>
  <si>
    <t>Patikslinto plano vykdymas, proc.</t>
  </si>
  <si>
    <t>Lietuvos Respublikos konkurencijos taryba</t>
  </si>
  <si>
    <t>Lietuvos Respublikos aplinkos ministerija</t>
  </si>
  <si>
    <t>piliečių prašymams atkurti nuosavybės teises į išlikusį nekilnojamąjį turtą nagrinėti ir sprendimams dėl nuosavybės teisių atkūrimo priimti</t>
  </si>
  <si>
    <t>Iš viso:</t>
  </si>
  <si>
    <t>Lietuvos Respublikos krašto apsaugos ministerija</t>
  </si>
  <si>
    <t>Lietuvos Respublikos finansų ministerija</t>
  </si>
  <si>
    <t>Lietuvos Respublikos kultūros ministerija</t>
  </si>
  <si>
    <t>valstybinės kalbos vartojimo ir taisyklingumo kontrolei</t>
  </si>
  <si>
    <t>pagal teisės aktus savivaldybėms perduotoms įstaigoms išlaikyti</t>
  </si>
  <si>
    <t>Lietuvos Respublikos socialinės apsaugos ir darbo ministerija</t>
  </si>
  <si>
    <t>socialinėms išmokoms ir kompensacijoms skaičiuoti ir mokėti</t>
  </si>
  <si>
    <t>socialinei paramai mokiniams</t>
  </si>
  <si>
    <t>socialinėms paslaugoms</t>
  </si>
  <si>
    <t>Lietuvos Respublikos susisiekimo ministerija</t>
  </si>
  <si>
    <t>Lietuvos Respublikos sveikatos apsaugos ministerija</t>
  </si>
  <si>
    <t>visuomenės sveikatos priežiūros funkcijoms vykdyti</t>
  </si>
  <si>
    <t>Lietuvos Respublikos teisingumo ministerija</t>
  </si>
  <si>
    <t>civilinės būklės aktams registruoti</t>
  </si>
  <si>
    <t>valstybės garantuojamai pirminei teisinei pagalbai teikti</t>
  </si>
  <si>
    <t>Gyventojų registrui tvarkyti ir duomenims valstybės registrams teikti</t>
  </si>
  <si>
    <t>gyvenamosios vietos deklaravimo duomenų ir gyvenamosios vietos neturinčių asmenų apskaitos duomenims tvarkyti</t>
  </si>
  <si>
    <t>civilinei saugai</t>
  </si>
  <si>
    <t>priešgaisrinei saugai</t>
  </si>
  <si>
    <t>Lietuvos Respublikos žemės ūkio ministerija</t>
  </si>
  <si>
    <t>žemės ūkio funkcijoms atlikti</t>
  </si>
  <si>
    <t>Lietuvos vyriausiojo archyvaro tarnyba</t>
  </si>
  <si>
    <t>savivaldybėms priskirtiems archyviniams dokumentams tvarkyti</t>
  </si>
  <si>
    <t>Pastabos:</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</si>
  <si>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</si>
  <si>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(parašas)</t>
  </si>
  <si>
    <t xml:space="preserve">Valstybės iždo departamento direktorius     </t>
  </si>
  <si>
    <t>Planas su leistinais patikslini-  mais</t>
  </si>
  <si>
    <t>valstybės garantijoms nuomininkams, išsikeliantiems iš savininkams grąžintų gyvenamųjų namų ar jų dalių ir butų, vykdyti</t>
  </si>
  <si>
    <t>savivaldybėms vietinės reikšmės keliams (gatvėms) tiesti, taisyti, prižiūrėti ir saugaus eismo sąlygoms užtikrinti (einamiems tikslams finansuoti)</t>
  </si>
  <si>
    <t>piliečių nuosavybės teisėms į išlikusius gyvenamuosius namus, jų dalis, butus, ūkinės-komercinės paskirties pastatus ir jų priklausinius atkurti ir kompensacijoms už išperkamą nekilnojamąjį turtą religinėms bendrijoms išmokėti</t>
  </si>
  <si>
    <t>neveiksnių asmenų būklės peržiūrėjimui užtikrinti</t>
  </si>
  <si>
    <t>duomenims Suteiktos valstybės pagalbos ir nereikšmingos pagalbos registrą teikti</t>
  </si>
  <si>
    <t>dalyvauti rengiant ir vykdant mobilizaciją, demobilizaciją, priimančiosios šalies paramą</t>
  </si>
  <si>
    <t xml:space="preserve">Pagal 2014-2020 metų Europos Sąjungos fondų investicijų veiksmų programą įgyvendinamų Europos socialinio fondo  projektų nuosavam indėliui užtikrinti </t>
  </si>
  <si>
    <t>Valstybės investicijų 2014-2020 metų  Europos Sąjungos fondų investicijų veiksmų programą įgyvendinamų infrastruktūros projektų nuosavam indėliui užtikrinti</t>
  </si>
  <si>
    <t>ilgalaikiam materialiajam ir nematerialiajam turtui įsigyti</t>
  </si>
  <si>
    <t>būsto nuomos  mokesčio daliai kompensuoti</t>
  </si>
  <si>
    <t>infrastruktūros, skirtos investicijoms pritraukti, plėtrai savivaldybėse</t>
  </si>
  <si>
    <t>savivaldybėms priskirtos valstybinės žemės ir kito valstybės turto valdymui, naudojimui ir disponavimui juo patikėjimo teise užtikrinti</t>
  </si>
  <si>
    <t>valstybei nuosavybės teise priklausančių melioracijos ir hidrotechnikos statinių valdymui ir naudojimui patikėjimo teise užtikrinti</t>
  </si>
  <si>
    <t>savivaldybėms priskirtiems geodezijos ir kartografijos darbams (savivaldybių erdvinių duomenų rinkiniams tvarkyti) organizuoti ir vykdyti</t>
  </si>
  <si>
    <t>jaunimo teisių apsaugai</t>
  </si>
  <si>
    <t>ugdymo reikmėms finansuoti finansuoti</t>
  </si>
  <si>
    <r>
      <t>Kauno miesto savivaldybei</t>
    </r>
    <r>
      <rPr>
        <sz val="10"/>
        <rFont val="Calibri"/>
        <family val="2"/>
        <charset val="186"/>
      </rPr>
      <t>‒„Europos kultūros sostinė 2022” programai finansuoti</t>
    </r>
  </si>
  <si>
    <t>savivaldybių patvirtintoms užimtumo didinimo programoms įgyvendinti</t>
  </si>
  <si>
    <t>savivaldybių mokykloms (klasėms arba grupėms), skirtoms šalies (regiono) mokiniams, turintiems specialiųjų ugdymosi poreikių, ir kitoms savivaldybėms perduotoms įstaigoms išlaikyti</t>
  </si>
  <si>
    <t>Lietuvos Respublikos švietimo, mokslo ir sporto ministerija</t>
  </si>
  <si>
    <t>Kitos dotacijos ir lėšos savivaldybėms, nenumatytos Finansinių rodiklių patvirtinimo įstatymo 5  priede</t>
  </si>
  <si>
    <t>Vidaus reikalų ministerija</t>
  </si>
  <si>
    <t>Lietuvos Respublikos ekonomikos ir inovacijų ministerija</t>
  </si>
  <si>
    <t>3 skiltyje rodoma institucija ar įstaiga, kuri pagal atitinkamų metų Lietuvos Respublikos valstybės biudžeto ir savivaldybių biudžetų finansinių rodiklių patvirtinimo įstatymą perduoda savivaldybėms specialią tikslinę dotaciją.</t>
  </si>
  <si>
    <t>LIETUVOS RESPUBLIKOS VALSTYBĖS BIUDŽETO SPECIALIŲ TIKSLINIŲ DOTACIJŲ IR KITŲ LĖŠŲ, SKIRTŲ SAVIVALDYBIŲ BIUDŽETAMS, PANAUDOJIMO 2020 M. GRUODŽIO 31 D. ATASKAITA</t>
  </si>
  <si>
    <t>Gintarė  Skaistė</t>
  </si>
  <si>
    <t>tarpinstitucinio bendradarbiavimo koordinatorių pareigybėms išlaikyti</t>
  </si>
  <si>
    <t>Dotacija savivaldybėms ar jai priklausančioms įstaigoms neplanuotoms išlaidoms kompensuoti</t>
  </si>
  <si>
    <t>Energetikos ministerija</t>
  </si>
  <si>
    <t>Saulės jėgainių Visagine įrengimas (įskaitant parengiamuosius darbus)</t>
  </si>
  <si>
    <t>Gatvių apšvietimo Joniškio rajone atnaujinimas</t>
  </si>
  <si>
    <t xml:space="preserve">Vykdyti rezistentų ir kitų asmenų, nužudytų okupacinių režimų metu, palaikų perkėlimo, laidojimo vietų įamžinimą </t>
  </si>
  <si>
    <t>Finansų ministrė</t>
  </si>
  <si>
    <r>
      <t xml:space="preserve">              </t>
    </r>
    <r>
      <rPr>
        <u/>
        <sz val="11"/>
        <rFont val="Times New Roman Baltic"/>
        <charset val="186"/>
      </rPr>
      <t xml:space="preserve">2021-06-       </t>
    </r>
    <r>
      <rPr>
        <sz val="11"/>
        <rFont val="Times New Roman Baltic"/>
        <charset val="186"/>
      </rPr>
      <t xml:space="preserve"> Nr. </t>
    </r>
    <r>
      <rPr>
        <u/>
        <sz val="11"/>
        <rFont val="Times New Roman Baltic"/>
        <charset val="186"/>
      </rPr>
      <t xml:space="preserve"> (3.2E-02)-11K-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</si>
</sst>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0"/>
      <name val="Times New Roman Baltic"/>
      <charset val="186"/>
    </font>
    <font>
      <sz val="9"/>
      <color theme="1"/>
      <name val="Calibri"/>
      <family val="2"/>
      <charset val="186"/>
      <scheme val="minor"/>
    </font>
    <font>
      <sz val="11"/>
      <color theme="1"/>
      <name val="Calibri"/>
      <family val="2"/>
      <charset val="186"/>
      <scheme val="minor"/>
    </font>
    <font>
      <sz val="10"/>
      <name val="Arial"/>
      <family val="2"/>
      <charset val="186"/>
    </font>
    <font>
      <sz val="11"/>
      <name val="Times New Roman Baltic"/>
      <charset val="186"/>
    </font>
    <font>
      <sz val="11"/>
      <name val="Times New Roman"/>
      <family val="1"/>
      <charset val="186"/>
    </font>
    <font>
      <sz val="10"/>
      <name val="Times New Roman Baltic"/>
      <charset val="186"/>
    </font>
    <font>
      <sz val="10"/>
      <name val="Arial"/>
      <family val="2"/>
      <charset val="186"/>
    </font>
    <font>
      <sz val="10"/>
      <name val="Times New Roman"/>
      <family val="1"/>
      <charset val="186"/>
    </font>
    <font>
      <sz val="9"/>
      <name val="Times New Roman"/>
      <family val="1"/>
      <charset val="186"/>
    </font>
    <font>
      <sz val="9"/>
      <name val="Times New Roman Baltic"/>
      <family val="1"/>
      <charset val="186"/>
    </font>
    <font>
      <sz val="12"/>
      <name val="Times New Roman Baltic"/>
      <charset val="186"/>
    </font>
    <font>
      <b/>
      <sz val="11"/>
      <name val="Times New Roman Baltic"/>
      <charset val="186"/>
    </font>
    <font>
      <b/>
      <sz val="10"/>
      <name val="Times New Roman Baltic"/>
      <charset val="186"/>
    </font>
    <font>
      <sz val="10"/>
      <color theme="1"/>
      <name val="Times New Roman Baltic"/>
      <charset val="186"/>
    </font>
    <font>
      <b/>
      <sz val="11"/>
      <name val="Times New Roman"/>
      <family val="1"/>
      <charset val="186"/>
    </font>
    <font>
      <sz val="11"/>
      <color theme="1"/>
      <name val="Times New Roman Baltic"/>
      <charset val="186"/>
    </font>
    <font>
      <b/>
      <sz val="11"/>
      <color theme="1"/>
      <name val="Times New Roman Baltic"/>
      <charset val="186"/>
    </font>
    <font>
      <sz val="11"/>
      <color theme="1"/>
      <name val="Times New Roman"/>
      <family val="1"/>
      <charset val="186"/>
    </font>
    <font>
      <b/>
      <sz val="11"/>
      <color theme="1"/>
      <name val="Times New Roman"/>
      <family val="1"/>
      <charset val="186"/>
    </font>
    <font>
      <sz val="11"/>
      <color theme="1"/>
      <name val="Calibri"/>
      <family val="2"/>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9"/>
      <color rgb="FF006100"/>
      <name val="Calibri"/>
      <family val="2"/>
      <charset val="186"/>
      <scheme val="minor"/>
    </font>
    <font>
      <sz val="9"/>
      <color rgb="FF9C0006"/>
      <name val="Calibri"/>
      <family val="2"/>
      <charset val="186"/>
      <scheme val="minor"/>
    </font>
    <font>
      <sz val="9"/>
      <color rgb="FF9C6500"/>
      <name val="Calibri"/>
      <family val="2"/>
      <charset val="186"/>
      <scheme val="minor"/>
    </font>
    <font>
      <sz val="9"/>
      <color rgb="FF3F3F76"/>
      <name val="Calibri"/>
      <family val="2"/>
      <charset val="186"/>
      <scheme val="minor"/>
    </font>
    <font>
      <b/>
      <sz val="9"/>
      <color rgb="FF3F3F3F"/>
      <name val="Calibri"/>
      <family val="2"/>
      <charset val="186"/>
      <scheme val="minor"/>
    </font>
    <font>
      <b/>
      <sz val="9"/>
      <color rgb="FFFA7D00"/>
      <name val="Calibri"/>
      <family val="2"/>
      <charset val="186"/>
      <scheme val="minor"/>
    </font>
    <font>
      <sz val="9"/>
      <color rgb="FFFA7D00"/>
      <name val="Calibri"/>
      <family val="2"/>
      <charset val="186"/>
      <scheme val="minor"/>
    </font>
    <font>
      <b/>
      <sz val="9"/>
      <color theme="0"/>
      <name val="Calibri"/>
      <family val="2"/>
      <charset val="186"/>
      <scheme val="minor"/>
    </font>
    <font>
      <sz val="9"/>
      <color rgb="FFFF0000"/>
      <name val="Calibri"/>
      <family val="2"/>
      <charset val="186"/>
      <scheme val="minor"/>
    </font>
    <font>
      <i/>
      <sz val="9"/>
      <color rgb="FF7F7F7F"/>
      <name val="Calibri"/>
      <family val="2"/>
      <charset val="186"/>
      <scheme val="minor"/>
    </font>
    <font>
      <b/>
      <sz val="9"/>
      <color theme="1"/>
      <name val="Calibri"/>
      <family val="2"/>
      <charset val="186"/>
      <scheme val="minor"/>
    </font>
    <font>
      <sz val="9"/>
      <color theme="0"/>
      <name val="Calibri"/>
      <family val="2"/>
      <charset val="186"/>
      <scheme val="minor"/>
    </font>
    <font>
      <sz val="11"/>
      <color indexed="8"/>
      <name val="Calibri"/>
      <family val="2"/>
      <charset val="186"/>
    </font>
    <font>
      <sz val="10"/>
      <name val="Calibri"/>
      <family val="2"/>
      <charset val="186"/>
    </font>
    <font>
      <u/>
      <sz val="11"/>
      <name val="Times New Roman Baltic"/>
      <charset val="186"/>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9">
    <xf numFmtId="0" fontId="0" fillId="0" borderId="0"/>
    <xf numFmtId="0" fontId="7" fillId="0" borderId="0"/>
    <xf numFmtId="0" fontId="3" fillId="0" borderId="0"/>
    <xf numFmtId="9" fontId="6" fillId="0" borderId="0" applyFont="0" applyFill="0" applyBorder="0" applyAlignment="0" applyProtection="0"/>
    <xf numFmtId="0" fontId="6" fillId="0" borderId="0"/>
    <xf numFmtId="0" fontId="20" fillId="0" borderId="0"/>
    <xf numFmtId="0" fontId="2" fillId="0" borderId="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5" applyNumberFormat="0" applyAlignment="0" applyProtection="0"/>
    <xf numFmtId="0" fontId="29" fillId="7" borderId="16" applyNumberFormat="0" applyAlignment="0" applyProtection="0"/>
    <xf numFmtId="0" fontId="30" fillId="7" borderId="15" applyNumberFormat="0" applyAlignment="0" applyProtection="0"/>
    <xf numFmtId="0" fontId="31" fillId="0" borderId="17" applyNumberFormat="0" applyFill="0" applyAlignment="0" applyProtection="0"/>
    <xf numFmtId="0" fontId="32" fillId="8" borderId="1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xf numFmtId="0" fontId="1" fillId="9" borderId="19" applyNumberFormat="0" applyFont="0" applyAlignment="0" applyProtection="0"/>
  </cellStyleXfs>
  <cellXfs count="139">
    <xf numFmtId="0" fontId="0" fillId="0" borderId="0" xfId="0"/>
    <xf numFmtId="0" fontId="0" fillId="0" borderId="0" xfId="0" applyFont="1" applyAlignment="1">
      <alignment vertical="center"/>
    </xf>
    <xf numFmtId="0" fontId="4" fillId="0" borderId="0" xfId="0" applyFont="1" applyAlignment="1">
      <alignment vertical="center"/>
    </xf>
    <xf numFmtId="0" fontId="0" fillId="0" borderId="0" xfId="0" applyFont="1" applyBorder="1" applyAlignment="1">
      <alignment vertical="center"/>
    </xf>
    <xf numFmtId="0" fontId="11" fillId="0" borderId="0" xfId="0" applyFont="1" applyAlignment="1">
      <alignment vertical="center"/>
    </xf>
    <xf numFmtId="0" fontId="13" fillId="0" borderId="0" xfId="0" applyFont="1" applyAlignment="1">
      <alignment horizontal="center" vertical="center" wrapText="1"/>
    </xf>
    <xf numFmtId="0" fontId="0" fillId="0" borderId="0" xfId="0" applyFont="1" applyAlignment="1">
      <alignment horizontal="center" vertical="center"/>
    </xf>
    <xf numFmtId="0" fontId="11" fillId="0" borderId="0" xfId="0" applyFont="1" applyAlignment="1">
      <alignment horizontal="center" vertical="center"/>
    </xf>
    <xf numFmtId="0" fontId="0" fillId="0" borderId="2" xfId="0" applyFont="1" applyBorder="1" applyAlignment="1">
      <alignment horizontal="right" vertical="center"/>
    </xf>
    <xf numFmtId="0" fontId="0" fillId="0" borderId="0" xfId="0" applyFont="1" applyAlignment="1">
      <alignment horizontal="right" vertical="center"/>
    </xf>
    <xf numFmtId="0" fontId="0" fillId="0" borderId="1" xfId="0" applyFont="1" applyBorder="1" applyAlignment="1">
      <alignment horizontal="center" vertical="center" wrapText="1"/>
    </xf>
    <xf numFmtId="0" fontId="6" fillId="0" borderId="0" xfId="0" applyFont="1" applyAlignment="1">
      <alignment vertical="center"/>
    </xf>
    <xf numFmtId="0" fontId="0" fillId="0" borderId="1" xfId="0" applyFont="1" applyFill="1" applyBorder="1" applyAlignment="1">
      <alignment vertical="center" wrapText="1"/>
    </xf>
    <xf numFmtId="0" fontId="4" fillId="0" borderId="0" xfId="0" applyFont="1" applyFill="1" applyAlignment="1">
      <alignment wrapText="1"/>
    </xf>
    <xf numFmtId="0" fontId="4" fillId="0" borderId="0" xfId="0" applyFont="1" applyFill="1" applyAlignment="1">
      <alignment vertical="center" wrapText="1"/>
    </xf>
    <xf numFmtId="0" fontId="4" fillId="0" borderId="2" xfId="0" applyFont="1" applyFill="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2" fillId="0" borderId="1" xfId="0" applyFont="1" applyFill="1" applyBorder="1" applyAlignment="1">
      <alignment horizontal="center" vertical="center" wrapText="1"/>
    </xf>
    <xf numFmtId="164" fontId="12" fillId="0" borderId="1" xfId="0" applyNumberFormat="1" applyFont="1" applyBorder="1" applyAlignment="1">
      <alignment vertical="center"/>
    </xf>
    <xf numFmtId="164" fontId="12" fillId="0" borderId="1" xfId="0" applyNumberFormat="1" applyFont="1" applyFill="1" applyBorder="1" applyAlignment="1">
      <alignment vertical="center"/>
    </xf>
    <xf numFmtId="0" fontId="0" fillId="0" borderId="0" xfId="0" applyFont="1" applyAlignment="1">
      <alignment vertical="center" wrapText="1"/>
    </xf>
    <xf numFmtId="0" fontId="0" fillId="0" borderId="0" xfId="0" applyFont="1" applyFill="1" applyAlignment="1">
      <alignment vertical="center"/>
    </xf>
    <xf numFmtId="0" fontId="13" fillId="0" borderId="0" xfId="0" applyFont="1" applyFill="1" applyAlignment="1">
      <alignment horizontal="center" vertical="center" wrapText="1"/>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64" fontId="4" fillId="0" borderId="1" xfId="0" applyNumberFormat="1" applyFont="1" applyFill="1" applyBorder="1" applyAlignment="1">
      <alignment vertical="center"/>
    </xf>
    <xf numFmtId="0" fontId="11" fillId="0" borderId="0" xfId="0" applyFont="1" applyFill="1" applyAlignment="1">
      <alignment vertical="center"/>
    </xf>
    <xf numFmtId="3" fontId="12" fillId="0" borderId="1" xfId="0" applyNumberFormat="1" applyFont="1" applyFill="1" applyBorder="1" applyAlignment="1">
      <alignment vertical="center" wrapText="1"/>
    </xf>
    <xf numFmtId="3" fontId="0" fillId="0" borderId="1" xfId="0" applyNumberFormat="1" applyFont="1" applyFill="1" applyBorder="1" applyAlignment="1">
      <alignment vertical="center" wrapText="1"/>
    </xf>
    <xf numFmtId="164" fontId="4" fillId="0" borderId="1" xfId="0" applyNumberFormat="1" applyFont="1" applyFill="1" applyBorder="1" applyAlignment="1">
      <alignment horizontal="right" vertical="center"/>
    </xf>
    <xf numFmtId="164" fontId="12" fillId="0" borderId="1" xfId="0" applyNumberFormat="1" applyFont="1" applyFill="1" applyBorder="1" applyAlignment="1">
      <alignment horizontal="right" vertical="center"/>
    </xf>
    <xf numFmtId="3" fontId="0" fillId="0" borderId="8" xfId="0" applyNumberFormat="1" applyFont="1" applyFill="1" applyBorder="1" applyAlignment="1">
      <alignment vertical="center" wrapText="1"/>
    </xf>
    <xf numFmtId="164" fontId="4" fillId="0" borderId="8" xfId="0" applyNumberFormat="1" applyFont="1" applyFill="1" applyBorder="1" applyAlignment="1">
      <alignment vertical="center"/>
    </xf>
    <xf numFmtId="164" fontId="12" fillId="0" borderId="8" xfId="0" applyNumberFormat="1" applyFont="1" applyFill="1" applyBorder="1" applyAlignment="1">
      <alignment vertical="center"/>
    </xf>
    <xf numFmtId="3" fontId="0" fillId="0" borderId="6" xfId="0" applyNumberFormat="1" applyFont="1" applyFill="1" applyBorder="1" applyAlignment="1">
      <alignment horizontal="left" vertical="center" wrapText="1"/>
    </xf>
    <xf numFmtId="164" fontId="4" fillId="0" borderId="6" xfId="0" applyNumberFormat="1" applyFont="1" applyFill="1" applyBorder="1" applyAlignment="1">
      <alignment horizontal="right" vertical="center"/>
    </xf>
    <xf numFmtId="164" fontId="4" fillId="0" borderId="6" xfId="0" applyNumberFormat="1" applyFont="1" applyFill="1" applyBorder="1" applyAlignment="1">
      <alignment vertical="center"/>
    </xf>
    <xf numFmtId="164" fontId="4" fillId="0" borderId="4" xfId="0" applyNumberFormat="1" applyFont="1" applyFill="1" applyBorder="1" applyAlignment="1">
      <alignment vertical="center"/>
    </xf>
    <xf numFmtId="3" fontId="8" fillId="0" borderId="1" xfId="0" applyNumberFormat="1" applyFont="1" applyFill="1" applyBorder="1" applyAlignment="1">
      <alignment vertical="center" wrapText="1"/>
    </xf>
    <xf numFmtId="164" fontId="11" fillId="0" borderId="0" xfId="0" applyNumberFormat="1" applyFont="1" applyFill="1" applyAlignment="1">
      <alignment vertical="center"/>
    </xf>
    <xf numFmtId="164" fontId="4" fillId="0" borderId="5" xfId="0" applyNumberFormat="1" applyFont="1" applyFill="1" applyBorder="1" applyAlignment="1">
      <alignment horizontal="right" vertical="center"/>
    </xf>
    <xf numFmtId="3" fontId="14" fillId="0" borderId="9" xfId="0" applyNumberFormat="1" applyFont="1" applyFill="1" applyBorder="1" applyAlignment="1">
      <alignment vertical="center" wrapText="1"/>
    </xf>
    <xf numFmtId="164" fontId="16" fillId="0" borderId="1" xfId="0" applyNumberFormat="1" applyFont="1" applyFill="1" applyBorder="1" applyAlignment="1">
      <alignment horizontal="right" vertical="center"/>
    </xf>
    <xf numFmtId="3" fontId="17" fillId="0" borderId="2" xfId="0" applyNumberFormat="1" applyFont="1" applyFill="1" applyBorder="1" applyAlignment="1">
      <alignment vertical="center" wrapText="1"/>
    </xf>
    <xf numFmtId="164" fontId="17" fillId="0" borderId="1" xfId="0" applyNumberFormat="1" applyFont="1" applyFill="1" applyBorder="1" applyAlignment="1">
      <alignment horizontal="right" vertical="center"/>
    </xf>
    <xf numFmtId="3" fontId="8" fillId="0" borderId="5" xfId="0" applyNumberFormat="1" applyFont="1" applyFill="1" applyBorder="1" applyAlignment="1">
      <alignment vertical="center" wrapText="1"/>
    </xf>
    <xf numFmtId="164" fontId="5" fillId="0" borderId="1" xfId="0" applyNumberFormat="1" applyFont="1" applyFill="1" applyBorder="1" applyAlignment="1">
      <alignment horizontal="right" vertical="center"/>
    </xf>
    <xf numFmtId="3" fontId="8" fillId="0" borderId="5" xfId="0" applyNumberFormat="1" applyFont="1" applyFill="1" applyBorder="1" applyAlignment="1">
      <alignment vertical="center"/>
    </xf>
    <xf numFmtId="164" fontId="5" fillId="0" borderId="8" xfId="0" applyNumberFormat="1" applyFont="1" applyFill="1" applyBorder="1" applyAlignment="1">
      <alignment horizontal="right" vertical="center"/>
    </xf>
    <xf numFmtId="3" fontId="0" fillId="0" borderId="5" xfId="0" applyNumberFormat="1" applyFont="1" applyFill="1" applyBorder="1" applyAlignment="1">
      <alignment vertical="center" wrapText="1"/>
    </xf>
    <xf numFmtId="164" fontId="4" fillId="0" borderId="8" xfId="0" applyNumberFormat="1" applyFont="1" applyFill="1" applyBorder="1" applyAlignment="1">
      <alignment horizontal="right" vertical="center"/>
    </xf>
    <xf numFmtId="3" fontId="12" fillId="0" borderId="3" xfId="0" applyNumberFormat="1" applyFont="1" applyFill="1" applyBorder="1" applyAlignment="1">
      <alignment vertical="center" wrapText="1"/>
    </xf>
    <xf numFmtId="164" fontId="12" fillId="0" borderId="8" xfId="0" applyNumberFormat="1" applyFont="1" applyFill="1" applyBorder="1" applyAlignment="1">
      <alignment horizontal="right" vertical="center"/>
    </xf>
    <xf numFmtId="164" fontId="11" fillId="0" borderId="0" xfId="0" applyNumberFormat="1" applyFont="1" applyAlignment="1">
      <alignment vertical="center"/>
    </xf>
    <xf numFmtId="164" fontId="19" fillId="0" borderId="1" xfId="0" applyNumberFormat="1" applyFont="1" applyFill="1" applyBorder="1" applyAlignment="1">
      <alignment horizontal="right" vertical="center"/>
    </xf>
    <xf numFmtId="3" fontId="0" fillId="0" borderId="1" xfId="0" applyNumberFormat="1" applyFont="1" applyFill="1" applyBorder="1" applyAlignment="1">
      <alignment horizontal="left" vertical="center" wrapText="1"/>
    </xf>
    <xf numFmtId="164" fontId="12" fillId="0" borderId="5" xfId="0" applyNumberFormat="1" applyFont="1" applyFill="1" applyBorder="1" applyAlignment="1">
      <alignment horizontal="right" vertical="center"/>
    </xf>
    <xf numFmtId="0" fontId="0"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164" fontId="15" fillId="0" borderId="1" xfId="0" applyNumberFormat="1" applyFont="1" applyFill="1" applyBorder="1" applyAlignment="1">
      <alignment horizontal="right" vertical="center"/>
    </xf>
    <xf numFmtId="3" fontId="15" fillId="0" borderId="5" xfId="0" applyNumberFormat="1" applyFont="1" applyFill="1" applyBorder="1" applyAlignment="1">
      <alignment vertical="center" wrapText="1"/>
    </xf>
    <xf numFmtId="3" fontId="8" fillId="0" borderId="1" xfId="0" applyNumberFormat="1" applyFont="1" applyFill="1" applyBorder="1" applyAlignment="1">
      <alignment vertical="center"/>
    </xf>
    <xf numFmtId="3" fontId="15" fillId="0" borderId="1" xfId="0" applyNumberFormat="1" applyFont="1" applyFill="1" applyBorder="1" applyAlignment="1">
      <alignment vertical="center"/>
    </xf>
    <xf numFmtId="0" fontId="8" fillId="0" borderId="1" xfId="0" applyFont="1" applyFill="1" applyBorder="1" applyAlignment="1">
      <alignment vertical="center" wrapText="1"/>
    </xf>
    <xf numFmtId="0" fontId="4" fillId="0" borderId="0" xfId="0" applyFont="1" applyFill="1" applyAlignment="1">
      <alignment vertical="center"/>
    </xf>
    <xf numFmtId="0" fontId="0" fillId="0" borderId="0" xfId="0" applyFont="1" applyFill="1" applyAlignment="1">
      <alignment vertical="center" wrapText="1"/>
    </xf>
    <xf numFmtId="0" fontId="0" fillId="0" borderId="0" xfId="0" applyFont="1" applyAlignment="1">
      <alignment horizontal="center" vertical="top"/>
    </xf>
    <xf numFmtId="0" fontId="4" fillId="0" borderId="0" xfId="0" applyFont="1" applyFill="1" applyAlignment="1"/>
    <xf numFmtId="0" fontId="13" fillId="0" borderId="0" xfId="0" applyFont="1" applyFill="1" applyAlignment="1"/>
    <xf numFmtId="3" fontId="8" fillId="0" borderId="8" xfId="0" applyNumberFormat="1" applyFont="1" applyFill="1" applyBorder="1" applyAlignment="1">
      <alignment vertical="center" wrapText="1"/>
    </xf>
    <xf numFmtId="164" fontId="18" fillId="0" borderId="8"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3" fontId="0" fillId="2" borderId="1" xfId="0" applyNumberFormat="1" applyFont="1" applyFill="1" applyBorder="1" applyAlignment="1">
      <alignment vertical="center" wrapText="1"/>
    </xf>
    <xf numFmtId="164" fontId="4" fillId="2" borderId="1" xfId="0" applyNumberFormat="1" applyFont="1" applyFill="1" applyBorder="1" applyAlignment="1">
      <alignment vertical="center"/>
    </xf>
    <xf numFmtId="164" fontId="17" fillId="0" borderId="1" xfId="0" applyNumberFormat="1" applyFont="1" applyFill="1" applyBorder="1" applyAlignment="1">
      <alignment vertical="center"/>
    </xf>
    <xf numFmtId="164" fontId="17" fillId="0" borderId="4" xfId="0" applyNumberFormat="1" applyFont="1" applyFill="1" applyBorder="1" applyAlignment="1">
      <alignment vertical="center"/>
    </xf>
    <xf numFmtId="164" fontId="5" fillId="0" borderId="1" xfId="0" applyNumberFormat="1" applyFont="1" applyFill="1" applyBorder="1" applyAlignment="1">
      <alignment vertical="center"/>
    </xf>
    <xf numFmtId="164" fontId="5" fillId="0" borderId="4" xfId="0" applyNumberFormat="1" applyFont="1" applyFill="1" applyBorder="1" applyAlignment="1">
      <alignment vertical="center"/>
    </xf>
    <xf numFmtId="164" fontId="5" fillId="0" borderId="10" xfId="0" applyNumberFormat="1" applyFont="1" applyFill="1" applyBorder="1" applyAlignment="1">
      <alignment vertical="center"/>
    </xf>
    <xf numFmtId="164" fontId="5" fillId="0" borderId="2" xfId="0" applyNumberFormat="1" applyFont="1" applyFill="1" applyBorder="1" applyAlignment="1">
      <alignment vertical="center"/>
    </xf>
    <xf numFmtId="164" fontId="4" fillId="0" borderId="10" xfId="0" applyNumberFormat="1" applyFont="1" applyFill="1" applyBorder="1" applyAlignment="1">
      <alignment vertical="center"/>
    </xf>
    <xf numFmtId="164" fontId="18" fillId="0" borderId="8" xfId="0" applyNumberFormat="1" applyFont="1" applyFill="1" applyBorder="1" applyAlignment="1">
      <alignment vertical="center"/>
    </xf>
    <xf numFmtId="164" fontId="18" fillId="0" borderId="1" xfId="0" applyNumberFormat="1" applyFont="1" applyFill="1" applyBorder="1" applyAlignment="1">
      <alignment vertical="center"/>
    </xf>
    <xf numFmtId="164" fontId="4" fillId="0" borderId="5" xfId="0" applyNumberFormat="1" applyFont="1" applyFill="1" applyBorder="1" applyAlignment="1">
      <alignment vertical="center"/>
    </xf>
    <xf numFmtId="164" fontId="15" fillId="0" borderId="1" xfId="0" applyNumberFormat="1" applyFont="1" applyFill="1" applyBorder="1" applyAlignment="1">
      <alignment vertical="center"/>
    </xf>
    <xf numFmtId="164" fontId="15" fillId="0" borderId="4" xfId="0" applyNumberFormat="1" applyFont="1" applyFill="1" applyBorder="1" applyAlignment="1">
      <alignment vertical="center"/>
    </xf>
    <xf numFmtId="2" fontId="5" fillId="2" borderId="21" xfId="47" applyNumberFormat="1" applyFont="1" applyFill="1" applyBorder="1" applyAlignment="1">
      <alignment vertical="center"/>
    </xf>
    <xf numFmtId="165" fontId="5" fillId="0" borderId="21" xfId="47" applyNumberFormat="1" applyFont="1" applyBorder="1" applyAlignment="1">
      <alignment vertical="center"/>
    </xf>
    <xf numFmtId="3" fontId="8" fillId="0" borderId="9" xfId="0" applyNumberFormat="1" applyFont="1" applyFill="1" applyBorder="1" applyAlignment="1">
      <alignment vertical="center" wrapText="1"/>
    </xf>
    <xf numFmtId="164" fontId="4" fillId="0" borderId="21" xfId="0" applyNumberFormat="1" applyFont="1" applyFill="1" applyBorder="1" applyAlignment="1">
      <alignment horizontal="right" vertical="center"/>
    </xf>
    <xf numFmtId="164" fontId="4" fillId="0" borderId="21" xfId="0" applyNumberFormat="1" applyFont="1" applyFill="1" applyBorder="1" applyAlignment="1">
      <alignment vertical="center"/>
    </xf>
    <xf numFmtId="3" fontId="0" fillId="0" borderId="21" xfId="0" applyNumberFormat="1" applyFont="1" applyFill="1" applyBorder="1" applyAlignment="1">
      <alignment vertical="center" wrapText="1"/>
    </xf>
    <xf numFmtId="3" fontId="8" fillId="0" borderId="21" xfId="0" applyNumberFormat="1" applyFont="1" applyFill="1" applyBorder="1" applyAlignment="1">
      <alignment vertical="center" wrapText="1"/>
    </xf>
    <xf numFmtId="164" fontId="5" fillId="0" borderId="21" xfId="0" applyNumberFormat="1" applyFont="1" applyFill="1" applyBorder="1" applyAlignment="1">
      <alignment horizontal="right" vertical="center"/>
    </xf>
    <xf numFmtId="164" fontId="5" fillId="0" borderId="21" xfId="0" applyNumberFormat="1" applyFont="1" applyFill="1" applyBorder="1" applyAlignment="1">
      <alignment vertical="center"/>
    </xf>
    <xf numFmtId="0" fontId="8" fillId="2" borderId="6" xfId="0" applyFont="1" applyFill="1" applyBorder="1" applyAlignment="1">
      <alignment vertical="center"/>
    </xf>
    <xf numFmtId="164" fontId="12" fillId="2" borderId="8" xfId="0" applyNumberFormat="1" applyFont="1" applyFill="1" applyBorder="1" applyAlignment="1">
      <alignment vertical="center"/>
    </xf>
    <xf numFmtId="164" fontId="12" fillId="2" borderId="1" xfId="0" applyNumberFormat="1" applyFont="1" applyFill="1" applyBorder="1" applyAlignment="1">
      <alignment vertical="center"/>
    </xf>
    <xf numFmtId="164" fontId="19" fillId="2" borderId="1" xfId="0" applyNumberFormat="1" applyFont="1" applyFill="1" applyBorder="1" applyAlignment="1">
      <alignment vertical="center"/>
    </xf>
    <xf numFmtId="164" fontId="12" fillId="2" borderId="5" xfId="0" applyNumberFormat="1" applyFont="1" applyFill="1" applyBorder="1" applyAlignment="1">
      <alignment vertical="center"/>
    </xf>
    <xf numFmtId="164" fontId="15" fillId="2" borderId="1" xfId="0" applyNumberFormat="1" applyFont="1" applyFill="1" applyBorder="1" applyAlignment="1">
      <alignment vertical="center"/>
    </xf>
    <xf numFmtId="164" fontId="5" fillId="2" borderId="1" xfId="0" applyNumberFormat="1" applyFont="1" applyFill="1" applyBorder="1" applyAlignment="1">
      <alignment vertical="center"/>
    </xf>
    <xf numFmtId="164" fontId="19" fillId="0" borderId="1" xfId="0" applyNumberFormat="1" applyFont="1" applyFill="1" applyBorder="1" applyAlignment="1">
      <alignment vertical="center"/>
    </xf>
    <xf numFmtId="164" fontId="16" fillId="2" borderId="1" xfId="0" applyNumberFormat="1" applyFont="1" applyFill="1" applyBorder="1" applyAlignment="1">
      <alignment vertical="center"/>
    </xf>
    <xf numFmtId="0" fontId="9" fillId="0" borderId="0" xfId="0" applyFont="1" applyAlignment="1">
      <alignment wrapText="1"/>
    </xf>
    <xf numFmtId="3" fontId="15" fillId="0" borderId="21" xfId="0" applyNumberFormat="1" applyFont="1" applyFill="1" applyBorder="1" applyAlignment="1">
      <alignment vertical="center"/>
    </xf>
    <xf numFmtId="164" fontId="15" fillId="0" borderId="21" xfId="0" applyNumberFormat="1" applyFont="1" applyFill="1" applyBorder="1" applyAlignment="1">
      <alignment horizontal="right" vertical="center"/>
    </xf>
    <xf numFmtId="164" fontId="15" fillId="2" borderId="21" xfId="0" applyNumberFormat="1" applyFont="1" applyFill="1" applyBorder="1" applyAlignment="1">
      <alignment vertical="center"/>
    </xf>
    <xf numFmtId="3" fontId="8" fillId="0" borderId="21" xfId="0" applyNumberFormat="1" applyFont="1" applyFill="1" applyBorder="1" applyAlignment="1">
      <alignment vertical="center"/>
    </xf>
    <xf numFmtId="164" fontId="5" fillId="2" borderId="21" xfId="0" applyNumberFormat="1" applyFont="1" applyFill="1" applyBorder="1" applyAlignment="1">
      <alignment vertical="center"/>
    </xf>
    <xf numFmtId="3" fontId="14" fillId="0" borderId="2" xfId="0" applyNumberFormat="1" applyFont="1" applyFill="1" applyBorder="1" applyAlignment="1">
      <alignment vertical="center" wrapText="1"/>
    </xf>
    <xf numFmtId="164" fontId="16" fillId="0" borderId="21" xfId="0" applyNumberFormat="1" applyFont="1" applyFill="1" applyBorder="1" applyAlignment="1">
      <alignment horizontal="right" vertical="center"/>
    </xf>
    <xf numFmtId="164" fontId="16" fillId="2" borderId="21" xfId="0" applyNumberFormat="1" applyFont="1" applyFill="1" applyBorder="1" applyAlignment="1">
      <alignment vertical="center"/>
    </xf>
    <xf numFmtId="164" fontId="5" fillId="2" borderId="1" xfId="0" applyNumberFormat="1" applyFont="1" applyFill="1" applyBorder="1" applyAlignment="1">
      <alignment horizontal="right" vertical="center"/>
    </xf>
    <xf numFmtId="3" fontId="0" fillId="0" borderId="0" xfId="0" applyNumberFormat="1" applyFont="1" applyFill="1" applyBorder="1" applyAlignment="1">
      <alignment vertical="center" wrapText="1"/>
    </xf>
    <xf numFmtId="164" fontId="12" fillId="0" borderId="4" xfId="0" applyNumberFormat="1" applyFont="1" applyFill="1" applyBorder="1" applyAlignment="1">
      <alignment vertical="center"/>
    </xf>
    <xf numFmtId="164" fontId="16" fillId="0" borderId="4" xfId="0" applyNumberFormat="1" applyFont="1" applyFill="1" applyBorder="1" applyAlignment="1">
      <alignment vertical="center"/>
    </xf>
    <xf numFmtId="164" fontId="4" fillId="0" borderId="2" xfId="0" applyNumberFormat="1" applyFont="1" applyFill="1" applyBorder="1" applyAlignment="1">
      <alignment vertical="center"/>
    </xf>
    <xf numFmtId="164" fontId="18" fillId="0" borderId="9" xfId="0" applyNumberFormat="1" applyFont="1" applyFill="1" applyBorder="1" applyAlignment="1">
      <alignment vertical="center"/>
    </xf>
    <xf numFmtId="164" fontId="4" fillId="0" borderId="3" xfId="0" applyNumberFormat="1" applyFont="1" applyFill="1" applyBorder="1" applyAlignment="1">
      <alignment vertical="center"/>
    </xf>
    <xf numFmtId="164" fontId="12" fillId="0" borderId="5" xfId="0" applyNumberFormat="1" applyFont="1" applyFill="1" applyBorder="1" applyAlignment="1">
      <alignment vertical="center"/>
    </xf>
    <xf numFmtId="0" fontId="4" fillId="0" borderId="11"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wrapText="1"/>
    </xf>
    <xf numFmtId="0" fontId="4" fillId="0" borderId="2" xfId="0" applyFont="1" applyFill="1" applyBorder="1" applyAlignment="1">
      <alignment horizontal="center"/>
    </xf>
    <xf numFmtId="0" fontId="4" fillId="0" borderId="2" xfId="0" applyFont="1" applyBorder="1" applyAlignment="1">
      <alignment horizontal="center"/>
    </xf>
    <xf numFmtId="0" fontId="15" fillId="0" borderId="6" xfId="0" applyFont="1" applyFill="1" applyBorder="1" applyAlignment="1">
      <alignment horizontal="left" vertical="top" wrapText="1"/>
    </xf>
    <xf numFmtId="0" fontId="15" fillId="0" borderId="8"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0" fillId="0" borderId="0" xfId="0" applyFont="1" applyAlignment="1">
      <alignment horizontal="left" vertical="center" wrapText="1"/>
    </xf>
    <xf numFmtId="0" fontId="9" fillId="2" borderId="0" xfId="0" applyFont="1" applyFill="1" applyAlignment="1">
      <alignment horizontal="left"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cellXfs>
  <cellStyles count="49">
    <cellStyle name="1 antraštė" xfId="8" builtinId="16" customBuiltin="1"/>
    <cellStyle name="2 antraštė" xfId="9" builtinId="17" customBuiltin="1"/>
    <cellStyle name="20% – paryškinimas 1" xfId="24" builtinId="30" customBuiltin="1"/>
    <cellStyle name="20% – paryškinimas 2" xfId="28" builtinId="34" customBuiltin="1"/>
    <cellStyle name="20% – paryškinimas 3" xfId="32" builtinId="38" customBuiltin="1"/>
    <cellStyle name="20% – paryškinimas 4" xfId="36" builtinId="42" customBuiltin="1"/>
    <cellStyle name="20% – paryškinimas 5" xfId="40" builtinId="46" customBuiltin="1"/>
    <cellStyle name="20% – paryškinimas 6" xfId="44" builtinId="50" customBuiltin="1"/>
    <cellStyle name="3 antraštė" xfId="10" builtinId="18" customBuiltin="1"/>
    <cellStyle name="4 antraštė" xfId="11" builtinId="19" customBuiltin="1"/>
    <cellStyle name="40% – paryškinimas 1" xfId="25" builtinId="31" customBuiltin="1"/>
    <cellStyle name="40% – paryškinimas 2" xfId="29" builtinId="35" customBuiltin="1"/>
    <cellStyle name="40% – paryškinimas 3" xfId="33" builtinId="39" customBuiltin="1"/>
    <cellStyle name="40% – paryškinimas 4" xfId="37" builtinId="43" customBuiltin="1"/>
    <cellStyle name="40% – paryškinimas 5" xfId="41" builtinId="47" customBuiltin="1"/>
    <cellStyle name="40% – paryškinimas 6" xfId="45" builtinId="51" customBuiltin="1"/>
    <cellStyle name="60% – paryškinimas 1" xfId="26" builtinId="32" customBuiltin="1"/>
    <cellStyle name="60% – paryškinimas 2" xfId="30" builtinId="36" customBuiltin="1"/>
    <cellStyle name="60% – paryškinimas 3" xfId="34" builtinId="40" customBuiltin="1"/>
    <cellStyle name="60% – paryškinimas 4" xfId="38" builtinId="44" customBuiltin="1"/>
    <cellStyle name="60% – paryškinimas 5" xfId="42" builtinId="48" customBuiltin="1"/>
    <cellStyle name="60% – paryškinimas 6" xfId="46" builtinId="52" customBuiltin="1"/>
    <cellStyle name="Aiškinamasis tekstas" xfId="21" builtinId="53" customBuiltin="1"/>
    <cellStyle name="Blogas" xfId="13" builtinId="27" customBuiltin="1"/>
    <cellStyle name="Geras" xfId="12" builtinId="26" customBuiltin="1"/>
    <cellStyle name="Įprastas" xfId="0" builtinId="0"/>
    <cellStyle name="Įprastas 2" xfId="1" xr:uid="{00000000-0005-0000-0000-00001A000000}"/>
    <cellStyle name="Įprastas 3" xfId="5" xr:uid="{00000000-0005-0000-0000-00001B000000}"/>
    <cellStyle name="Įprastas 4" xfId="4" xr:uid="{00000000-0005-0000-0000-00001C000000}"/>
    <cellStyle name="Įprastas 5" xfId="6" xr:uid="{00000000-0005-0000-0000-00001D000000}"/>
    <cellStyle name="Įprastas 6" xfId="47" xr:uid="{00000000-0005-0000-0000-00001E000000}"/>
    <cellStyle name="Įspėjimo tekstas" xfId="20" builtinId="11" customBuiltin="1"/>
    <cellStyle name="Išvestis" xfId="16" builtinId="21" customBuiltin="1"/>
    <cellStyle name="Įvestis" xfId="15" builtinId="20" customBuiltin="1"/>
    <cellStyle name="Neutralus" xfId="14" builtinId="28" customBuiltin="1"/>
    <cellStyle name="Normal_19 forma perskolintos" xfId="2" xr:uid="{00000000-0005-0000-0000-000023000000}"/>
    <cellStyle name="Paryškinimas 1" xfId="23" builtinId="29" customBuiltin="1"/>
    <cellStyle name="Paryškinimas 2" xfId="27" builtinId="33" customBuiltin="1"/>
    <cellStyle name="Paryškinimas 3" xfId="31" builtinId="37" customBuiltin="1"/>
    <cellStyle name="Paryškinimas 4" xfId="35" builtinId="41" customBuiltin="1"/>
    <cellStyle name="Paryškinimas 5" xfId="39" builtinId="45" customBuiltin="1"/>
    <cellStyle name="Paryškinimas 6" xfId="43" builtinId="49" customBuiltin="1"/>
    <cellStyle name="Pastaba 2" xfId="48" xr:uid="{00000000-0005-0000-0000-00002A000000}"/>
    <cellStyle name="Pavadinimas" xfId="7" builtinId="15" customBuiltin="1"/>
    <cellStyle name="Procentai 2" xfId="3" xr:uid="{00000000-0005-0000-0000-00002C000000}"/>
    <cellStyle name="Skaičiavimas" xfId="17" builtinId="22" customBuiltin="1"/>
    <cellStyle name="Suma" xfId="22" builtinId="25" customBuiltin="1"/>
    <cellStyle name="Susietas langelis" xfId="18" builtinId="24" customBuiltin="1"/>
    <cellStyle name="Tikrinimo langelis" xfId="19" builtinId="23" customBuiltin="1"/>
  </cellStyles>
  <dxfs count="0"/>
  <tableStyles count="0" defaultTableStyle="TableStyleMedium2" defaultPivotStyle="PivotStyleLight16"/>
  <colors>
    <mruColors>
      <color rgb="FFFFCCCC"/>
      <color rgb="FFE5FDC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8">
    <pageSetUpPr fitToPage="1"/>
  </sheetPr>
  <dimension ref="A1:L86"/>
  <sheetViews>
    <sheetView tabSelected="1" zoomScaleNormal="100" workbookViewId="0">
      <selection activeCell="B8" sqref="B8"/>
    </sheetView>
  </sheetViews>
  <sheetFormatPr defaultColWidth="9.33203125" defaultRowHeight="15.6" x14ac:dyDescent="0.25"/>
  <cols>
    <col min="1" max="1" width="26" style="28" customWidth="1"/>
    <col min="2" max="2" width="66.77734375" style="4" customWidth="1"/>
    <col min="3" max="3" width="14.33203125" style="4" customWidth="1"/>
    <col min="4" max="4" width="16.109375" style="4" customWidth="1"/>
    <col min="5" max="5" width="13.44140625" style="4" customWidth="1"/>
    <col min="6" max="6" width="12.44140625" style="4" customWidth="1"/>
    <col min="7" max="7" width="12.109375" style="4" customWidth="1"/>
    <col min="8" max="8" width="19.6640625" style="4" customWidth="1"/>
    <col min="9" max="9" width="21.109375" style="4" customWidth="1"/>
    <col min="10" max="10" width="14.6640625" style="4" customWidth="1"/>
    <col min="11" max="16384" width="9.33203125" style="4"/>
  </cols>
  <sheetData>
    <row r="1" spans="1:12" s="2" customFormat="1" ht="25.5" customHeight="1" x14ac:dyDescent="0.25">
      <c r="A1" s="23"/>
      <c r="B1" s="22"/>
      <c r="C1" s="135" t="s">
        <v>3</v>
      </c>
      <c r="D1" s="135"/>
      <c r="E1" s="135"/>
      <c r="F1" s="135"/>
    </row>
    <row r="2" spans="1:12" s="2" customFormat="1" ht="25.5" customHeight="1" x14ac:dyDescent="0.25">
      <c r="A2" s="23"/>
      <c r="B2" s="22"/>
      <c r="C2" s="136" t="s">
        <v>1</v>
      </c>
      <c r="D2" s="136"/>
      <c r="E2" s="136"/>
      <c r="F2" s="136"/>
    </row>
    <row r="3" spans="1:12" ht="13.5" customHeight="1" x14ac:dyDescent="0.25">
      <c r="A3" s="23"/>
      <c r="B3" s="3"/>
      <c r="C3" s="1"/>
      <c r="D3" s="1"/>
      <c r="E3" s="1"/>
      <c r="F3" s="1"/>
    </row>
    <row r="4" spans="1:12" ht="28.5" customHeight="1" x14ac:dyDescent="0.25">
      <c r="A4" s="137" t="s">
        <v>65</v>
      </c>
      <c r="B4" s="137"/>
      <c r="C4" s="137"/>
      <c r="D4" s="137"/>
      <c r="E4" s="137"/>
      <c r="F4" s="137"/>
    </row>
    <row r="5" spans="1:12" x14ac:dyDescent="0.25">
      <c r="A5" s="24"/>
      <c r="B5" s="5"/>
      <c r="C5" s="5"/>
      <c r="D5" s="5"/>
      <c r="E5" s="5"/>
      <c r="F5" s="1"/>
    </row>
    <row r="6" spans="1:12" x14ac:dyDescent="0.25">
      <c r="A6" s="23"/>
      <c r="B6" s="138" t="s">
        <v>74</v>
      </c>
      <c r="C6" s="138"/>
      <c r="D6" s="138"/>
      <c r="E6" s="22"/>
      <c r="F6" s="6"/>
      <c r="G6" s="7"/>
      <c r="H6" s="7"/>
      <c r="I6" s="7"/>
      <c r="J6" s="7"/>
      <c r="K6" s="7"/>
      <c r="L6" s="7"/>
    </row>
    <row r="7" spans="1:12" ht="14.25" customHeight="1" x14ac:dyDescent="0.25">
      <c r="A7" s="23"/>
      <c r="B7" s="1"/>
      <c r="C7" s="1"/>
      <c r="D7" s="1"/>
      <c r="E7" s="8"/>
      <c r="F7" s="9" t="s">
        <v>4</v>
      </c>
    </row>
    <row r="8" spans="1:12" ht="57" customHeight="1" x14ac:dyDescent="0.25">
      <c r="A8" s="19" t="s">
        <v>5</v>
      </c>
      <c r="B8" s="25" t="s">
        <v>6</v>
      </c>
      <c r="C8" s="25" t="s">
        <v>7</v>
      </c>
      <c r="D8" s="25" t="s">
        <v>40</v>
      </c>
      <c r="E8" s="25" t="s">
        <v>0</v>
      </c>
      <c r="F8" s="19" t="s">
        <v>8</v>
      </c>
    </row>
    <row r="9" spans="1:12" s="11" customFormat="1" ht="13.2" x14ac:dyDescent="0.25">
      <c r="A9" s="26">
        <v>1</v>
      </c>
      <c r="B9" s="10">
        <v>2</v>
      </c>
      <c r="C9" s="10">
        <v>3</v>
      </c>
      <c r="D9" s="10">
        <v>4</v>
      </c>
      <c r="E9" s="10">
        <v>5</v>
      </c>
      <c r="F9" s="10">
        <v>6</v>
      </c>
    </row>
    <row r="10" spans="1:12" s="28" customFormat="1" ht="27.75" customHeight="1" x14ac:dyDescent="0.25">
      <c r="A10" s="132" t="s">
        <v>9</v>
      </c>
      <c r="B10" s="12" t="s">
        <v>45</v>
      </c>
      <c r="C10" s="27">
        <v>35</v>
      </c>
      <c r="D10" s="27">
        <v>35</v>
      </c>
      <c r="E10" s="27">
        <v>34.700000000000003</v>
      </c>
      <c r="F10" s="27">
        <f>E10/D10*100</f>
        <v>99.142857142857153</v>
      </c>
    </row>
    <row r="11" spans="1:12" s="28" customFormat="1" ht="18" customHeight="1" x14ac:dyDescent="0.25">
      <c r="A11" s="134"/>
      <c r="B11" s="29" t="s">
        <v>12</v>
      </c>
      <c r="C11" s="21">
        <f>SUM(C10)</f>
        <v>35</v>
      </c>
      <c r="D11" s="99">
        <f>SUM(D10)</f>
        <v>35</v>
      </c>
      <c r="E11" s="99">
        <f>SUM(E10)</f>
        <v>34.700000000000003</v>
      </c>
      <c r="F11" s="27">
        <f t="shared" ref="F11:F74" si="0">E11/D11*100</f>
        <v>99.142857142857153</v>
      </c>
    </row>
    <row r="12" spans="1:12" s="28" customFormat="1" ht="36" customHeight="1" x14ac:dyDescent="0.25">
      <c r="A12" s="132" t="s">
        <v>10</v>
      </c>
      <c r="B12" s="30" t="s">
        <v>11</v>
      </c>
      <c r="C12" s="31">
        <v>30</v>
      </c>
      <c r="D12" s="88">
        <v>30</v>
      </c>
      <c r="E12" s="89">
        <v>5.4</v>
      </c>
      <c r="F12" s="27">
        <f t="shared" si="0"/>
        <v>18.000000000000004</v>
      </c>
    </row>
    <row r="13" spans="1:12" s="28" customFormat="1" ht="26.25" customHeight="1" x14ac:dyDescent="0.25">
      <c r="A13" s="133"/>
      <c r="B13" s="30" t="s">
        <v>41</v>
      </c>
      <c r="C13" s="31">
        <v>29</v>
      </c>
      <c r="D13" s="75">
        <v>29</v>
      </c>
      <c r="E13" s="27">
        <v>1.8</v>
      </c>
      <c r="F13" s="27">
        <f t="shared" si="0"/>
        <v>6.2068965517241379</v>
      </c>
      <c r="I13" s="41"/>
    </row>
    <row r="14" spans="1:12" ht="32.25" customHeight="1" x14ac:dyDescent="0.25">
      <c r="A14" s="133"/>
      <c r="B14" s="30" t="s">
        <v>61</v>
      </c>
      <c r="C14" s="31"/>
      <c r="D14" s="75">
        <v>3132</v>
      </c>
      <c r="E14" s="27">
        <v>1251.0999999999999</v>
      </c>
      <c r="F14" s="27">
        <f t="shared" si="0"/>
        <v>39.945721583652613</v>
      </c>
      <c r="G14" s="28"/>
      <c r="H14" s="28"/>
      <c r="I14" s="28"/>
      <c r="J14" s="28"/>
    </row>
    <row r="15" spans="1:12" ht="18" customHeight="1" x14ac:dyDescent="0.25">
      <c r="A15" s="134"/>
      <c r="B15" s="29" t="s">
        <v>12</v>
      </c>
      <c r="C15" s="32">
        <f>SUM(C12:C14)</f>
        <v>59</v>
      </c>
      <c r="D15" s="99">
        <f>SUM(D12:D14)</f>
        <v>3191</v>
      </c>
      <c r="E15" s="21">
        <f>SUM(E12:E14)</f>
        <v>1258.3</v>
      </c>
      <c r="F15" s="27">
        <f t="shared" si="0"/>
        <v>39.432779692886236</v>
      </c>
      <c r="G15" s="28"/>
      <c r="H15" s="28"/>
      <c r="I15" s="28"/>
      <c r="J15" s="28"/>
    </row>
    <row r="16" spans="1:12" ht="29.25" customHeight="1" x14ac:dyDescent="0.25">
      <c r="A16" s="132" t="s">
        <v>13</v>
      </c>
      <c r="B16" s="33" t="s">
        <v>46</v>
      </c>
      <c r="C16" s="34">
        <v>633</v>
      </c>
      <c r="D16" s="34">
        <v>633</v>
      </c>
      <c r="E16" s="34">
        <v>618.1</v>
      </c>
      <c r="F16" s="27">
        <f t="shared" si="0"/>
        <v>97.646129541864141</v>
      </c>
      <c r="G16" s="28"/>
      <c r="H16" s="28"/>
      <c r="I16" s="28"/>
      <c r="J16" s="28"/>
    </row>
    <row r="17" spans="1:10" ht="23.25" customHeight="1" x14ac:dyDescent="0.25">
      <c r="A17" s="134"/>
      <c r="B17" s="29" t="s">
        <v>12</v>
      </c>
      <c r="C17" s="35">
        <f>SUM(C16)</f>
        <v>633</v>
      </c>
      <c r="D17" s="98">
        <f>SUM(D16)</f>
        <v>633</v>
      </c>
      <c r="E17" s="35">
        <f>SUM(E16)</f>
        <v>618.1</v>
      </c>
      <c r="F17" s="27">
        <f t="shared" si="0"/>
        <v>97.646129541864141</v>
      </c>
      <c r="G17" s="28"/>
      <c r="H17" s="28"/>
      <c r="I17" s="28"/>
      <c r="J17" s="28"/>
    </row>
    <row r="18" spans="1:10" ht="51" customHeight="1" x14ac:dyDescent="0.25">
      <c r="A18" s="132" t="s">
        <v>14</v>
      </c>
      <c r="B18" s="36" t="s">
        <v>43</v>
      </c>
      <c r="C18" s="37"/>
      <c r="D18" s="38">
        <v>250</v>
      </c>
      <c r="E18" s="38">
        <v>208.6</v>
      </c>
      <c r="F18" s="27">
        <f t="shared" si="0"/>
        <v>83.44</v>
      </c>
      <c r="G18" s="28"/>
      <c r="H18" s="28"/>
      <c r="I18" s="28"/>
      <c r="J18" s="28"/>
    </row>
    <row r="19" spans="1:10" ht="40.5" customHeight="1" x14ac:dyDescent="0.25">
      <c r="A19" s="133"/>
      <c r="B19" s="74" t="s">
        <v>47</v>
      </c>
      <c r="C19" s="75"/>
      <c r="D19" s="27">
        <v>987.5</v>
      </c>
      <c r="E19" s="27">
        <v>370.5</v>
      </c>
      <c r="F19" s="27">
        <f t="shared" si="0"/>
        <v>37.518987341772153</v>
      </c>
      <c r="G19" s="28"/>
      <c r="H19" s="28"/>
      <c r="I19" s="28"/>
      <c r="J19" s="28"/>
    </row>
    <row r="20" spans="1:10" ht="42" customHeight="1" x14ac:dyDescent="0.25">
      <c r="A20" s="133"/>
      <c r="B20" s="30" t="s">
        <v>48</v>
      </c>
      <c r="C20" s="27"/>
      <c r="D20" s="27">
        <v>8737</v>
      </c>
      <c r="E20" s="27">
        <v>8649.2999999999993</v>
      </c>
      <c r="F20" s="27">
        <f t="shared" si="0"/>
        <v>98.996222959826014</v>
      </c>
    </row>
    <row r="21" spans="1:10" ht="30" customHeight="1" x14ac:dyDescent="0.25">
      <c r="A21" s="133"/>
      <c r="B21" s="30" t="s">
        <v>61</v>
      </c>
      <c r="C21" s="27"/>
      <c r="D21" s="27">
        <v>18942.599999999999</v>
      </c>
      <c r="E21" s="39">
        <v>18547.2</v>
      </c>
      <c r="F21" s="27">
        <f t="shared" si="0"/>
        <v>97.912641348072611</v>
      </c>
    </row>
    <row r="22" spans="1:10" ht="21.75" customHeight="1" x14ac:dyDescent="0.25">
      <c r="A22" s="134"/>
      <c r="B22" s="29" t="s">
        <v>12</v>
      </c>
      <c r="C22" s="21"/>
      <c r="D22" s="99">
        <f>SUM(D18:D21)</f>
        <v>28917.1</v>
      </c>
      <c r="E22" s="117">
        <f>SUM(E18:E21)</f>
        <v>27775.599999999999</v>
      </c>
      <c r="F22" s="27">
        <f t="shared" si="0"/>
        <v>96.052508723212213</v>
      </c>
      <c r="G22" s="28"/>
      <c r="H22" s="28"/>
      <c r="I22" s="28"/>
      <c r="J22" s="28"/>
    </row>
    <row r="23" spans="1:10" ht="18" customHeight="1" x14ac:dyDescent="0.25">
      <c r="A23" s="132" t="s">
        <v>15</v>
      </c>
      <c r="B23" s="40" t="s">
        <v>16</v>
      </c>
      <c r="C23" s="31">
        <v>571</v>
      </c>
      <c r="D23" s="75">
        <v>571</v>
      </c>
      <c r="E23" s="39">
        <v>569.9</v>
      </c>
      <c r="F23" s="27">
        <f t="shared" si="0"/>
        <v>99.807355516637472</v>
      </c>
      <c r="G23" s="28"/>
      <c r="H23" s="41"/>
      <c r="I23" s="41"/>
      <c r="J23" s="28"/>
    </row>
    <row r="24" spans="1:10" ht="31.5" customHeight="1" x14ac:dyDescent="0.25">
      <c r="A24" s="133"/>
      <c r="B24" s="90" t="s">
        <v>57</v>
      </c>
      <c r="C24" s="91"/>
      <c r="D24" s="92">
        <v>500</v>
      </c>
      <c r="E24" s="39">
        <v>500</v>
      </c>
      <c r="F24" s="27">
        <f t="shared" si="0"/>
        <v>100</v>
      </c>
      <c r="G24" s="28"/>
      <c r="H24" s="41"/>
      <c r="I24" s="41"/>
      <c r="J24" s="28"/>
    </row>
    <row r="25" spans="1:10" ht="21" customHeight="1" x14ac:dyDescent="0.25">
      <c r="A25" s="133"/>
      <c r="B25" s="43" t="s">
        <v>49</v>
      </c>
      <c r="C25" s="44"/>
      <c r="D25" s="105">
        <v>39264</v>
      </c>
      <c r="E25" s="118">
        <v>36636.6</v>
      </c>
      <c r="F25" s="27">
        <f t="shared" si="0"/>
        <v>93.308374083129593</v>
      </c>
    </row>
    <row r="26" spans="1:10" ht="33" customHeight="1" x14ac:dyDescent="0.25">
      <c r="A26" s="133"/>
      <c r="B26" s="112" t="s">
        <v>72</v>
      </c>
      <c r="C26" s="113"/>
      <c r="D26" s="114">
        <v>985</v>
      </c>
      <c r="E26" s="118">
        <v>945.2</v>
      </c>
      <c r="F26" s="27">
        <f t="shared" si="0"/>
        <v>95.959390862944176</v>
      </c>
    </row>
    <row r="27" spans="1:10" ht="28.5" customHeight="1" x14ac:dyDescent="0.25">
      <c r="A27" s="134"/>
      <c r="B27" s="45" t="s">
        <v>12</v>
      </c>
      <c r="C27" s="46">
        <f>SUM(C23:C25)</f>
        <v>571</v>
      </c>
      <c r="D27" s="76">
        <f>SUM(D23:D26)</f>
        <v>41320</v>
      </c>
      <c r="E27" s="77">
        <f>SUM(E23:E26)</f>
        <v>38651.699999999997</v>
      </c>
      <c r="F27" s="27">
        <f t="shared" si="0"/>
        <v>93.542352371732804</v>
      </c>
    </row>
    <row r="28" spans="1:10" ht="18" customHeight="1" x14ac:dyDescent="0.25">
      <c r="A28" s="132" t="s">
        <v>18</v>
      </c>
      <c r="B28" s="47" t="s">
        <v>19</v>
      </c>
      <c r="C28" s="48">
        <v>14936</v>
      </c>
      <c r="D28" s="78">
        <v>14639.4</v>
      </c>
      <c r="E28" s="79">
        <v>13906.4</v>
      </c>
      <c r="F28" s="27">
        <f t="shared" si="0"/>
        <v>94.992964192521555</v>
      </c>
    </row>
    <row r="29" spans="1:10" ht="20.25" customHeight="1" x14ac:dyDescent="0.25">
      <c r="A29" s="133"/>
      <c r="B29" s="47" t="s">
        <v>50</v>
      </c>
      <c r="C29" s="48">
        <v>1770</v>
      </c>
      <c r="D29" s="78">
        <v>2122</v>
      </c>
      <c r="E29" s="79">
        <v>2064.1</v>
      </c>
      <c r="F29" s="27">
        <f t="shared" si="0"/>
        <v>97.271442035815269</v>
      </c>
    </row>
    <row r="30" spans="1:10" ht="19.5" customHeight="1" x14ac:dyDescent="0.25">
      <c r="A30" s="133"/>
      <c r="B30" s="49" t="s">
        <v>20</v>
      </c>
      <c r="C30" s="48">
        <v>24555</v>
      </c>
      <c r="D30" s="78">
        <v>25734.5</v>
      </c>
      <c r="E30" s="79">
        <v>24099.200000000001</v>
      </c>
      <c r="F30" s="27">
        <f t="shared" si="0"/>
        <v>93.64549534671356</v>
      </c>
    </row>
    <row r="31" spans="1:10" ht="18.75" customHeight="1" x14ac:dyDescent="0.25">
      <c r="A31" s="133"/>
      <c r="B31" s="49" t="s">
        <v>21</v>
      </c>
      <c r="C31" s="48">
        <v>57973</v>
      </c>
      <c r="D31" s="78">
        <v>72093.100000000006</v>
      </c>
      <c r="E31" s="79">
        <v>71022.5</v>
      </c>
      <c r="F31" s="27">
        <f t="shared" si="0"/>
        <v>98.514975774380616</v>
      </c>
    </row>
    <row r="32" spans="1:10" ht="20.25" customHeight="1" x14ac:dyDescent="0.25">
      <c r="A32" s="133"/>
      <c r="B32" s="47" t="s">
        <v>55</v>
      </c>
      <c r="C32" s="48">
        <v>1080</v>
      </c>
      <c r="D32" s="78">
        <v>1081.4000000000001</v>
      </c>
      <c r="E32" s="79">
        <v>1055.3</v>
      </c>
      <c r="F32" s="27">
        <f t="shared" si="0"/>
        <v>97.586461993711836</v>
      </c>
    </row>
    <row r="33" spans="1:10" ht="21" customHeight="1" x14ac:dyDescent="0.25">
      <c r="A33" s="133"/>
      <c r="B33" s="47" t="s">
        <v>58</v>
      </c>
      <c r="C33" s="50">
        <v>9698</v>
      </c>
      <c r="D33" s="80">
        <v>9857.4</v>
      </c>
      <c r="E33" s="81">
        <v>8125.8</v>
      </c>
      <c r="F33" s="27">
        <f t="shared" si="0"/>
        <v>82.433501734737362</v>
      </c>
    </row>
    <row r="34" spans="1:10" ht="18" customHeight="1" x14ac:dyDescent="0.25">
      <c r="A34" s="133"/>
      <c r="B34" s="47" t="s">
        <v>17</v>
      </c>
      <c r="C34" s="50">
        <v>2150</v>
      </c>
      <c r="D34" s="80">
        <v>2276.4</v>
      </c>
      <c r="E34" s="81">
        <v>2275.9</v>
      </c>
      <c r="F34" s="27">
        <f t="shared" si="0"/>
        <v>99.978035494640665</v>
      </c>
    </row>
    <row r="35" spans="1:10" ht="18.75" customHeight="1" x14ac:dyDescent="0.25">
      <c r="A35" s="133"/>
      <c r="B35" s="51" t="s">
        <v>49</v>
      </c>
      <c r="C35" s="52"/>
      <c r="D35" s="82">
        <v>2374</v>
      </c>
      <c r="E35" s="119">
        <v>2206.9</v>
      </c>
      <c r="F35" s="27">
        <f t="shared" si="0"/>
        <v>92.961246840775075</v>
      </c>
    </row>
    <row r="36" spans="1:10" ht="33.75" customHeight="1" x14ac:dyDescent="0.25">
      <c r="A36" s="133"/>
      <c r="B36" s="30" t="s">
        <v>61</v>
      </c>
      <c r="C36" s="52"/>
      <c r="D36" s="82">
        <v>35016</v>
      </c>
      <c r="E36" s="119">
        <v>32602.5</v>
      </c>
      <c r="F36" s="27">
        <f t="shared" si="0"/>
        <v>93.107436600411248</v>
      </c>
    </row>
    <row r="37" spans="1:10" ht="26.25" customHeight="1" x14ac:dyDescent="0.25">
      <c r="A37" s="134"/>
      <c r="B37" s="53" t="s">
        <v>12</v>
      </c>
      <c r="C37" s="54">
        <f>SUM(C28:C35)</f>
        <v>112162</v>
      </c>
      <c r="D37" s="98">
        <f>SUM(D28:D36)</f>
        <v>165194.19999999998</v>
      </c>
      <c r="E37" s="35">
        <f>SUM(E28:E36)</f>
        <v>157358.59999999998</v>
      </c>
      <c r="F37" s="27">
        <f t="shared" si="0"/>
        <v>95.256734195268351</v>
      </c>
    </row>
    <row r="38" spans="1:10" ht="31.5" customHeight="1" x14ac:dyDescent="0.25">
      <c r="A38" s="132" t="s">
        <v>22</v>
      </c>
      <c r="B38" s="71" t="s">
        <v>42</v>
      </c>
      <c r="C38" s="72"/>
      <c r="D38" s="83">
        <v>85559.8</v>
      </c>
      <c r="E38" s="120">
        <v>83973.5</v>
      </c>
      <c r="F38" s="27">
        <f t="shared" si="0"/>
        <v>98.145975095780955</v>
      </c>
    </row>
    <row r="39" spans="1:10" ht="25.5" customHeight="1" x14ac:dyDescent="0.25">
      <c r="A39" s="133"/>
      <c r="B39" s="30" t="s">
        <v>49</v>
      </c>
      <c r="C39" s="73"/>
      <c r="D39" s="84">
        <v>227858.5</v>
      </c>
      <c r="E39" s="79">
        <v>218891.4</v>
      </c>
      <c r="F39" s="27">
        <f t="shared" si="0"/>
        <v>96.064619050858312</v>
      </c>
      <c r="I39" s="55"/>
      <c r="J39" s="55"/>
    </row>
    <row r="40" spans="1:10" ht="23.25" customHeight="1" x14ac:dyDescent="0.25">
      <c r="A40" s="134"/>
      <c r="B40" s="29" t="s">
        <v>12</v>
      </c>
      <c r="C40" s="56"/>
      <c r="D40" s="100">
        <f>SUM(D38:D39)</f>
        <v>313418.3</v>
      </c>
      <c r="E40" s="104">
        <f>SUM(E38:E39)</f>
        <v>302864.90000000002</v>
      </c>
      <c r="F40" s="27">
        <f t="shared" si="0"/>
        <v>96.632806699545</v>
      </c>
      <c r="G40" s="55"/>
      <c r="H40" s="55"/>
    </row>
    <row r="41" spans="1:10" ht="18" customHeight="1" x14ac:dyDescent="0.25">
      <c r="A41" s="132" t="s">
        <v>23</v>
      </c>
      <c r="B41" s="57" t="s">
        <v>24</v>
      </c>
      <c r="C41" s="31">
        <v>23269</v>
      </c>
      <c r="D41" s="27">
        <v>24269</v>
      </c>
      <c r="E41" s="27">
        <v>24136.9</v>
      </c>
      <c r="F41" s="27">
        <f t="shared" si="0"/>
        <v>99.455684206188977</v>
      </c>
    </row>
    <row r="42" spans="1:10" ht="22.5" customHeight="1" x14ac:dyDescent="0.25">
      <c r="A42" s="133"/>
      <c r="B42" s="30" t="s">
        <v>44</v>
      </c>
      <c r="C42" s="31">
        <v>250</v>
      </c>
      <c r="D42" s="27">
        <v>214.9</v>
      </c>
      <c r="E42" s="39">
        <v>188.7</v>
      </c>
      <c r="F42" s="27">
        <f t="shared" si="0"/>
        <v>87.808282922289422</v>
      </c>
    </row>
    <row r="43" spans="1:10" ht="21.75" customHeight="1" x14ac:dyDescent="0.25">
      <c r="A43" s="133"/>
      <c r="B43" s="93" t="s">
        <v>49</v>
      </c>
      <c r="C43" s="42"/>
      <c r="D43" s="85">
        <v>15781</v>
      </c>
      <c r="E43" s="121">
        <v>15031.1</v>
      </c>
      <c r="F43" s="27">
        <f t="shared" si="0"/>
        <v>95.248083137950701</v>
      </c>
    </row>
    <row r="44" spans="1:10" ht="30" customHeight="1" x14ac:dyDescent="0.25">
      <c r="A44" s="133"/>
      <c r="B44" s="106" t="s">
        <v>68</v>
      </c>
      <c r="C44" s="91"/>
      <c r="D44" s="85">
        <v>6193.2</v>
      </c>
      <c r="E44" s="121">
        <v>6148.6</v>
      </c>
      <c r="F44" s="27">
        <f t="shared" si="0"/>
        <v>99.279855325195385</v>
      </c>
    </row>
    <row r="45" spans="1:10" ht="23.25" customHeight="1" x14ac:dyDescent="0.25">
      <c r="A45" s="134"/>
      <c r="B45" s="29" t="s">
        <v>12</v>
      </c>
      <c r="C45" s="58">
        <f>SUM(C41:C43)</f>
        <v>23519</v>
      </c>
      <c r="D45" s="101">
        <f>SUM(D41:D44)</f>
        <v>46458.1</v>
      </c>
      <c r="E45" s="122">
        <f>SUM(E41:E44)</f>
        <v>45505.3</v>
      </c>
      <c r="F45" s="27">
        <f t="shared" si="0"/>
        <v>97.949119744457931</v>
      </c>
    </row>
    <row r="46" spans="1:10" ht="21.75" customHeight="1" x14ac:dyDescent="0.25">
      <c r="A46" s="132" t="s">
        <v>60</v>
      </c>
      <c r="B46" s="97" t="s">
        <v>56</v>
      </c>
      <c r="C46" s="48">
        <v>788209</v>
      </c>
      <c r="D46" s="78">
        <v>788062</v>
      </c>
      <c r="E46" s="79">
        <v>786760.9</v>
      </c>
      <c r="F46" s="27">
        <f t="shared" si="0"/>
        <v>99.834898776999779</v>
      </c>
      <c r="I46" s="55"/>
      <c r="J46" s="55"/>
    </row>
    <row r="47" spans="1:10" ht="42.75" customHeight="1" x14ac:dyDescent="0.25">
      <c r="A47" s="133"/>
      <c r="B47" s="59" t="s">
        <v>59</v>
      </c>
      <c r="C47" s="48">
        <v>21716</v>
      </c>
      <c r="D47" s="78">
        <v>21716</v>
      </c>
      <c r="E47" s="79">
        <v>21466.3</v>
      </c>
      <c r="F47" s="27">
        <f t="shared" si="0"/>
        <v>98.850156566586847</v>
      </c>
      <c r="J47" s="55"/>
    </row>
    <row r="48" spans="1:10" ht="34.5" customHeight="1" x14ac:dyDescent="0.25">
      <c r="A48" s="133"/>
      <c r="B48" s="30" t="s">
        <v>61</v>
      </c>
      <c r="C48" s="95"/>
      <c r="D48" s="96">
        <v>21801.3</v>
      </c>
      <c r="E48" s="79">
        <v>19925.900000000001</v>
      </c>
      <c r="F48" s="27">
        <f t="shared" si="0"/>
        <v>91.397760683995926</v>
      </c>
      <c r="J48" s="55"/>
    </row>
    <row r="49" spans="1:10" ht="34.5" customHeight="1" x14ac:dyDescent="0.25">
      <c r="A49" s="133"/>
      <c r="B49" s="93" t="s">
        <v>67</v>
      </c>
      <c r="C49" s="95"/>
      <c r="D49" s="96">
        <v>1171.9000000000001</v>
      </c>
      <c r="E49" s="79">
        <v>1105.7</v>
      </c>
      <c r="F49" s="27">
        <f t="shared" si="0"/>
        <v>94.351053844184648</v>
      </c>
      <c r="J49" s="55"/>
    </row>
    <row r="50" spans="1:10" ht="22.5" customHeight="1" x14ac:dyDescent="0.25">
      <c r="A50" s="133"/>
      <c r="B50" s="59" t="s">
        <v>49</v>
      </c>
      <c r="C50" s="48"/>
      <c r="D50" s="78">
        <v>99520</v>
      </c>
      <c r="E50" s="79">
        <v>97333.1</v>
      </c>
      <c r="F50" s="27">
        <f t="shared" si="0"/>
        <v>97.80255225080387</v>
      </c>
      <c r="J50" s="55"/>
    </row>
    <row r="51" spans="1:10" ht="18" customHeight="1" x14ac:dyDescent="0.25">
      <c r="A51" s="134"/>
      <c r="B51" s="60" t="s">
        <v>12</v>
      </c>
      <c r="C51" s="61">
        <f>SUM(C46:C50)</f>
        <v>809925</v>
      </c>
      <c r="D51" s="102">
        <f>SUM(D46:D50)</f>
        <v>932271.20000000007</v>
      </c>
      <c r="E51" s="86">
        <f>SUM(E46:E50)</f>
        <v>926591.9</v>
      </c>
      <c r="F51" s="27">
        <f t="shared" si="0"/>
        <v>99.390810313565396</v>
      </c>
    </row>
    <row r="52" spans="1:10" ht="18" customHeight="1" x14ac:dyDescent="0.25">
      <c r="A52" s="132" t="s">
        <v>25</v>
      </c>
      <c r="B52" s="40" t="s">
        <v>26</v>
      </c>
      <c r="C52" s="48">
        <v>2054</v>
      </c>
      <c r="D52" s="78">
        <v>2054</v>
      </c>
      <c r="E52" s="79">
        <v>2036.9</v>
      </c>
      <c r="F52" s="27">
        <f t="shared" si="0"/>
        <v>99.167478091528722</v>
      </c>
      <c r="I52" s="55"/>
      <c r="J52" s="55"/>
    </row>
    <row r="53" spans="1:10" ht="18" customHeight="1" x14ac:dyDescent="0.25">
      <c r="A53" s="133"/>
      <c r="B53" s="40" t="s">
        <v>27</v>
      </c>
      <c r="C53" s="48">
        <v>549</v>
      </c>
      <c r="D53" s="78">
        <v>549</v>
      </c>
      <c r="E53" s="79">
        <v>535.6</v>
      </c>
      <c r="F53" s="27">
        <f t="shared" si="0"/>
        <v>97.559198542805106</v>
      </c>
    </row>
    <row r="54" spans="1:10" ht="20.25" customHeight="1" x14ac:dyDescent="0.25">
      <c r="A54" s="133"/>
      <c r="B54" s="40" t="s">
        <v>28</v>
      </c>
      <c r="C54" s="48">
        <v>47</v>
      </c>
      <c r="D54" s="78">
        <v>47</v>
      </c>
      <c r="E54" s="79">
        <v>45.7</v>
      </c>
      <c r="F54" s="27">
        <f t="shared" si="0"/>
        <v>97.234042553191486</v>
      </c>
    </row>
    <row r="55" spans="1:10" ht="27" customHeight="1" x14ac:dyDescent="0.25">
      <c r="A55" s="133"/>
      <c r="B55" s="30" t="s">
        <v>61</v>
      </c>
      <c r="C55" s="95"/>
      <c r="D55" s="96">
        <v>116.8</v>
      </c>
      <c r="E55" s="79">
        <v>116.8</v>
      </c>
      <c r="F55" s="27">
        <f t="shared" si="0"/>
        <v>100</v>
      </c>
    </row>
    <row r="56" spans="1:10" ht="20.25" customHeight="1" x14ac:dyDescent="0.25">
      <c r="A56" s="133"/>
      <c r="B56" s="59" t="s">
        <v>49</v>
      </c>
      <c r="C56" s="95"/>
      <c r="D56" s="96">
        <v>43.2</v>
      </c>
      <c r="E56" s="79">
        <v>43.2</v>
      </c>
      <c r="F56" s="27">
        <f t="shared" si="0"/>
        <v>100</v>
      </c>
    </row>
    <row r="57" spans="1:10" ht="39.75" customHeight="1" x14ac:dyDescent="0.25">
      <c r="A57" s="134"/>
      <c r="B57" s="29" t="s">
        <v>12</v>
      </c>
      <c r="C57" s="61">
        <f>SUM(C52:C54)</f>
        <v>2650</v>
      </c>
      <c r="D57" s="102">
        <f>SUM(D52:D56)</f>
        <v>2810</v>
      </c>
      <c r="E57" s="86">
        <f>SUM(E52:E56)</f>
        <v>2778.2</v>
      </c>
      <c r="F57" s="27">
        <f t="shared" si="0"/>
        <v>98.868327402135222</v>
      </c>
    </row>
    <row r="58" spans="1:10" ht="21" customHeight="1" x14ac:dyDescent="0.25">
      <c r="A58" s="132" t="s">
        <v>63</v>
      </c>
      <c r="B58" s="47" t="s">
        <v>51</v>
      </c>
      <c r="C58" s="115"/>
      <c r="D58" s="103">
        <v>4688</v>
      </c>
      <c r="E58" s="79">
        <v>4132.5</v>
      </c>
      <c r="F58" s="27">
        <f t="shared" si="0"/>
        <v>88.150597269624569</v>
      </c>
    </row>
    <row r="59" spans="1:10" ht="35.25" customHeight="1" x14ac:dyDescent="0.25">
      <c r="A59" s="134"/>
      <c r="B59" s="62" t="s">
        <v>12</v>
      </c>
      <c r="C59" s="61"/>
      <c r="D59" s="102">
        <f>SUM(D58)</f>
        <v>4688</v>
      </c>
      <c r="E59" s="86">
        <f>SUM(E58)</f>
        <v>4132.5</v>
      </c>
      <c r="F59" s="27">
        <f t="shared" si="0"/>
        <v>88.150597269624569</v>
      </c>
    </row>
    <row r="60" spans="1:10" ht="18" customHeight="1" x14ac:dyDescent="0.25">
      <c r="A60" s="132" t="s">
        <v>62</v>
      </c>
      <c r="B60" s="47" t="s">
        <v>30</v>
      </c>
      <c r="C60" s="48">
        <v>1542</v>
      </c>
      <c r="D60" s="78">
        <v>1542</v>
      </c>
      <c r="E60" s="79">
        <v>1534.9</v>
      </c>
      <c r="F60" s="27">
        <f t="shared" si="0"/>
        <v>99.539559014267184</v>
      </c>
    </row>
    <row r="61" spans="1:10" ht="18" customHeight="1" x14ac:dyDescent="0.25">
      <c r="A61" s="133"/>
      <c r="B61" s="47" t="s">
        <v>31</v>
      </c>
      <c r="C61" s="48">
        <v>30459</v>
      </c>
      <c r="D61" s="78">
        <v>30459</v>
      </c>
      <c r="E61" s="79">
        <v>30459</v>
      </c>
      <c r="F61" s="27">
        <f t="shared" si="0"/>
        <v>100</v>
      </c>
    </row>
    <row r="62" spans="1:10" ht="24.75" customHeight="1" x14ac:dyDescent="0.25">
      <c r="A62" s="133"/>
      <c r="B62" s="47" t="s">
        <v>29</v>
      </c>
      <c r="C62" s="95">
        <v>674</v>
      </c>
      <c r="D62" s="96">
        <v>674</v>
      </c>
      <c r="E62" s="79">
        <v>652.5</v>
      </c>
      <c r="F62" s="27">
        <f t="shared" si="0"/>
        <v>96.810089020771514</v>
      </c>
    </row>
    <row r="63" spans="1:10" ht="34.5" customHeight="1" x14ac:dyDescent="0.25">
      <c r="A63" s="133"/>
      <c r="B63" s="30" t="s">
        <v>49</v>
      </c>
      <c r="C63" s="95"/>
      <c r="D63" s="96">
        <v>670</v>
      </c>
      <c r="E63" s="79">
        <v>669.7</v>
      </c>
      <c r="F63" s="27">
        <f t="shared" si="0"/>
        <v>99.955223880597018</v>
      </c>
    </row>
    <row r="64" spans="1:10" ht="22.5" customHeight="1" x14ac:dyDescent="0.25">
      <c r="A64" s="134"/>
      <c r="B64" s="62" t="s">
        <v>12</v>
      </c>
      <c r="C64" s="61">
        <f>SUM(C60:C62)</f>
        <v>32675</v>
      </c>
      <c r="D64" s="102">
        <f>SUM(D60:D63)</f>
        <v>33345</v>
      </c>
      <c r="E64" s="86">
        <f>SUM(E60:E63)</f>
        <v>33316.1</v>
      </c>
      <c r="F64" s="27">
        <f t="shared" si="0"/>
        <v>99.913330334382962</v>
      </c>
      <c r="I64" s="116"/>
    </row>
    <row r="65" spans="1:8" ht="27" customHeight="1" x14ac:dyDescent="0.25">
      <c r="A65" s="132" t="s">
        <v>32</v>
      </c>
      <c r="B65" s="40" t="s">
        <v>52</v>
      </c>
      <c r="C65" s="48">
        <v>32</v>
      </c>
      <c r="D65" s="78">
        <v>32</v>
      </c>
      <c r="E65" s="78">
        <v>10.4</v>
      </c>
      <c r="F65" s="27">
        <f t="shared" si="0"/>
        <v>32.5</v>
      </c>
    </row>
    <row r="66" spans="1:8" ht="18" customHeight="1" x14ac:dyDescent="0.25">
      <c r="A66" s="133"/>
      <c r="B66" s="63" t="s">
        <v>33</v>
      </c>
      <c r="C66" s="48">
        <v>8715</v>
      </c>
      <c r="D66" s="103">
        <v>8715</v>
      </c>
      <c r="E66" s="79">
        <v>8680.9</v>
      </c>
      <c r="F66" s="27">
        <f t="shared" si="0"/>
        <v>99.608720596672399</v>
      </c>
    </row>
    <row r="67" spans="1:8" ht="30" customHeight="1" x14ac:dyDescent="0.25">
      <c r="A67" s="133"/>
      <c r="B67" s="40" t="s">
        <v>53</v>
      </c>
      <c r="C67" s="48">
        <v>11568</v>
      </c>
      <c r="D67" s="78">
        <v>19355</v>
      </c>
      <c r="E67" s="79">
        <v>19000.099999999999</v>
      </c>
      <c r="F67" s="27">
        <f t="shared" si="0"/>
        <v>98.166365280289327</v>
      </c>
    </row>
    <row r="68" spans="1:8" ht="33" customHeight="1" x14ac:dyDescent="0.25">
      <c r="A68" s="133"/>
      <c r="B68" s="94" t="s">
        <v>54</v>
      </c>
      <c r="C68" s="95">
        <v>1500</v>
      </c>
      <c r="D68" s="96">
        <v>1500</v>
      </c>
      <c r="E68" s="79">
        <v>1385.9</v>
      </c>
      <c r="F68" s="27">
        <f t="shared" si="0"/>
        <v>92.393333333333345</v>
      </c>
    </row>
    <row r="69" spans="1:8" ht="20.25" customHeight="1" x14ac:dyDescent="0.25">
      <c r="A69" s="133"/>
      <c r="B69" s="94" t="s">
        <v>49</v>
      </c>
      <c r="C69" s="95"/>
      <c r="D69" s="96">
        <v>11084</v>
      </c>
      <c r="E69" s="79">
        <v>10330</v>
      </c>
      <c r="F69" s="27">
        <f t="shared" si="0"/>
        <v>93.197401660050531</v>
      </c>
    </row>
    <row r="70" spans="1:8" ht="18" customHeight="1" x14ac:dyDescent="0.25">
      <c r="A70" s="134"/>
      <c r="B70" s="64" t="s">
        <v>12</v>
      </c>
      <c r="C70" s="61">
        <f>SUM(C65:C69)</f>
        <v>21815</v>
      </c>
      <c r="D70" s="102">
        <f>SUM(D65:D69)</f>
        <v>40686</v>
      </c>
      <c r="E70" s="86">
        <f>SUM(E65:E69)</f>
        <v>39407.300000000003</v>
      </c>
      <c r="F70" s="27">
        <f t="shared" si="0"/>
        <v>96.857149879565469</v>
      </c>
    </row>
    <row r="71" spans="1:8" ht="21" customHeight="1" x14ac:dyDescent="0.25">
      <c r="A71" s="132" t="s">
        <v>69</v>
      </c>
      <c r="B71" s="110" t="s">
        <v>70</v>
      </c>
      <c r="C71" s="108"/>
      <c r="D71" s="111">
        <v>1500</v>
      </c>
      <c r="E71" s="79">
        <v>212</v>
      </c>
      <c r="F71" s="27">
        <f t="shared" si="0"/>
        <v>14.133333333333335</v>
      </c>
    </row>
    <row r="72" spans="1:8" ht="21" customHeight="1" x14ac:dyDescent="0.25">
      <c r="A72" s="133"/>
      <c r="B72" s="110" t="s">
        <v>71</v>
      </c>
      <c r="C72" s="108"/>
      <c r="D72" s="111">
        <v>55</v>
      </c>
      <c r="E72" s="79">
        <v>45.1</v>
      </c>
      <c r="F72" s="27">
        <f t="shared" si="0"/>
        <v>82</v>
      </c>
    </row>
    <row r="73" spans="1:8" ht="24.75" customHeight="1" x14ac:dyDescent="0.25">
      <c r="A73" s="134"/>
      <c r="B73" s="107" t="s">
        <v>12</v>
      </c>
      <c r="C73" s="108"/>
      <c r="D73" s="109">
        <f>SUM(D71:D72)</f>
        <v>1555</v>
      </c>
      <c r="E73" s="87">
        <f>SUM(E71:E72)</f>
        <v>257.10000000000002</v>
      </c>
      <c r="F73" s="27">
        <f t="shared" si="0"/>
        <v>16.533762057877816</v>
      </c>
    </row>
    <row r="74" spans="1:8" ht="20.25" customHeight="1" x14ac:dyDescent="0.25">
      <c r="A74" s="130" t="s">
        <v>34</v>
      </c>
      <c r="B74" s="65" t="s">
        <v>35</v>
      </c>
      <c r="C74" s="48">
        <v>1560</v>
      </c>
      <c r="D74" s="78">
        <v>1560</v>
      </c>
      <c r="E74" s="79">
        <v>1552.2</v>
      </c>
      <c r="F74" s="27">
        <f t="shared" si="0"/>
        <v>99.5</v>
      </c>
    </row>
    <row r="75" spans="1:8" ht="18" customHeight="1" x14ac:dyDescent="0.25">
      <c r="A75" s="131"/>
      <c r="B75" s="64" t="s">
        <v>12</v>
      </c>
      <c r="C75" s="61">
        <f>SUM(C74)</f>
        <v>1560</v>
      </c>
      <c r="D75" s="102">
        <f>SUM(D74)</f>
        <v>1560</v>
      </c>
      <c r="E75" s="87">
        <f>SUM(E74)</f>
        <v>1552.2</v>
      </c>
      <c r="F75" s="27">
        <f t="shared" ref="F75:F76" si="1">E75/D75*100</f>
        <v>99.5</v>
      </c>
    </row>
    <row r="76" spans="1:8" ht="19.5" customHeight="1" x14ac:dyDescent="0.25">
      <c r="A76" s="124" t="s">
        <v>12</v>
      </c>
      <c r="B76" s="125"/>
      <c r="C76" s="20">
        <f>C11+C15+C17+C27+C37+C45+C51+C57+C64+C70+C75</f>
        <v>1005604</v>
      </c>
      <c r="D76" s="20">
        <f>D75+D73+D70+D64+D59+D57+D51+D45+D40+D37+D27+D22+D17+D15+D11</f>
        <v>1616081.9000000001</v>
      </c>
      <c r="E76" s="20">
        <f>E75+E73+E70+E64+E59+E57+E51+E45+E40+E37+E27+E22+E17+E15+E11</f>
        <v>1582102.5000000002</v>
      </c>
      <c r="F76" s="27">
        <f t="shared" si="1"/>
        <v>97.897420916600836</v>
      </c>
      <c r="H76" s="55"/>
    </row>
    <row r="77" spans="1:8" ht="16.5" customHeight="1" x14ac:dyDescent="0.25">
      <c r="A77" s="70" t="s">
        <v>36</v>
      </c>
      <c r="B77" s="1"/>
      <c r="C77" s="1"/>
      <c r="D77" s="1"/>
      <c r="E77" s="1"/>
      <c r="F77" s="1"/>
    </row>
    <row r="78" spans="1:8" ht="25.5" customHeight="1" x14ac:dyDescent="0.25">
      <c r="A78" s="126" t="s">
        <v>64</v>
      </c>
      <c r="B78" s="126"/>
      <c r="C78" s="126"/>
      <c r="D78" s="126"/>
      <c r="E78" s="126"/>
      <c r="F78" s="126"/>
    </row>
    <row r="79" spans="1:8" ht="28.5" customHeight="1" x14ac:dyDescent="0.25">
      <c r="A79" s="127" t="s">
        <v>37</v>
      </c>
      <c r="B79" s="127"/>
      <c r="C79" s="127"/>
      <c r="D79" s="127"/>
      <c r="E79" s="127"/>
      <c r="F79" s="127"/>
    </row>
    <row r="80" spans="1:8" ht="32.25" customHeight="1" x14ac:dyDescent="0.25">
      <c r="A80" s="67"/>
      <c r="B80" s="22"/>
      <c r="C80" s="22"/>
      <c r="D80" s="22"/>
      <c r="E80" s="22"/>
      <c r="F80" s="22"/>
    </row>
    <row r="81" spans="1:6" x14ac:dyDescent="0.25">
      <c r="A81" s="13" t="s">
        <v>73</v>
      </c>
      <c r="B81" s="14"/>
      <c r="C81" s="15"/>
      <c r="D81" s="14"/>
      <c r="E81" s="128" t="s">
        <v>66</v>
      </c>
      <c r="F81" s="128"/>
    </row>
    <row r="82" spans="1:6" x14ac:dyDescent="0.25">
      <c r="A82" s="66"/>
      <c r="B82" s="2"/>
      <c r="C82" s="68" t="s">
        <v>38</v>
      </c>
      <c r="D82" s="16"/>
      <c r="E82" s="123"/>
      <c r="F82" s="123"/>
    </row>
    <row r="83" spans="1:6" x14ac:dyDescent="0.25">
      <c r="A83" s="66"/>
      <c r="B83" s="2"/>
      <c r="C83" s="16"/>
      <c r="D83" s="16"/>
      <c r="E83" s="17"/>
      <c r="F83" s="17"/>
    </row>
    <row r="84" spans="1:6" x14ac:dyDescent="0.25">
      <c r="A84" s="69" t="s">
        <v>39</v>
      </c>
      <c r="B84" s="2"/>
      <c r="C84" s="18"/>
      <c r="D84" s="16"/>
      <c r="E84" s="129" t="s">
        <v>2</v>
      </c>
      <c r="F84" s="129"/>
    </row>
    <row r="85" spans="1:6" x14ac:dyDescent="0.25">
      <c r="A85" s="66"/>
      <c r="B85" s="2"/>
      <c r="C85" s="68" t="s">
        <v>38</v>
      </c>
      <c r="D85" s="16"/>
      <c r="E85" s="123"/>
      <c r="F85" s="123"/>
    </row>
    <row r="86" spans="1:6" x14ac:dyDescent="0.25">
      <c r="A86" s="66"/>
      <c r="B86" s="2"/>
      <c r="C86" s="16"/>
      <c r="D86" s="16"/>
      <c r="E86" s="2"/>
      <c r="F86" s="16"/>
    </row>
  </sheetData>
  <mergeCells count="26">
    <mergeCell ref="C1:F1"/>
    <mergeCell ref="C2:F2"/>
    <mergeCell ref="A4:F4"/>
    <mergeCell ref="B6:D6"/>
    <mergeCell ref="A23:A27"/>
    <mergeCell ref="A10:A11"/>
    <mergeCell ref="A12:A15"/>
    <mergeCell ref="A16:A17"/>
    <mergeCell ref="A18:A22"/>
    <mergeCell ref="A74:A75"/>
    <mergeCell ref="A28:A37"/>
    <mergeCell ref="A38:A40"/>
    <mergeCell ref="A41:A45"/>
    <mergeCell ref="A52:A57"/>
    <mergeCell ref="A58:A59"/>
    <mergeCell ref="A60:A64"/>
    <mergeCell ref="A65:A70"/>
    <mergeCell ref="A46:A51"/>
    <mergeCell ref="A71:A73"/>
    <mergeCell ref="E85:F85"/>
    <mergeCell ref="A76:B76"/>
    <mergeCell ref="A78:F78"/>
    <mergeCell ref="A79:F79"/>
    <mergeCell ref="E81:F81"/>
    <mergeCell ref="E84:F84"/>
    <mergeCell ref="E82:F82"/>
  </mergeCells>
  <printOptions horizontalCentered="1"/>
  <pageMargins left="0.43307086614173229" right="0.31496062992125984" top="0.51181102362204722" bottom="0.39370078740157483" header="0.31496062992125984" footer="0.31496062992125984"/>
  <pageSetup paperSize="9" scale="71"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8F dotacijos</vt:lpstr>
      <vt:lpstr>'8F dotacijos'!Print_Titles</vt:lpstr>
    </vt:vector>
  </TitlesOfParts>
  <Company>LR Finansu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Lietuvos Respublikos Finansų Ministerija</dc:title>
  <dc:creator>FM</dc:creator>
  <cp:lastModifiedBy>Regina Kiselienė</cp:lastModifiedBy>
  <cp:lastPrinted>2021-02-25T14:53:40Z</cp:lastPrinted>
  <dcterms:created xsi:type="dcterms:W3CDTF">2002-02-13T10:34:03Z</dcterms:created>
  <dcterms:modified xsi:type="dcterms:W3CDTF">2021-10-01T07:07:42Z</dcterms:modified>
</cp:coreProperties>
</file>