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R:\VPOS\MEDŽIAGA\"/>
    </mc:Choice>
  </mc:AlternateContent>
  <xr:revisionPtr revIDLastSave="0" documentId="8_{0AE1C9A8-22B8-45F8-8B65-1E557D2C1EC7}" xr6:coauthVersionLast="47" xr6:coauthVersionMax="47" xr10:uidLastSave="{00000000-0000-0000-0000-000000000000}"/>
  <bookViews>
    <workbookView xWindow="1520" yWindow="1520" windowWidth="14400" windowHeight="7350" xr2:uid="{00000000-000D-0000-FFFF-FFFF00000000}"/>
  </bookViews>
  <sheets>
    <sheet name="Didelė rizika" sheetId="1" r:id="rId1"/>
    <sheet name="Vidutinė rizika" sheetId="3" r:id="rId2"/>
    <sheet name="Lapas2" sheetId="2" r:id="rId3"/>
  </sheets>
  <definedNames>
    <definedName name="_xlnm._FilterDatabase" localSheetId="0" hidden="1">'Didelė rizika'!$A$3:$H$60</definedName>
    <definedName name="Z_0620AF83_3313_4195_A875_3F4F5F82F158_.wvu.FilterData" localSheetId="0" hidden="1">'Didelė rizika'!$A$4:$H$8</definedName>
    <definedName name="Z_0620AF83_3313_4195_A875_3F4F5F82F158_.wvu.FilterData" localSheetId="1" hidden="1">'Vidutinė rizika'!$A$3:$F$5</definedName>
    <definedName name="Z_0F096296_0B5D_46B1_9DCD_0FE49DDC1ACF_.wvu.FilterData" localSheetId="0" hidden="1">'Didelė rizika'!$A$4:$H$55</definedName>
    <definedName name="Z_0F096296_0B5D_46B1_9DCD_0FE49DDC1ACF_.wvu.FilterData" localSheetId="1" hidden="1">'Vidutinė rizika'!$A$3:$F$40</definedName>
    <definedName name="Z_13B26AE8_7198_4110_BCCE_92521E3675AF_.wvu.FilterData" localSheetId="0" hidden="1">'Didelė rizika'!$A$4:$H$55</definedName>
    <definedName name="Z_13B26AE8_7198_4110_BCCE_92521E3675AF_.wvu.FilterData" localSheetId="1" hidden="1">'Vidutinė rizika'!$A$3:$F$40</definedName>
    <definedName name="Z_14A229E6_4C0E_4921_8FCA_C94A11CF8A32_.wvu.FilterData" localSheetId="0" hidden="1">'Didelė rizika'!$A$4:$H$55</definedName>
    <definedName name="Z_14A229E6_4C0E_4921_8FCA_C94A11CF8A32_.wvu.FilterData" localSheetId="1" hidden="1">'Vidutinė rizika'!$A$3:$F$41</definedName>
    <definedName name="Z_2590BA53_1CB4_4F6E_8D0C_BE760B45447C_.wvu.FilterData" localSheetId="0" hidden="1">'Didelė rizika'!$A$4:$H$8</definedName>
    <definedName name="Z_2590BA53_1CB4_4F6E_8D0C_BE760B45447C_.wvu.FilterData" localSheetId="1" hidden="1">'Vidutinė rizika'!$A$3:$F$5</definedName>
    <definedName name="Z_2696E2D7_0633_4AFC_98C9_A4D9784ACFC1_.wvu.Cols" localSheetId="0" hidden="1">'Didelė rizika'!$F:$F</definedName>
    <definedName name="Z_2696E2D7_0633_4AFC_98C9_A4D9784ACFC1_.wvu.Cols" localSheetId="1" hidden="1">'Vidutinė rizika'!$F:$F</definedName>
    <definedName name="Z_2696E2D7_0633_4AFC_98C9_A4D9784ACFC1_.wvu.FilterData" localSheetId="0" hidden="1">'Didelė rizika'!$A$4:$H$55</definedName>
    <definedName name="Z_2696E2D7_0633_4AFC_98C9_A4D9784ACFC1_.wvu.FilterData" localSheetId="1" hidden="1">'Vidutinė rizika'!$A$3:$F$41</definedName>
    <definedName name="Z_300A1FE4_A1E5_4E0A_944B_375DE69F81EE_.wvu.FilterData" localSheetId="0" hidden="1">'Didelė rizika'!$A$4:$H$59</definedName>
    <definedName name="Z_300A1FE4_A1E5_4E0A_944B_375DE69F81EE_.wvu.FilterData" localSheetId="1" hidden="1">'Vidutinė rizika'!$A$3:$F$60</definedName>
    <definedName name="Z_36BAF96C_B099_46E8_9CDE_60E1256C4B61_.wvu.FilterData" localSheetId="0" hidden="1">'Didelė rizika'!$A$4:$H$55</definedName>
    <definedName name="Z_36BAF96C_B099_46E8_9CDE_60E1256C4B61_.wvu.FilterData" localSheetId="1" hidden="1">'Vidutinė rizika'!$A$3:$F$41</definedName>
    <definedName name="Z_3867687E_407A_4839_ACE0_80571D4AC4B9_.wvu.FilterData" localSheetId="0" hidden="1">'Didelė rizika'!$A$4:$H$59</definedName>
    <definedName name="Z_3867687E_407A_4839_ACE0_80571D4AC4B9_.wvu.FilterData" localSheetId="1" hidden="1">'Vidutinė rizika'!$A$3:$F$60</definedName>
    <definedName name="Z_3910497C_861F_482F_B684_89B87981824E_.wvu.FilterData" localSheetId="0" hidden="1">'Didelė rizika'!$A$4:$H$55</definedName>
    <definedName name="Z_3910497C_861F_482F_B684_89B87981824E_.wvu.FilterData" localSheetId="1" hidden="1">'Vidutinė rizika'!$A$3:$F$40</definedName>
    <definedName name="Z_41062904_393D_4086_BDD4_FCDE170797E3_.wvu.FilterData" localSheetId="0" hidden="1">'Didelė rizika'!$A$4:$H$55</definedName>
    <definedName name="Z_41062904_393D_4086_BDD4_FCDE170797E3_.wvu.FilterData" localSheetId="1" hidden="1">'Vidutinė rizika'!$A$3:$F$40</definedName>
    <definedName name="Z_41F6B48F_9899_4E2A_A350_58E0F81181D5_.wvu.FilterData" localSheetId="0" hidden="1">'Didelė rizika'!$A$4:$H$55</definedName>
    <definedName name="Z_41F6B48F_9899_4E2A_A350_58E0F81181D5_.wvu.FilterData" localSheetId="1" hidden="1">'Vidutinė rizika'!$A$3:$F$41</definedName>
    <definedName name="Z_46D314D6_BF85_499F_9802_3FBF48F84615_.wvu.FilterData" localSheetId="0" hidden="1">'Didelė rizika'!$A$4:$H$55</definedName>
    <definedName name="Z_46D314D6_BF85_499F_9802_3FBF48F84615_.wvu.FilterData" localSheetId="1" hidden="1">'Vidutinė rizika'!$A$3:$F$41</definedName>
    <definedName name="Z_47912080_2E58_4A97_BD61_A00109F9EAA2_.wvu.FilterData" localSheetId="0" hidden="1">'Didelė rizika'!$A$4:$H$55</definedName>
    <definedName name="Z_47912080_2E58_4A97_BD61_A00109F9EAA2_.wvu.FilterData" localSheetId="1" hidden="1">'Vidutinė rizika'!$A$3:$F$40</definedName>
    <definedName name="Z_623EF3ED_3FC9_4602_9806_62F719CA1EC4_.wvu.FilterData" localSheetId="0" hidden="1">'Didelė rizika'!$A$4:$H$55</definedName>
    <definedName name="Z_623EF3ED_3FC9_4602_9806_62F719CA1EC4_.wvu.FilterData" localSheetId="1" hidden="1">'Vidutinė rizika'!$A$3:$F$41</definedName>
    <definedName name="Z_639ACB84_4372_4E5A_A9B2_2062BF6E1274_.wvu.FilterData" localSheetId="0" hidden="1">'Didelė rizika'!$A$4:$H$55</definedName>
    <definedName name="Z_639ACB84_4372_4E5A_A9B2_2062BF6E1274_.wvu.FilterData" localSheetId="1" hidden="1">'Vidutinė rizika'!$A$3:$F$40</definedName>
    <definedName name="Z_655A0664_DE49_4035_AC2D_6799DB5EB5E9_.wvu.FilterData" localSheetId="0" hidden="1">'Didelė rizika'!$A$4:$H$55</definedName>
    <definedName name="Z_655A0664_DE49_4035_AC2D_6799DB5EB5E9_.wvu.FilterData" localSheetId="1" hidden="1">'Vidutinė rizika'!$A$3:$F$40</definedName>
    <definedName name="Z_67188F9F_2DB8_43D7_AE02_986AB70451EC_.wvu.FilterData" localSheetId="0" hidden="1">'Didelė rizika'!$A$4:$H$55</definedName>
    <definedName name="Z_67188F9F_2DB8_43D7_AE02_986AB70451EC_.wvu.FilterData" localSheetId="1" hidden="1">'Vidutinė rizika'!$A$3:$F$40</definedName>
    <definedName name="Z_6C2835CE_EBA2_4A75_BEE3_E5E7DEE28E60_.wvu.FilterData" localSheetId="0" hidden="1">'Didelė rizika'!$A$4:$H$8</definedName>
    <definedName name="Z_6C2835CE_EBA2_4A75_BEE3_E5E7DEE28E60_.wvu.FilterData" localSheetId="1" hidden="1">'Vidutinė rizika'!$A$3:$F$5</definedName>
    <definedName name="Z_722EB50D_A606_47B6_A01B_A8948F26B3A7_.wvu.FilterData" localSheetId="0" hidden="1">'Didelė rizika'!$A$4:$H$55</definedName>
    <definedName name="Z_722EB50D_A606_47B6_A01B_A8948F26B3A7_.wvu.FilterData" localSheetId="1" hidden="1">'Vidutinė rizika'!$A$3:$F$40</definedName>
    <definedName name="Z_725C6E99_9DBD_4F3C_A596_FF0841211DE3_.wvu.FilterData" localSheetId="0" hidden="1">'Didelė rizika'!$A$4:$H$55</definedName>
    <definedName name="Z_725C6E99_9DBD_4F3C_A596_FF0841211DE3_.wvu.FilterData" localSheetId="1" hidden="1">'Vidutinė rizika'!$A$3:$F$41</definedName>
    <definedName name="Z_7BF1B7A8_54EC_4406_8111_AFDA50496555_.wvu.FilterData" localSheetId="0" hidden="1">'Didelė rizika'!$A$4:$H$55</definedName>
    <definedName name="Z_7BF1B7A8_54EC_4406_8111_AFDA50496555_.wvu.FilterData" localSheetId="1" hidden="1">'Vidutinė rizika'!$A$3:$F$41</definedName>
    <definedName name="Z_8702575A_D9E1_40D8_8EF4_8FB9018579CB_.wvu.Cols" localSheetId="0" hidden="1">'Didelė rizika'!$F:$F</definedName>
    <definedName name="Z_8702575A_D9E1_40D8_8EF4_8FB9018579CB_.wvu.Cols" localSheetId="1" hidden="1">'Vidutinė rizika'!$F:$F</definedName>
    <definedName name="Z_8702575A_D9E1_40D8_8EF4_8FB9018579CB_.wvu.FilterData" localSheetId="0" hidden="1">'Didelė rizika'!$A$4:$H$55</definedName>
    <definedName name="Z_8702575A_D9E1_40D8_8EF4_8FB9018579CB_.wvu.FilterData" localSheetId="1" hidden="1">'Vidutinė rizika'!$A$3:$F$41</definedName>
    <definedName name="Z_8B379BB9_4554_40E1_A30E_509DCC2ECC14_.wvu.FilterData" localSheetId="0" hidden="1">'Didelė rizika'!$A$4:$H$55</definedName>
    <definedName name="Z_8B379BB9_4554_40E1_A30E_509DCC2ECC14_.wvu.FilterData" localSheetId="1" hidden="1">'Vidutinė rizika'!$A$3:$F$41</definedName>
    <definedName name="Z_8B6A0700_B76D_4CC8_B2CB_4FF13AAB3432_.wvu.FilterData" localSheetId="0" hidden="1">'Didelė rizika'!$A$4:$H$8</definedName>
    <definedName name="Z_8B6A0700_B76D_4CC8_B2CB_4FF13AAB3432_.wvu.FilterData" localSheetId="1" hidden="1">'Vidutinė rizika'!$A$3:$F$5</definedName>
    <definedName name="Z_8C11581A_7A31_4B12_989E_6C20424A8DE7_.wvu.FilterData" localSheetId="0" hidden="1">'Didelė rizika'!$A$4:$H$59</definedName>
    <definedName name="Z_8C11581A_7A31_4B12_989E_6C20424A8DE7_.wvu.FilterData" localSheetId="1" hidden="1">'Vidutinė rizika'!$A$3:$F$60</definedName>
    <definedName name="Z_96710C9D_50DC_40A0_A7A7_6059C0876CB6_.wvu.FilterData" localSheetId="0" hidden="1">'Didelė rizika'!$A$4:$H$55</definedName>
    <definedName name="Z_96710C9D_50DC_40A0_A7A7_6059C0876CB6_.wvu.FilterData" localSheetId="1" hidden="1">'Vidutinė rizika'!$A$3:$F$41</definedName>
    <definedName name="Z_97577C3C_1F16_4AFA_A6BC_916CBB08CF51_.wvu.FilterData" localSheetId="0" hidden="1">'Didelė rizika'!$A$4:$H$55</definedName>
    <definedName name="Z_97577C3C_1F16_4AFA_A6BC_916CBB08CF51_.wvu.FilterData" localSheetId="1" hidden="1">'Vidutinė rizika'!$A$3:$F$40</definedName>
    <definedName name="Z_A4BB2C3A_B3AD_4CA7_9A5D_56BF9D3A77E3_.wvu.FilterData" localSheetId="0" hidden="1">'Didelė rizika'!$A$4:$H$55</definedName>
    <definedName name="Z_A4BB2C3A_B3AD_4CA7_9A5D_56BF9D3A77E3_.wvu.FilterData" localSheetId="1" hidden="1">'Vidutinė rizika'!$A$3:$F$41</definedName>
    <definedName name="Z_A583F212_CA81_48D6_9925_E541262A1C80_.wvu.FilterData" localSheetId="0" hidden="1">'Didelė rizika'!$A$4:$H$8</definedName>
    <definedName name="Z_A583F212_CA81_48D6_9925_E541262A1C80_.wvu.FilterData" localSheetId="1" hidden="1">'Vidutinė rizika'!$A$3:$F$5</definedName>
    <definedName name="Z_ADD6AFC3_F55F_4430_86B7_03A911169374_.wvu.FilterData" localSheetId="0" hidden="1">'Didelė rizika'!$A$4:$H$55</definedName>
    <definedName name="Z_ADD6AFC3_F55F_4430_86B7_03A911169374_.wvu.FilterData" localSheetId="1" hidden="1">'Vidutinė rizika'!$A$3:$F$40</definedName>
    <definedName name="Z_B0C5D0B8_667A_4F3E_A47F_3F0E1A93F637_.wvu.FilterData" localSheetId="0" hidden="1">'Didelė rizika'!$A$4:$H$55</definedName>
    <definedName name="Z_B0C5D0B8_667A_4F3E_A47F_3F0E1A93F637_.wvu.FilterData" localSheetId="1" hidden="1">'Vidutinė rizika'!$A$3:$F$41</definedName>
    <definedName name="Z_B4AFEC31_5F68_4403_859D_D107043BB2BC_.wvu.FilterData" localSheetId="0" hidden="1">'Didelė rizika'!$A$4:$H$55</definedName>
    <definedName name="Z_B4AFEC31_5F68_4403_859D_D107043BB2BC_.wvu.FilterData" localSheetId="1" hidden="1">'Vidutinė rizika'!$A$3:$F$40</definedName>
    <definedName name="Z_B7F66406_9EF3_4D17_811A_8B06E016A607_.wvu.FilterData" localSheetId="0" hidden="1">'Didelė rizika'!$A$4:$H$55</definedName>
    <definedName name="Z_B7F66406_9EF3_4D17_811A_8B06E016A607_.wvu.FilterData" localSheetId="1" hidden="1">'Vidutinė rizika'!$A$3:$F$41</definedName>
    <definedName name="Z_BCA03A5F_41A0_498D_919D_444CB885CE12_.wvu.FilterData" localSheetId="0" hidden="1">'Didelė rizika'!$A$4:$H$55</definedName>
    <definedName name="Z_BCA03A5F_41A0_498D_919D_444CB885CE12_.wvu.FilterData" localSheetId="1" hidden="1">'Vidutinė rizika'!$A$3:$F$41</definedName>
    <definedName name="Z_C088CC7D_4E45_445F_A36F_D5EB166D3500_.wvu.FilterData" localSheetId="0" hidden="1">'Didelė rizika'!$A$4:$H$55</definedName>
    <definedName name="Z_C088CC7D_4E45_445F_A36F_D5EB166D3500_.wvu.FilterData" localSheetId="1" hidden="1">'Vidutinė rizika'!$A$3:$F$41</definedName>
    <definedName name="Z_C14FC2BF_A311_44F2_AC36_829A0CCA0361_.wvu.FilterData" localSheetId="0" hidden="1">'Didelė rizika'!$A$4:$H$55</definedName>
    <definedName name="Z_C14FC2BF_A311_44F2_AC36_829A0CCA0361_.wvu.FilterData" localSheetId="1" hidden="1">'Vidutinė rizika'!$A$3:$F$40</definedName>
    <definedName name="Z_C1ECE699_B3F4_498D_8728_3ED318760FE0_.wvu.FilterData" localSheetId="0" hidden="1">'Didelė rizika'!$A$4:$H$55</definedName>
    <definedName name="Z_C1ECE699_B3F4_498D_8728_3ED318760FE0_.wvu.FilterData" localSheetId="1" hidden="1">'Vidutinė rizika'!$A$3:$F$41</definedName>
    <definedName name="Z_CDF31C9E_27D0_4BA2_B245_E67B7AA03090_.wvu.FilterData" localSheetId="0" hidden="1">'Didelė rizika'!$A$4:$H$55</definedName>
    <definedName name="Z_CDF31C9E_27D0_4BA2_B245_E67B7AA03090_.wvu.FilterData" localSheetId="1" hidden="1">'Vidutinė rizika'!$A$3:$F$40</definedName>
    <definedName name="Z_D2361169_4CBE_43B5_A0A0_F48D305B324D_.wvu.FilterData" localSheetId="0" hidden="1">'Didelė rizika'!$A$4:$H$55</definedName>
    <definedName name="Z_D2361169_4CBE_43B5_A0A0_F48D305B324D_.wvu.FilterData" localSheetId="1" hidden="1">'Vidutinė rizika'!$A$3:$F$41</definedName>
    <definedName name="Z_D61A5FCB_4CCF_46A8_95F8_3B3C77D998DA_.wvu.FilterData" localSheetId="0" hidden="1">'Didelė rizika'!$A$4:$H$8</definedName>
    <definedName name="Z_D61A5FCB_4CCF_46A8_95F8_3B3C77D998DA_.wvu.FilterData" localSheetId="1" hidden="1">'Vidutinė rizika'!$A$3:$F$5</definedName>
    <definedName name="Z_DE8F8C3B_14C5_43EB_9A40_1B393B8F2C2D_.wvu.FilterData" localSheetId="0" hidden="1">'Didelė rizika'!$A$4:$H$55</definedName>
    <definedName name="Z_DE8F8C3B_14C5_43EB_9A40_1B393B8F2C2D_.wvu.FilterData" localSheetId="1" hidden="1">'Vidutinė rizika'!$A$3:$F$41</definedName>
    <definedName name="Z_E02D5FE3_2723_4C77_98AE_8B7B1770E798_.wvu.FilterData" localSheetId="0" hidden="1">'Didelė rizika'!$A$4:$H$8</definedName>
    <definedName name="Z_E02D5FE3_2723_4C77_98AE_8B7B1770E798_.wvu.FilterData" localSheetId="1" hidden="1">'Vidutinė rizika'!$A$3:$F$5</definedName>
    <definedName name="Z_E0A1963A_C0EA_4B82_9AEF_D173AEBD870C_.wvu.FilterData" localSheetId="0" hidden="1">'Didelė rizika'!$A$4:$H$55</definedName>
    <definedName name="Z_E0A1963A_C0EA_4B82_9AEF_D173AEBD870C_.wvu.FilterData" localSheetId="1" hidden="1">'Vidutinė rizika'!$A$3:$F$40</definedName>
    <definedName name="Z_E3492D71_DED2_4523_97D6_FB540B6E90DE_.wvu.FilterData" localSheetId="0" hidden="1">'Didelė rizika'!$A$4:$H$55</definedName>
    <definedName name="Z_E3492D71_DED2_4523_97D6_FB540B6E90DE_.wvu.FilterData" localSheetId="1" hidden="1">'Vidutinė rizika'!$A$3:$F$41</definedName>
    <definedName name="Z_E4A12702_59D4_490D_BF0B_F9634DE6040B_.wvu.FilterData" localSheetId="0" hidden="1">'Didelė rizika'!$A$4:$H$55</definedName>
    <definedName name="Z_E4A12702_59D4_490D_BF0B_F9634DE6040B_.wvu.FilterData" localSheetId="1" hidden="1">'Vidutinė rizika'!$A$3:$F$41</definedName>
    <definedName name="Z_F3064AAE_0906_44A2_ADAE_80669F289261_.wvu.FilterData" localSheetId="0" hidden="1">'Didelė rizika'!$A$4:$H$55</definedName>
    <definedName name="Z_F3064AAE_0906_44A2_ADAE_80669F289261_.wvu.FilterData" localSheetId="1" hidden="1">'Vidutinė rizika'!$A$3:$F$40</definedName>
    <definedName name="Z_FAB19821_E653_4481_AEB0_19163DAC145A_.wvu.FilterData" localSheetId="0" hidden="1">'Didelė rizika'!$A$4:$H$55</definedName>
    <definedName name="Z_FAB19821_E653_4481_AEB0_19163DAC145A_.wvu.FilterData" localSheetId="1" hidden="1">'Vidutinė rizika'!$A$3:$F$41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3" l="1"/>
  <c r="F13" i="1"/>
  <c r="F60" i="1"/>
  <c r="F51" i="1"/>
  <c r="F48" i="1"/>
  <c r="F45" i="1"/>
  <c r="F43" i="1"/>
  <c r="F32" i="1"/>
  <c r="F24" i="1"/>
  <c r="F62" i="1" l="1"/>
</calcChain>
</file>

<file path=xl/sharedStrings.xml><?xml version="1.0" encoding="utf-8"?>
<sst xmlns="http://schemas.openxmlformats.org/spreadsheetml/2006/main" count="551" uniqueCount="307">
  <si>
    <t>Priori tetas</t>
  </si>
  <si>
    <t>Fondas</t>
  </si>
  <si>
    <t>Ministerija</t>
  </si>
  <si>
    <t>Projekto / Priemonės kodas</t>
  </si>
  <si>
    <t>Projekto / Priemonės pavadinimas</t>
  </si>
  <si>
    <t>Rizikinga suma</t>
  </si>
  <si>
    <t>Teikiami siūlymai</t>
  </si>
  <si>
    <t>ERPF</t>
  </si>
  <si>
    <t>ŠMSM</t>
  </si>
  <si>
    <t>01.1.1-CPVA-V-701-12-0001</t>
  </si>
  <si>
    <t>Vilniaus universiteto Medicinos fakulteto Mokslo centro sukūrimas</t>
  </si>
  <si>
    <t>Laikytis tolimesnių projekto įgyvendinimo etapų terminų. Nesilaikant numatytų terminų prisiimti atsakomybę po tinkamumo laikotarpio projektą užbaigti PV lėšomis.</t>
  </si>
  <si>
    <t>01.1.1-CPVA-V-701-16-0001</t>
  </si>
  <si>
    <t>Žmogaus biologinių išteklių centras</t>
  </si>
  <si>
    <t>01.1.1-CPVA-V-701-19-0001</t>
  </si>
  <si>
    <t>Branduolinių tyrimų centras (NRC)</t>
  </si>
  <si>
    <t>01.1.1-CPVA-V-701-15-0001</t>
  </si>
  <si>
    <t>Vilniaus STEAM centro kūrimas</t>
  </si>
  <si>
    <t xml:space="preserve">01.1.1-CPVA-V-701-13-0002
</t>
  </si>
  <si>
    <t>KTU Fizinių ir technologinių mokslų eksperimentinių ir prototipavimo laboratorijų centras ,,M-Lab“</t>
  </si>
  <si>
    <t>01.1.1-CPVA-V-701-20-0001</t>
  </si>
  <si>
    <t>Mokslo ir inovacijų sklaidos centro Kaune sukūrimas</t>
  </si>
  <si>
    <t>01.2.2-CPVA-V-716-01-0001</t>
  </si>
  <si>
    <t>Ekscelencijos centrų veiklos skatinimas sumanios specializacijos kryptyse</t>
  </si>
  <si>
    <t>01.1.1-CPVA-V-701-05-0002</t>
  </si>
  <si>
    <t>Vilniaus universiteto Molėtų astronomijos observatorija</t>
  </si>
  <si>
    <t>01.1.1-CPVA-V-701-09-0001</t>
  </si>
  <si>
    <t>Slaugos fakulteto mokslo bazės sukūrimas</t>
  </si>
  <si>
    <t>EIM</t>
  </si>
  <si>
    <t>01.2.1-LVPA-K-857-01-0003</t>
  </si>
  <si>
    <t>Baltijos skaitmeninių inovacijų centro veiklos plėtra</t>
  </si>
  <si>
    <t>SM</t>
  </si>
  <si>
    <t>02.3.1-CPVA-V-525</t>
  </si>
  <si>
    <t>"Elektroninės sveikatos paslaugos"</t>
  </si>
  <si>
    <t>03.3.1-LVPA-K-854</t>
  </si>
  <si>
    <t>Pramonės skaitmeninimas LT</t>
  </si>
  <si>
    <t>03.3.1-LVPA-K-803</t>
  </si>
  <si>
    <t>Regio Invest LT+</t>
  </si>
  <si>
    <t>03.3.2-LVPA-K-837</t>
  </si>
  <si>
    <t>Eco-inovacijos LT+</t>
  </si>
  <si>
    <t>SaF</t>
  </si>
  <si>
    <t>EM</t>
  </si>
  <si>
    <t>04.1.1-LVPA-K-110-03-0004</t>
  </si>
  <si>
    <t>Kogeneracinės elektrinės Alytaus miesto CŠT sistemoje statyba</t>
  </si>
  <si>
    <t>VRM</t>
  </si>
  <si>
    <t>J08-CPVA-V-02-0001</t>
  </si>
  <si>
    <t>Funkcinės zonos Tauragė+ plėtros strategijos pirmaeilių veiksmų įgyvendinimas</t>
  </si>
  <si>
    <t>04.3.1-VIPA-T-113-02-0030</t>
  </si>
  <si>
    <t>Lietuvos nacionalinio operos ir baleto teatro pastato aktualizavimas diegiant energinio efektyvumo priemones</t>
  </si>
  <si>
    <t>04.3.1-LVPA-T-116-01-0020</t>
  </si>
  <si>
    <t>Lentvario miesto gatvių apšvietimo sistemos modernizavimas</t>
  </si>
  <si>
    <t>04.3.1-LVPA-T-116-01-0015</t>
  </si>
  <si>
    <t>Šiaulių miesto gatvių apšvietimo sistemos modernizavimas</t>
  </si>
  <si>
    <t>04.3.1-LVPA-T-116-01-0016</t>
  </si>
  <si>
    <t>Gatvių apšvietimo modernizavimas Palangos mieste</t>
  </si>
  <si>
    <t>04.3.1-LVPA-T-116-01-0021</t>
  </si>
  <si>
    <t>Trakų miesto gatvių apšvietimo sistemos modernizavimas</t>
  </si>
  <si>
    <t xml:space="preserve">SM </t>
  </si>
  <si>
    <t>04.5.1-TID-R-514-01-0005</t>
  </si>
  <si>
    <t>Dviračių ir kitų riedėjimo priemonių laikymo ir saugojimo infrastruktūros įrengimas Vilniaus miesto savivaldybės teritorijoje</t>
  </si>
  <si>
    <t>Laikytis tolimesnių projekto įgyvendinimo etapų terminų. Nesilaikant numatytų terminų projektą nutraukti.</t>
  </si>
  <si>
    <t>04.5.1-TID-R-514-21-0011</t>
  </si>
  <si>
    <t>Intelektinių transporto sistemų diegimas Kauno mieste</t>
  </si>
  <si>
    <t>Laikytis tolimesnių projekto įgyvendinimo etapų terminų. Nesilaikant numatytų terminų prisiimti atsakomybę po tinkamumo laikotarpio projektą užbaigti PV lėšomis arba projektą nutraukti.</t>
  </si>
  <si>
    <t>04.5.1-TID-R-514-51-0003</t>
  </si>
  <si>
    <t>Darnaus judumo priemonių diegimas Panevėžio mieste</t>
  </si>
  <si>
    <t>Pasirašyti e.bilieto pirkimo sutartį iki 2022-10-31. Nepasirašius projekto sutarties, siūlyti projektą nutraukti.</t>
  </si>
  <si>
    <t>04.5.1-TID-R-514-21-0008</t>
  </si>
  <si>
    <t>Viešojo transporto infrastruktūros plėtra Kauno mieste</t>
  </si>
  <si>
    <t>Pasirašyti viešojo transporto infrastruktūros pirkimo sutartį iki 2022-10-31. Nepasirašius projekto sutarties, siūlyti projektą nutraukti.</t>
  </si>
  <si>
    <t>04.5.1-TID-R-514-01-0002</t>
  </si>
  <si>
    <t>Viešojo transporto e. bilieto sistemos vystymas Vilniaus regione</t>
  </si>
  <si>
    <t>04.5.1-TID-R-518-11-0002</t>
  </si>
  <si>
    <t>Ekologiškų transporto priemonių įsigijimas Druskininkų savivaldybėje</t>
  </si>
  <si>
    <t>04.5.1-TID-R-518-91-0001</t>
  </si>
  <si>
    <t>Utenos rajono vietinio susisiekimo viešojo transporto priemonių parko atnaujinimas</t>
  </si>
  <si>
    <t>04.5.1-TID-R-518-71-0001</t>
  </si>
  <si>
    <t>Tauragės miesto viešojo susisiekimo parko transporto priemonių atnaujinimas</t>
  </si>
  <si>
    <t>AM</t>
  </si>
  <si>
    <t>05.2.1-APVA-V-010-01-0003</t>
  </si>
  <si>
    <t>Maišiagalos radioaktyviųjų atliekų saugyklos eksploatavimo nutraukimas</t>
  </si>
  <si>
    <t>05.4.1-APVA-V-016-01-0009</t>
  </si>
  <si>
    <t>Kraštovaizdžio vertybių apsauga ir pritaikymas pažinti (II)</t>
  </si>
  <si>
    <t>05.3.2-APVA-V-013-04-0006</t>
  </si>
  <si>
    <t>Nuotekų valymo įrenginių ir nuotekų ūkio rekonstrukcija Pravieniškių kaime, Kaišiadorių rajone</t>
  </si>
  <si>
    <t>05.4.1-APVA-V-017-01-0003</t>
  </si>
  <si>
    <t>Visuomenės aplinkosauginį švietimą skatinančios infrastruktūros atnaujinimas Lietuvos zoologijos sode</t>
  </si>
  <si>
    <t xml:space="preserve">05.5.1-APVA-V-018-01-0014 </t>
  </si>
  <si>
    <t>Laukinių gyvūnų globos centro įkūrimas</t>
  </si>
  <si>
    <t>05.4.1-APVA-V-017-01-0010</t>
  </si>
  <si>
    <t>Vilniaus universiteto Botanikos sodo infrastruktūros objektų atnaujinimas didinant galimybes plėtoti švietėjišką ir kultūrinę veiklą</t>
  </si>
  <si>
    <t xml:space="preserve">05.2.1-APVA-R-008-61-0003 </t>
  </si>
  <si>
    <t>Rūššiuojamuoju būdu surinktų maisto ir virtuvės atliekų apdorojimo infrastruktūros sukūrimas Šiaulių regione</t>
  </si>
  <si>
    <t xml:space="preserve">05.2.1-APVA-R-008-31-0005 </t>
  </si>
  <si>
    <t>Maisto atliekų apdorojimo infrastruktūros sukūrimas Klaipėdos RATC</t>
  </si>
  <si>
    <t>05.6.1-APVA-V-020-01-0039</t>
  </si>
  <si>
    <t>Užterštos teritorijos Plungės m., Birutės g. greta Gandingos HE tvenkinio, ir užterštos naftos produktais teritorijos Narvaišių k. sutvarkymas</t>
  </si>
  <si>
    <t>05.2.1-APVA-R-008-61-0001</t>
  </si>
  <si>
    <t>„KOMUNALINIŲ ATLIEKŲ RŪŠIUOJAMOJO SURINKIMO INFRASTRUKTŪROS PLĖTRA ŠIAULIŲ REGIONE“</t>
  </si>
  <si>
    <t>05.4.1-APVA-V-016-01-0012</t>
  </si>
  <si>
    <t>Gelgaudiškio dvaro parko sutvarkymas</t>
  </si>
  <si>
    <t>05.3.2-VIPA-T-024-03-0009</t>
  </si>
  <si>
    <t>Vandentiekio ir nuotekų surinkimo tinklų plėtra Pabradės aglomeracijoje (II etapas) bei Švenčionių aglomeracijos Cirkliškio k.</t>
  </si>
  <si>
    <t>05.3.2-VIPA-T-024-03-0003</t>
  </si>
  <si>
    <t>Nuotekų surinkimo tinklų plėtra Vilniaus apskrityje esančiose aglomeracijose</t>
  </si>
  <si>
    <t>05.3.2-VIPA-T-024-03-0008</t>
  </si>
  <si>
    <t>Nuotekų tinklų plėtra Biržų miesto aglomeracijoje (II etapas)</t>
  </si>
  <si>
    <t>05.3.2-VIPA-T-024-03-0013</t>
  </si>
  <si>
    <t>Nuotekų surinkimo tinklų plėtra Kauno aglomeracijoje (IV etapas)</t>
  </si>
  <si>
    <t>Kuo skubiau parengti projektus ir organizuoti rangos darbų pirkimą. Atlikti finansavimo sutarties keitimą projektą etapuojant arba mažinti projekto apimtis.</t>
  </si>
  <si>
    <t>Iki gruodžio 31 d. Priimti sprendimą mažinti projekto apimtį arba projektą etapuoti.</t>
  </si>
  <si>
    <t>06.2.1-TID-V-510-01-0001</t>
  </si>
  <si>
    <t>TEN-T tinklo kelio E41 modernizavimas</t>
  </si>
  <si>
    <t>06.1.1-TID-V-503-01-0005</t>
  </si>
  <si>
    <t>Vilniaus geležinkelio mazgo elektrifikavimas</t>
  </si>
  <si>
    <t>06.1.1-TID-V-503-01-0006</t>
  </si>
  <si>
    <t xml:space="preserve">	
Ruožo Kaišiadorys – Klaipėda (Draugystės st.) elektrifikavimas</t>
  </si>
  <si>
    <t>06.1.1-TID-V-505-01-0002</t>
  </si>
  <si>
    <t>Bangolaužių (molų) rekonstrukcija ir gamtosauginių priemonių įgyvendinimas</t>
  </si>
  <si>
    <t>06.1.1-TID-V-505-01-0003</t>
  </si>
  <si>
    <t>Klaipėdos valstybinio jūrų uosto laivybos kanalo gilinimas nuo PK21 iki PK85 (iki 15 m gylio)</t>
  </si>
  <si>
    <t>Laikytis tolimesnių projekto įgyvendinimo etapų terminų. Nesilaikant numatytų terminų mažinti projekto veiklų apimtis.</t>
  </si>
  <si>
    <t>06.2.1-TID-V-508-01-0008</t>
  </si>
  <si>
    <t>Vieno lygio sankirtų eliminavimas</t>
  </si>
  <si>
    <t>06.3.1-LVPA-V-103-02-0013</t>
  </si>
  <si>
    <t>Elektros energijos perdavimo patikimumo užtikrinimas 330 kV elektros perdavimo linijoje Lietuvos Elektrinė-Alytus</t>
  </si>
  <si>
    <t xml:space="preserve"> 06.3.1-LVPA-V-103-02-0016</t>
  </si>
  <si>
    <t>Elektros energijos perdavimo tinklo patikimumo užtikrinimas 110/6 kV Plastmasių TP ir 110/10 kV Sendvario TP 110 kV skirstyklose</t>
  </si>
  <si>
    <t>06.3.1-LVPA-V-103-02-0017</t>
  </si>
  <si>
    <t>Elektros energijos perdavimo tinklo patikimumo užtikrinimas 110/10 kV Ekrano TP 110 kV skirstykloje</t>
  </si>
  <si>
    <t>06.3.1-LVPA-V-103-02-0018</t>
  </si>
  <si>
    <t>Elektros energijos perdavimo tinklo patikimumo užtikrinimas Baltupio, Jašiūnų, Kauno E, Lentvario, Rėkyvos ir Šeštokų TP 110 kV skirstyklose</t>
  </si>
  <si>
    <t>06.3.1-LVPA-V-104-02-0006</t>
  </si>
  <si>
    <t>Magistralinio dujotiekio Vilnius – Kaunas atskirų atkarpų rekonstrukcija</t>
  </si>
  <si>
    <t>06.3.1-LVPA-V-104-02-0010</t>
  </si>
  <si>
    <t>Uždarymo įtaisų keitimas ir operatyvaus nuotolinio valdymo (SCADA) įrengimas</t>
  </si>
  <si>
    <t>06.3.1-LVPA-V-104-02-0014</t>
  </si>
  <si>
    <t>Magistralinio dujotiekio atskirų atkarpų rekonstrukcija (II etapas)</t>
  </si>
  <si>
    <t>07.1.1-CPVA-R-904-01-0018</t>
  </si>
  <si>
    <t>Tauro kalno parko ir Liuteronų sodų tvarkymas Pietinėje tikslinėje teritorijoje</t>
  </si>
  <si>
    <t>07.1.1-CPVA-R-904-01-0016</t>
  </si>
  <si>
    <t>Viešųjų erdvių tvarkymas Šiaurinėje tikslinėje teritorijoje tarp Giedraičių g. ir Kintų g., ir prie Giedraičių g.</t>
  </si>
  <si>
    <t>Nepasirašius rangos darbų sutarties iki 2022-12-31, atsisakyti rizikingos veiklos.</t>
  </si>
  <si>
    <t>07.1.1-CPVA-V-906-01-0011</t>
  </si>
  <si>
    <t>Investicinės aplinkos gerinimas Šiaulių laisvojoje ekonominėje zonoje ir jos prieigose</t>
  </si>
  <si>
    <t>07.1.1-CPVA-R-904-21-0015</t>
  </si>
  <si>
    <t>Buvusios Aviacijos gamyklos angaro konversija</t>
  </si>
  <si>
    <t>KM</t>
  </si>
  <si>
    <t>07.1.1-CPVA-V-304-01-0017</t>
  </si>
  <si>
    <t>Šiuolaikinio meno centro modernizavimas</t>
  </si>
  <si>
    <t>05.4.1-CPVA-V-301-01-0007</t>
  </si>
  <si>
    <t>Istorinio hebrajų gimnazijos Tarbut pastato, Pylimo g. 4, Vilnius, aktualizavimas</t>
  </si>
  <si>
    <t>07.1.1-CPVA-V-304-01-0019</t>
  </si>
  <si>
    <t>Klaipėdos Valstybinio muzikinio teatro modernizavimas</t>
  </si>
  <si>
    <t>07.1.1-CPVA-V-304-01-0008</t>
  </si>
  <si>
    <t>Vilniaus kongresų rūmų (Vilniaus g. 6-1) modernizavimas</t>
  </si>
  <si>
    <t>07.1.1-CPVA-V-304-01-0022</t>
  </si>
  <si>
    <t>Kauno IX forto muziejaus modernizavimas</t>
  </si>
  <si>
    <t>07.1.1-CPVA-V-304-01-0018</t>
  </si>
  <si>
    <t>05.4.1-CPVA-V-301-01-0008</t>
  </si>
  <si>
    <t>SAM</t>
  </si>
  <si>
    <t>08.1.3-CPVA-V-606-01-0004</t>
  </si>
  <si>
    <t>"Inovatyvių technologijų įdiegimas onkologinių susirgimų diagnostikai, gydymui bei moksliniams tyrimams" (Ciklorono projektas)</t>
  </si>
  <si>
    <t>Laikytis tolimesnių projekto įgyvendinimo etapų terminų. Nesilaikant numatytų terminų prisiimti atsakomybę po tinkamumo laikotarpio projektą užbaigti PV lėšomis. Siekti kad už įrangą būtų apmokėta 2023 m.</t>
  </si>
  <si>
    <t>08.1.3-CPVA-V-601-02-0006</t>
  </si>
  <si>
    <t>Geriatrinių paslaugų prieinamumo didinimas VšĮ Respublikinėje Šiaulių ligoninėje</t>
  </si>
  <si>
    <t>08.1.3-CPVA-V-601-02-0004</t>
  </si>
  <si>
    <t>Geriatrijos centro įkūrimas VUL Santaros klinikose</t>
  </si>
  <si>
    <t>08.1.3-CPVA-V-601-02-0005</t>
  </si>
  <si>
    <t>Geriatrijos stacionarinio skyriaus įkūrimas VšĮ Utenos ligoninėje</t>
  </si>
  <si>
    <t>08.1.3-CPVA-V-608-01-0001</t>
  </si>
  <si>
    <t>Respublikinio priklausomybės ligų centro infrastruktūros atnaujinimas ir pritaikymas priklausomybės ligų paslaugų teikimui</t>
  </si>
  <si>
    <t>08.1.3-CPVA-V-608-01-0002</t>
  </si>
  <si>
    <t>RPLC Klaipėdos ir Panevėžio filialų infrastruktūros atnaujinimas ir pritaikymas priklausomybės ligų paslaugų teikimui</t>
  </si>
  <si>
    <t>08.1.3-CPVA-V-612-01-0011</t>
  </si>
  <si>
    <t>Asmens sveikatos priežiūros paslaugų sutrikusios raidos ir funkciją praradusiems vaikams užtikrinimas Kauno klinikose</t>
  </si>
  <si>
    <t>08.1.3-CPVA-V-612-01-0012</t>
  </si>
  <si>
    <t>Vaikų ligoninės, VUL Santaros klinikų filialo, Vaikų reabilitacijos skyriaus Druskininkų „Saulutės“ infrastruktūros atnaujinimas</t>
  </si>
  <si>
    <t>J02-CPVA-V-08-0001</t>
  </si>
  <si>
    <t>VšĮ Respublikinės Panevėžio ligoninės tuberkuliozės diagnostikos ir gydymo infrastruktūros modernizavimas ir gydymo efektyvumo didinimas</t>
  </si>
  <si>
    <t>13.1.1-CPVA-V-605-01-0001</t>
  </si>
  <si>
    <t>SARS-CoV-2 viruso infekcijos diagnozavimo paslaugų kokybės ir prieinamumo gerinimas (SMART-LAB)</t>
  </si>
  <si>
    <t>ESF</t>
  </si>
  <si>
    <t>08.4.2-ESFA-V-619-01-0001</t>
  </si>
  <si>
    <t>Atrankinės patikros dėl onkologinių ligų programų efektyvumo didinimas Rytų regione</t>
  </si>
  <si>
    <t>08.4.2-ESFA-V-619-01-0002</t>
  </si>
  <si>
    <t>Onkologinių ligų atrankinės patikros programų efektyvumo didinimas Vidurio ir Vakarų Lietuvos regionuose</t>
  </si>
  <si>
    <t>SADM</t>
  </si>
  <si>
    <t>08.1.1-CPVA-V-427</t>
  </si>
  <si>
    <t xml:space="preserve">„Institucinės globos pertvarka: investicijos į infrastruktūrą“ 
</t>
  </si>
  <si>
    <t>08.1.1-CPVA-K-429</t>
  </si>
  <si>
    <t xml:space="preserve">„Paslaugų centrai vaikams“ </t>
  </si>
  <si>
    <t>Laikytis tolimesnių projekto įgyvendinimo etapų terminų. Nesilaikant numatytų terminų prisiimti atsakomybę po tinkamumo laikotarpio projektą užbaigti PV lėšomis arba projektus nutraukti</t>
  </si>
  <si>
    <t>08.6.1-ESFA-T-910-01-0015</t>
  </si>
  <si>
    <t>Aleksoto vietos plėtros 2015–2020 m. strategija</t>
  </si>
  <si>
    <t>08.6.1-ESFA-V-911-04-0007</t>
  </si>
  <si>
    <t>"ĮSIGALINK ir SIEK" (Šiaulių miesto VVG)</t>
  </si>
  <si>
    <t>Iki gruodžio 31 d. priimti sprendimą dėl finansavimo mažinimo projektui.</t>
  </si>
  <si>
    <t>08.6.1-ESFA-T-927-02-0009</t>
  </si>
  <si>
    <t xml:space="preserve"> Kids go Tech (Aleksoto vietos plėtros 2015–2020 m. strategija)</t>
  </si>
  <si>
    <t>09.1.1-CPVA-V-720-05-0002</t>
  </si>
  <si>
    <t>LMTA studijų miestelio, Olandų g., Vilniuje, sukūrimas (I etapas)</t>
  </si>
  <si>
    <t>09.1.1-CPVA-V-720-15-0001</t>
  </si>
  <si>
    <t>„Vilniaus universiteto studijų procesui reikalingos infrastruktūros modernizavimas ir plėtra“</t>
  </si>
  <si>
    <t>Patikslinti projekto sutartį mažinant projekto apimtis</t>
  </si>
  <si>
    <t xml:space="preserve">09.1.1-CPVA-V-720-12-0001
</t>
  </si>
  <si>
    <t>Vilniaus universiteto Ugdymo mokslų ir socialinės gerovės studijų infrastruktūros modernizavimas</t>
  </si>
  <si>
    <t xml:space="preserve">09.1.1-CPVA-V-720-15-0002
</t>
  </si>
  <si>
    <t>Gamtos mokslų ir iInformatikos fakultetų perkėlimas, Ekonomikos ir vadybos fakultetų integracija: mokslo ir studijų infrastruktūros atnaujinimas</t>
  </si>
  <si>
    <t>10.1.1-ESFA-V-912-01-0039</t>
  </si>
  <si>
    <t>Valstybės iždo konsoliduoto sąskaitų valdymo sistemos sukūrimas (FM)</t>
  </si>
  <si>
    <t>10.1.1-ESFA-V-912-01-0040</t>
  </si>
  <si>
    <t>10.1.3-ESFA-R-920-81-0005</t>
  </si>
  <si>
    <t>Švietimo paslaugų kokybės gerinimas Mažeikių rajono savivaldybėje (Mažeikių raj. svaivaldybė)</t>
  </si>
  <si>
    <t>10.1.1-ESFA-V-912-01-0029</t>
  </si>
  <si>
    <t>Laikytis tolimesnių projekto įgyvendinimo etapų terminų. Nesilaikant numatytų terminų nutraukti projekto sutartį.</t>
  </si>
  <si>
    <t>13.1.2-LVPA-K-110-03-0001</t>
  </si>
  <si>
    <t xml:space="preserve"> Kogeneracinės elektrinės Visagino miesto CŠT sistemoje statyba</t>
  </si>
  <si>
    <t>13.1.2-VIPA-T-113-02-0005</t>
  </si>
  <si>
    <t>Administracinės paskirties pastato modernizacija Kęstučio g. 2, Šilutėje</t>
  </si>
  <si>
    <t xml:space="preserve">Siūlyti nutraukti sutartį, jei iki 2022 m. spalio mėn. pab. PV neįvykdys pirkimų procedūrų.  </t>
  </si>
  <si>
    <t>13.1.2-VIPA-T-113-02-0021</t>
  </si>
  <si>
    <t>Policijos departamento administracinės paskirties pastato Unikalus Nr. 1098-3008-2023 esančio Vilniueje, Saltoniškių g. 19 atnaujinimas</t>
  </si>
  <si>
    <t>13.1.2-VIPA-T-113-02-0033</t>
  </si>
  <si>
    <t>Vilniaus dailės akademijos pastato, adresu Jasinskio g. 16D, Vilnius, energetinio efektyvumo gerinimas</t>
  </si>
  <si>
    <t xml:space="preserve">Rekomenduojama nutraukti sutartį, jeigu pirkimas vėl nepavyks. </t>
  </si>
  <si>
    <t>13.1.2-VIPA-T-113-02-0048</t>
  </si>
  <si>
    <t>Mažeikių politechnikos mokyklos pastatų modernizavimas</t>
  </si>
  <si>
    <t>13.1.2-VIPA-T-113-02-0069</t>
  </si>
  <si>
    <t>Policijos departamento administracinės paskirties pastato, esančio Visorių  g. 27 A, Vilniuje atnaujinimas (modernizavimas).</t>
  </si>
  <si>
    <t>13.1.2-VIPA-T-113-02-0064</t>
  </si>
  <si>
    <t>Turto bankas Administracinės paskirties pastato modernizacija Naikupės g. 27A, Klaipėda</t>
  </si>
  <si>
    <t>13.1.2-LVPA-T-116-01-0005</t>
  </si>
  <si>
    <t>Šilutės rajono savivaldybės seniūnijų apšvietimo modernizavimas</t>
  </si>
  <si>
    <t>13.1.2-LVPA-T-116-01-0009</t>
  </si>
  <si>
    <t>Gatvių apšvietimo infrastruktūros modernizavimas Kauno rajono savivaldybėje</t>
  </si>
  <si>
    <t>13.1.2-LVPA-T-116-01-0013</t>
  </si>
  <si>
    <t>UAB „Vilniaus apšvietimas“ eksploatuojamo apšvietimo tinklo modernizavimo II etapas“</t>
  </si>
  <si>
    <t>13.1.2-LVPA-T-116-02-0013</t>
  </si>
  <si>
    <t>Gatvių apšvietimo modernizavimas Palangos mieste, II etapas"</t>
  </si>
  <si>
    <t>13.1.2-LVPA-T-116-02-0014</t>
  </si>
  <si>
    <t>Širvintų rajono gatvių apšvietimo modernizavimas (2 etapas)</t>
  </si>
  <si>
    <t>Prisiimti atsakomybę po tinkamumo laikotarpio projektą užbaigti PV lėšomis</t>
  </si>
  <si>
    <t>Bendradarbiauti su SAM sprendžiant projekto rangos darbams trūkstamų lėšų skyrimą. Siekti kad už įrangą būtų apmokėta 2023 m.</t>
  </si>
  <si>
    <t>Laikytis tolimesnių projekto įgyvendinimo etapų terminų. Siekti kad už įrangą būtų apmokėta 2023 m.</t>
  </si>
  <si>
    <r>
      <t xml:space="preserve">Prisiimti atsakomybędidžiausią projektą po tinkamumo laikotarpio užbaigti SAM asignavimų lėšomis arba ieškoti galimybės finansuoti iš ktitų finansavimo šaltinių.
</t>
    </r>
    <r>
      <rPr>
        <b/>
        <sz val="10"/>
        <color theme="1"/>
        <rFont val="Times New Roman"/>
        <family val="1"/>
        <charset val="186"/>
      </rPr>
      <t/>
    </r>
  </si>
  <si>
    <t>Įsipareigoti po tinkamumo laikotarpio projektą užbaigti PV lėšomis.</t>
  </si>
  <si>
    <t>Prisiimti atsakomybę po tinkamumo laikotarpio projektą užbaigti PV lėšomis.</t>
  </si>
  <si>
    <t>Stebėti projekto įgyvendinimo eigą iki 2022 m. gruodžio mėn 31d. Nesilaikant numatytų terminų mažinti projekto apimtis.</t>
  </si>
  <si>
    <t>Siūloma stebėti projekto įgyvendinimo eigą iki IV ketv pabaigos. Neįvykus pirkimams siūloma sutartį nutraukti</t>
  </si>
  <si>
    <t>Stebėti projekto įgyvendinimo eigą, ar veiklos vykdomos pagal grafiką. Nesilaikant numatytų terminų prisiimti atsakomybę po tinkamumo laikotarpio projektą užbaigti PV lėšomis.</t>
  </si>
  <si>
    <t>Sustiprinta pirkimų vykdymo priežiūra. Nesilaikant pirkimų grafiko siūloma nutraukti sutartį.</t>
  </si>
  <si>
    <t>Rangos darbų pirkimą skaidyti į etapus ir atlikti atskirus pirkimus. Nesilaikant numatytų terminų siūloma nutraukti sutartį.</t>
  </si>
  <si>
    <t>Sprendimas dėl objekto rangos darbų skaidymo į etapus/gavimas dviejų atskirų statybos leidimų. Nesilaikant numatytų terminų siūloma nutraukti sutartį.</t>
  </si>
  <si>
    <t>Kuo skubiau atlikti rangos darbų pirkimus. Nesilaikant numatytų terminų siūloma nutraukti sutartį.</t>
  </si>
  <si>
    <t>Iki 2022 m. lapkričio 30 d. SM kartu su CPVA pateikti FM raštu atnaujintą darbų grafiką ir informaciją apie projekto eigą. Pateikti siūlymą dėl lėšų (700 tūkst. Eur) perskirstymo. Prisiimti atsakomybę po tinkamumo laikotarpio projektą užbaigti PV lėšomis.</t>
  </si>
  <si>
    <t>Toliau vykdyti projekto įgyvendinimo stebėseną. Daugiau nei mėn. atsiliekant nuo rangos darbų atlikimo grafiko, mažinti projekto apimtis.</t>
  </si>
  <si>
    <t>Iki 2022 m. gruodžio mėn. turi būti sudaryta rangos darbų sutartis (CPVA ir VIPA projektų dalims bendrai). Jei projektas vėluotų, spręsti nutraukti projekto sutartį.</t>
  </si>
  <si>
    <t>Stebėti projekto įgyvendinimo eigą. Nesilaikant numatytų terminų prisiimti atsakomybę po tinkamumo laikotarpio projektą užbaigti PV lėšomis.</t>
  </si>
  <si>
    <t>Laikytis tolimesnių projekto įgyvendinimo etapų terminų. Nesilaikant numatytų terminų prisiimti atsakomybę po tinkamumo laikotarpio projektus užbaigti PV lėšomis arba mažinti projektų apimtis.</t>
  </si>
  <si>
    <t>Siūloma nutraukti projekto sutartį jei iki 10.31 nepaaiškės nugalėtojas.</t>
  </si>
  <si>
    <t>DIDELĖS RIZIKOS PROJEKTAI</t>
  </si>
  <si>
    <t>iki 2022-12-31 atlikti rangos darbus, kurie sudarytų ne mažiau 30 proc. nuo bendros rangos vertės (indeksuotos ir su papildomais darbais).
Esant nepakankamai atliktų darbų spartai 2022 m. IV ketvirtį,prisiimti atsakomybę po tinkamumo laikotarpio projektą užbaigti PV lėšomis</t>
  </si>
  <si>
    <t>Iš viso ŠMSM</t>
  </si>
  <si>
    <t>Iš viso SM</t>
  </si>
  <si>
    <t>Iš viso EM</t>
  </si>
  <si>
    <t>Iš viso AM</t>
  </si>
  <si>
    <t>Iš viso KM</t>
  </si>
  <si>
    <t>Iš viso SAM</t>
  </si>
  <si>
    <t>Iš viso SADM</t>
  </si>
  <si>
    <t>Iš viso VRM</t>
  </si>
  <si>
    <t>VISO</t>
  </si>
  <si>
    <t>VIDUTINĖ RIZIKA</t>
  </si>
  <si>
    <t xml:space="preserve">Stebėti projekto eigą, ar veiklos vykdomos pagal grafiką. Pasirašyti pirkimo sutartį iki 2023-02-28. Nepasirašius sutarties, siūlyti projektą nutraukti arba prisiimti atsakomybę po tinkamumo laikotarpio projektą užbaigti PV lėšomis                   </t>
  </si>
  <si>
    <t>Rekomenduojama nutraukti projektą, jeigu iki 2022 m. spalio mėn. pab. PV neįvykdys pirkimų procedūrų.</t>
  </si>
  <si>
    <t xml:space="preserve">2022-11-04 nepasirašius rangos darbų sutarties siūloma nutraukti projekto sutartį. </t>
  </si>
  <si>
    <t>04.1.1-LVPA-V-108-01-0001</t>
  </si>
  <si>
    <t>Didelio efektyvumo kogeneracijos skatinimas Vilniaus mieste</t>
  </si>
  <si>
    <t>Kauno apskrities viešosios bibliotekos modernizavimas</t>
  </si>
  <si>
    <t>Pilininko namo pritaikymas Lietuvos istorijos ekspozicijai ir edukacinių bei kultūrinių paslaugų teikimui</t>
  </si>
  <si>
    <t>Institucinės globos pertvarka: investicijos į infrastruktūrą</t>
  </si>
  <si>
    <t>Laikytis tolimesnių projekto įgyvendinimo etapų terminų. Nesilaikant numatytų terminų prisiimti atsakomybę po tinkamumo laikotarpio projektą užbaigti PV lėšomis ir pagrįsti PV galimybes pabaigti projektą. Stengtis kuo didesnę projekto veiklų dalį įgyvendinti iki 2023 m. pabaigos</t>
  </si>
  <si>
    <t>Laikytis tolimesnių projekto įgyvendinimo etapų terminų. Nesilaikant numatytų terminų prisiimti atsakomybę po tinkamumo laikotarpio projektą užbaigti PV lėšomis ir pagrįsti PV galimybes pabaigti projektą arba projektą nutraukti.</t>
  </si>
  <si>
    <t xml:space="preserve">Iki 2022 m. lapkričio 15 d. pasirašyti III etapo rangos sutartį. Informuoti raštu FM gavus išvadą dėl Nacionalinio saugumo Ieškoti galimybių papildomam lėšų poreikiui iš kitose priemonėse sutaupytų lėšų, negavus, svarstyti projekto veiklų apimčių sumažinimą. Iki 2022 m. lapkričio 30 d. raštu informuoti FM apie projekto įgyvendinmo eigą. </t>
  </si>
  <si>
    <t>Prisiimti atsakomybę po tinkamumo laikotarpio projektą užbaigti PV lėšomis ir pagrįsti PV galimybes pabaigti projektą. Stengtis kuo didesnę projekto veiklų dalį įgyvendinti iki 2023 m. pabaigos.</t>
  </si>
  <si>
    <t>Laikytis tolimesnių projekto įgyvendinimo etapų terminų. Nesilaikant numatytų terminų prisiimti atsakomybę po tinkamumo laikotarpio projektą užbaigti PV lėšomis ir pagrįsti PV galimybes pabaigti projektą. Siekti kad už įrangą būtų apmokėta 2023 m.</t>
  </si>
  <si>
    <t>Laikytis tolimesnių projekto įgyvendinimo etapų terminų. Nesilaikant numatytų terminų prisiimti atsakomybę po tinkamumo laikotarpio projektus užbaigti PV lėšomis  ir pagrįsti PV galimybes pabaigti projektą arba mažinti projektų apimtis.</t>
  </si>
  <si>
    <t>Pavedimas protokolo projekte</t>
  </si>
  <si>
    <t>Strateginio valdymo sistemos tobulinimas</t>
  </si>
  <si>
    <t>Priemonių, skirtų viešojo sektoriaus statinių gyvavimo ciklo procesų efektyvumui didinti, taikant statinio informacinį modeliavimą, sukūrimas</t>
  </si>
  <si>
    <t>iki 2022 -12-31 deklaruoti ne mažiau kaip 30 proc. lėšų;
- įvertinti statybos darbų spartą ir esant rizikai nespėti įgyvendinti projekto veiklų prisiimti atsakomybę po tinkamumo laikotarpio projektą užbaigti PV lėšomis</t>
  </si>
  <si>
    <t>Prisiimti atsakomybę po tinkamumo laikotarpio užbaigti projektą</t>
  </si>
  <si>
    <t>Laikytis tolimesnių projekto įgyvendinimo etapų terminų. Nesilaikant numatytų terminų prisiimti atsakomybę po tinkamumo laikotarpio užbaigti projektą. Stengtis kuo didesnę projekto veiklų dalį įgyvendinti iki 2023 m. pabaigos.</t>
  </si>
  <si>
    <t xml:space="preserve">Nustatyti šias kritines projekto įgyvendinimo datas:
1) pastato laikančiųjų konstrukcijų įrengimą užbaigti iki 2022-12-31;
2) iki 2022-12-31 atlikti rangos darbų už ne mažiau kaip 760 tūkst. Eur be PVM.
</t>
  </si>
  <si>
    <t>Laikytis tolimesnių projekto įgyvendinimo etapų terminų. Nesilaikant numatytų terminų prisiimti atsakomybę po tinkamumo laikotarpio projektą užbaigti PV lėšomis ir pagrįsti PV galimybes pabaigti projektą arba nutraukti projektą arba įgyvendinti mažesne apimtimi.</t>
  </si>
  <si>
    <t>Iki 2022-11-30 pasirašyti visų didaktikos laboratorijų rangos darbų sutartis. 
Patikslinti projekto sutartį mažinant projekto apimtis.</t>
  </si>
  <si>
    <t>2022-11-15 paskelbti rangos darbų pirkimą;
2023-02-28 pasirašyti rangos darbų sutartį;
2022-12-01 paskelbti įrangos/baldų pirkimus;
2023-10-31 baigti statybos darbus.
Nepasirašius 2023 m. vasario 5 dieną rangos darbų sutarties, prisiimti atsakomybę po tinkamumo laikotarpio projektą užbaigti PV lėšomis arba nutraukti projektą.</t>
  </si>
  <si>
    <t xml:space="preserve">2022-09-30 statybą leidžiantis dokumentas nėra gautas ir rekonstravimo darbų sutartis nepasirašyta. Projekto vykdytojas atsisako rekonstrukcijos darbų pirkimo projekte, kadangi projekto tikslas ir rodikliai bus pasiekti atlikus paprastojo remonto darbus.
Užtikrinti, kad papastojo remonto darbai būtų pabaigti iki 2023 m. kovo 1 d.
</t>
  </si>
  <si>
    <t>Iki spalio 31 d. atlikti sutarties pakeitimą atsisakant veiklų ir įvertinant faktinę informaciją apie realias pasirašytų rangos darbų vertes.2023 I ketv., mažinti projekto veiklų apimtis.</t>
  </si>
  <si>
    <t xml:space="preserve">Tęsti projekto įgyvendinimo stebėseną. Nesilaikant rangos darbų atlikimo grafiko mažinti projekto veiklų apimtis.
</t>
  </si>
  <si>
    <t>Po susitikimo su ESFA ir FM buvo priimtas sprendimas kreiptis į EK su paklausimu dėl BNR 32 str. nuostatų taikymo, atsižvelgiant į tai 2022-10-28 VRM parengė paklausimą EK. Gavus EK išaiškinimą, parengti Vietos plėtros strategijų atrankos ir įgyvendinimo taisyklių pakeitimo projektą ir susiderinti su ESFA, siekiant kad vietos plėtros projektai būtų užbaigti o Strategijos administravimo projektas užbaigtas mažesne apimtimis. Neradus kompromiso ir/arba Teismui priemus nepalankų sprendimą VVG, nutraukti  projektą.</t>
  </si>
  <si>
    <t>Iki gruodžio 31 d. išspręsti projekto įgyvendinimo teisinius klausimus</t>
  </si>
  <si>
    <t>Neįgyvendinus projekto pilna apimtimi priimti sprendimą dėl finansavimo sumažinimo projekto lygmeniu.</t>
  </si>
  <si>
    <t xml:space="preserve">Iki 2022-12-31 pasirašyti sutartį su tiekėju dėl SVIS diegimo paslaugos.  Nesilaikant numatytų terminų prisiimti atsakomybę po tinkamumo laikotarpio projektą užbaigti PV lėšomis.
</t>
  </si>
  <si>
    <t>Iki 2022 m. gruodžio mėn. pabaigos sudaryti sutartį su tiekėju dėl Nacionalinio statybos informacijos klasifikatoriaus parengimo. Jeigu iki nustatyto termino sutartis su tiekėju nebus sudaryta, teikti pasiūlymus tol tolesnio projekto įgyvendinimo galimybių arba projekto sutarties nutraukimo.</t>
  </si>
  <si>
    <t xml:space="preserve">1) įgyvendinti projektą etapuojant per du ES lėšų panaudojimo finansinius periodus (2014–2020 m. ir 2021–2027 m.);
2) I etapą įgyvendinti suplanuotu intensyvumu, o nepanaudotas preliminariai 55 MEUR ES lėšas skirti kitų SM projektų pabrangimams;
3) 2024–2025 m. II etapui ES finansavimą (šiuo metu nustatytas poreikis pagal 57 proc. intensyvumą – 55,4 mln.) užtikrinti perskirstant kitiems SM projektams suplanuotas lėšas. ES intensyvumą galima būtų didinti atsižvelgiant į tai, kokią papildomą dalį ES lėšų SM gali perskirstyti iš kitų veiklų ar planuojamų projektų; 
4) Planuojant 2024–2025 m. valstybės biudžetus svarstyti galimybę (pagal šalies finansines galimybes) numatyti papildomas VB lėšas SM (didinant asignavimus ir/ar numatant valstybės vardu skolintas lėšas) ne daugiau kaip 15 proc. projekto tinkamų išlaidų arba numatyti galimybę didinti valstybės garantijos limitą.
5) Iki lapkričio 15 d. susiderinti detalų tolimesnį projekto įgyvendinimo veiksmų planą, kuris apimtų tokius elementus kaip:
 - informacijos kokiems projektams planuojamos skirti projekto nepanaudotas I etapo lėšos (apie 55 mln. eurų) pateikimas.
- LTG Infra pateiktos finansinių srautų pamečiui informacijos susiejimas su projekto abiejų etapų rodikliais;
- trišalis susitikimas su EK ir Jaspers ir pasiruošimas iki to (suderinta argumentacija ir pozicija);
- VP keitimo pasiūlymo paruošimas (tikslinami projekto produkto rodikliai);
- Dokumentų paketo EK siekiant gauti pritarimą etapavimui paruošimas;                   - Iš kokių 2021-2027 m. ES lėšomis finansuojamų projektų planuojamas  perskirstymas didelės apimties projektui.  </t>
  </si>
  <si>
    <t xml:space="preserve">1) įgyvendinti projektą etapuojant per du ES lėšų panaudojimo finansinius periodus (2014–2020 m. ir 2021–2027 m.);
2) I etapą įgyvendinti suplanuotu intensyvumu, o nepanaudotas preliminariai 55 MEUR ES lėšas skirti kitų SM projektų pabrangimams;
3) 2024–2025 m. II etapui ES finansavimą (šiuo metu nustatytas poreikis pagal 57 proc. intensyvumą – 55,4 mln.) užtikrinti perskirstant kitiems SM projektams suplanuotas lėšas. ES intensyvumą galima būtų didinti atsižvelgiant į tai, kokią papildomą dalį ES lėšų SM gali perskirstyti iš kitų veiklų ar planuojamų projektų; 
4) Planuojant 2024–2025 m. valstybės biudžetus svarstyti galimybę (pagal šalies finansines galimybes) numatyti papildomas VB lėšas SM (didinant asignavimus ir/ar numatant valstybės vardu skolintas lėšas) ne daugiau kaip 15 proc. projekto tinkamų išlaidų arba numatyti galimybę didinti valstybės garantijos limitą.
5) Iki lapkričio 15 d. susiderinti detalų tolimesnį projekto įgyvendinimo veiksmų planą, kuris apimtų tokius elementus kaip:
 - informacijos kokiems projektams planuojamos skirti projekto nepanaudotas I etapo lėšos (apie 55 mln. eurų) pateikimas.
- LTG Infra pateiktos finansinių srautų pamečiui informacijos susiejimas su projekto abiejų etapų rodikliais;
- trišalis susitikimas su EK ir Jaspers ir pasiruošimas iki to (suderinta argumentacija ir pozicija);
- VP keitimo pasiūlymo paruošimas (tikslinami projekto produkto rodikliai);
- Dokumentų paketo EK siekiant gauti pritarimą etapavimui paruošimas;                                                        
- Iš kokių 2021-2027 m. ES lėšomis finansuojamų projektų planuojamas perskirstymas didelės apimties projektui.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</si>
</sst>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186"/>
      <scheme val="minor"/>
    </font>
    <font>
      <sz val="10"/>
      <color theme="1"/>
      <name val="Times New Roman"/>
      <family val="1"/>
      <charset val="186"/>
    </font>
    <font>
      <sz val="10"/>
      <name val="Times New Roman"/>
      <family val="1"/>
      <charset val="186"/>
    </font>
    <font>
      <b/>
      <sz val="10"/>
      <color theme="1"/>
      <name val="Times New Roman"/>
      <family val="1"/>
      <charset val="186"/>
    </font>
    <font>
      <strike/>
      <sz val="10"/>
      <color theme="1"/>
      <name val="Times New Roman"/>
      <family val="1"/>
      <charset val="186"/>
    </font>
    <font>
      <sz val="10"/>
      <color theme="1"/>
      <name val="Times New Roman"/>
      <family val="1"/>
    </font>
    <font>
      <sz val="8"/>
      <name val="Arial"/>
      <family val="2"/>
      <charset val="186"/>
    </font>
    <font>
      <b/>
      <sz val="10"/>
      <name val="Times New Roman"/>
      <family val="1"/>
      <charset val="186"/>
    </font>
    <font>
      <b/>
      <sz val="11"/>
      <color theme="0"/>
      <name val="Times New Roman"/>
      <family val="1"/>
      <charset val="186"/>
    </font>
    <font>
      <b/>
      <sz val="1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FF"/>
        <bgColor rgb="FF000000"/>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323232"/>
      </left>
      <right/>
      <top style="thin">
        <color rgb="FF32323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84">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vertical="center" wrapText="1"/>
    </xf>
    <xf numFmtId="3" fontId="1" fillId="0" borderId="1" xfId="0" applyNumberFormat="1" applyFont="1" applyBorder="1" applyAlignment="1">
      <alignment vertical="center"/>
    </xf>
    <xf numFmtId="0" fontId="2" fillId="3" borderId="1" xfId="0" applyFont="1" applyFill="1" applyBorder="1" applyAlignment="1">
      <alignment horizontal="center" vertical="center"/>
    </xf>
    <xf numFmtId="0" fontId="1" fillId="0" borderId="1" xfId="0" applyFont="1" applyFill="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3" fontId="2" fillId="0" borderId="1" xfId="0" applyNumberFormat="1" applyFont="1" applyBorder="1" applyAlignment="1">
      <alignment vertical="center"/>
    </xf>
    <xf numFmtId="0" fontId="2" fillId="0" borderId="1" xfId="0" applyFont="1" applyBorder="1" applyAlignment="1">
      <alignment vertical="top" wrapText="1"/>
    </xf>
    <xf numFmtId="0" fontId="2" fillId="0" borderId="0" xfId="0" applyFont="1"/>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3" fontId="2" fillId="3" borderId="1" xfId="0" applyNumberFormat="1" applyFont="1" applyFill="1" applyBorder="1" applyAlignment="1">
      <alignment vertical="center"/>
    </xf>
    <xf numFmtId="0" fontId="2" fillId="3" borderId="1" xfId="0" applyFont="1" applyFill="1" applyBorder="1" applyAlignment="1">
      <alignment vertical="center" wrapText="1"/>
    </xf>
    <xf numFmtId="3" fontId="1" fillId="0" borderId="1" xfId="0" applyNumberFormat="1" applyFont="1" applyFill="1" applyBorder="1" applyAlignment="1">
      <alignment vertical="center"/>
    </xf>
    <xf numFmtId="3" fontId="2" fillId="0" borderId="1" xfId="0" applyNumberFormat="1" applyFont="1" applyBorder="1" applyAlignment="1">
      <alignment horizontal="righ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4" fontId="6" fillId="0" borderId="1" xfId="0" applyNumberFormat="1" applyFont="1" applyBorder="1" applyAlignment="1">
      <alignment horizontal="right" vertical="center"/>
    </xf>
    <xf numFmtId="0" fontId="2" fillId="0" borderId="1" xfId="0" applyFont="1" applyFill="1" applyBorder="1" applyAlignment="1">
      <alignment horizontal="left" vertical="top" wrapText="1"/>
    </xf>
    <xf numFmtId="3" fontId="2" fillId="0" borderId="1" xfId="0" applyNumberFormat="1" applyFont="1" applyFill="1" applyBorder="1" applyAlignment="1">
      <alignment vertical="center"/>
    </xf>
    <xf numFmtId="0" fontId="2" fillId="0" borderId="1" xfId="0" applyFont="1" applyFill="1" applyBorder="1" applyAlignment="1">
      <alignment vertical="top" wrapText="1"/>
    </xf>
    <xf numFmtId="3" fontId="2" fillId="0" borderId="2" xfId="0" applyNumberFormat="1" applyFont="1" applyBorder="1" applyAlignment="1">
      <alignment vertical="center"/>
    </xf>
    <xf numFmtId="164" fontId="2" fillId="0" borderId="1" xfId="0" applyNumberFormat="1" applyFont="1" applyBorder="1" applyAlignment="1">
      <alignment vertical="center" wrapText="1"/>
    </xf>
    <xf numFmtId="0" fontId="2" fillId="0" borderId="0" xfId="0" applyFont="1" applyAlignment="1">
      <alignment vertical="center"/>
    </xf>
    <xf numFmtId="0" fontId="2" fillId="0" borderId="1" xfId="0" applyFont="1" applyBorder="1"/>
    <xf numFmtId="0" fontId="2" fillId="0" borderId="1" xfId="0" applyFont="1" applyBorder="1" applyAlignment="1">
      <alignment horizontal="left" vertical="center" wrapText="1"/>
    </xf>
    <xf numFmtId="0" fontId="2" fillId="6"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lignment vertical="center"/>
    </xf>
    <xf numFmtId="0" fontId="2" fillId="0" borderId="0" xfId="0" applyFont="1" applyBorder="1"/>
    <xf numFmtId="4" fontId="2" fillId="6" borderId="1" xfId="0" applyNumberFormat="1" applyFont="1" applyFill="1" applyBorder="1" applyAlignment="1">
      <alignment horizontal="right" vertical="center" wrapText="1"/>
    </xf>
    <xf numFmtId="0" fontId="2" fillId="0" borderId="1" xfId="0" quotePrefix="1" applyFont="1" applyBorder="1" applyAlignment="1">
      <alignment horizontal="left" vertical="center" wrapText="1"/>
    </xf>
    <xf numFmtId="4" fontId="2" fillId="0" borderId="1" xfId="0" applyNumberFormat="1" applyFont="1" applyBorder="1" applyAlignment="1">
      <alignment vertical="center"/>
    </xf>
    <xf numFmtId="3" fontId="2" fillId="0" borderId="1" xfId="0" applyNumberFormat="1" applyFont="1" applyFill="1" applyBorder="1" applyAlignment="1">
      <alignment vertical="center" wrapText="1"/>
    </xf>
    <xf numFmtId="3" fontId="2" fillId="0" borderId="1" xfId="0" applyNumberFormat="1" applyFont="1" applyBorder="1" applyAlignment="1">
      <alignmen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4" fontId="2" fillId="0" borderId="1" xfId="0" applyNumberFormat="1" applyFont="1" applyFill="1" applyBorder="1" applyAlignment="1">
      <alignment horizontal="right" vertical="center"/>
    </xf>
    <xf numFmtId="4" fontId="2" fillId="0" borderId="1" xfId="0" applyNumberFormat="1" applyFont="1" applyFill="1" applyBorder="1" applyAlignment="1">
      <alignment horizontal="center" vertical="center"/>
    </xf>
    <xf numFmtId="4" fontId="2" fillId="0" borderId="5" xfId="0" applyNumberFormat="1" applyFont="1" applyBorder="1" applyAlignment="1">
      <alignment horizontal="right" vertical="center" wrapText="1"/>
    </xf>
    <xf numFmtId="3" fontId="2" fillId="0" borderId="4" xfId="0" applyNumberFormat="1" applyFont="1" applyBorder="1" applyAlignment="1">
      <alignment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wrapText="1"/>
    </xf>
    <xf numFmtId="0" fontId="1" fillId="0" borderId="4" xfId="0" applyFont="1" applyFill="1" applyBorder="1" applyAlignment="1">
      <alignment horizontal="center" vertical="center"/>
    </xf>
    <xf numFmtId="0" fontId="1" fillId="0" borderId="4" xfId="0" applyFont="1" applyFill="1" applyBorder="1" applyAlignment="1">
      <alignment vertical="center" wrapText="1"/>
    </xf>
    <xf numFmtId="3" fontId="1" fillId="0" borderId="4" xfId="0" applyNumberFormat="1" applyFont="1" applyBorder="1" applyAlignment="1">
      <alignment vertical="center"/>
    </xf>
    <xf numFmtId="0" fontId="2" fillId="0"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xf>
    <xf numFmtId="3" fontId="7" fillId="0" borderId="1" xfId="0" applyNumberFormat="1" applyFont="1" applyBorder="1" applyAlignment="1">
      <alignment vertical="center"/>
    </xf>
    <xf numFmtId="0" fontId="7" fillId="0" borderId="1" xfId="0" applyFont="1" applyBorder="1" applyAlignment="1">
      <alignment vertical="center" wrapText="1"/>
    </xf>
    <xf numFmtId="0" fontId="7" fillId="0" borderId="0" xfId="0" applyFont="1"/>
    <xf numFmtId="0" fontId="7" fillId="0" borderId="0" xfId="0" applyFont="1" applyAlignment="1">
      <alignment horizontal="center"/>
    </xf>
    <xf numFmtId="3" fontId="7" fillId="0" borderId="0" xfId="0" applyNumberFormat="1" applyFont="1"/>
    <xf numFmtId="3" fontId="3" fillId="0" borderId="0" xfId="0" applyNumberFormat="1" applyFont="1"/>
    <xf numFmtId="3" fontId="2" fillId="0" borderId="1" xfId="0" applyNumberFormat="1" applyFont="1" applyBorder="1" applyAlignment="1">
      <alignment horizontal="right" vertical="center"/>
    </xf>
    <xf numFmtId="0" fontId="2" fillId="0" borderId="1" xfId="0" applyFont="1" applyFill="1" applyBorder="1" applyAlignment="1">
      <alignment horizontal="center" vertical="center" wrapText="1"/>
    </xf>
    <xf numFmtId="0" fontId="2" fillId="0" borderId="0" xfId="0" applyFont="1" applyFill="1" applyAlignment="1">
      <alignment vertical="center"/>
    </xf>
    <xf numFmtId="0" fontId="7"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7" fillId="7" borderId="1" xfId="0" applyFont="1" applyFill="1" applyBorder="1" applyAlignment="1">
      <alignment vertical="center" wrapText="1"/>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vertical="top" wrapText="1"/>
    </xf>
    <xf numFmtId="0" fontId="2" fillId="7" borderId="1" xfId="0" applyFont="1" applyFill="1" applyBorder="1" applyAlignment="1">
      <alignment vertical="center" wrapText="1"/>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9" fillId="5" borderId="8" xfId="0" applyFont="1" applyFill="1" applyBorder="1" applyAlignment="1">
      <alignment horizontal="center" vertical="center"/>
    </xf>
    <xf numFmtId="0" fontId="8" fillId="4" borderId="8"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tabSelected="1" topLeftCell="A17" zoomScaleNormal="100" workbookViewId="0">
      <selection activeCell="I20" sqref="I20"/>
    </sheetView>
  </sheetViews>
  <sheetFormatPr defaultColWidth="9.1796875" defaultRowHeight="13" x14ac:dyDescent="0.3"/>
  <cols>
    <col min="1" max="2" width="9.26953125" style="13" bestFit="1" customWidth="1"/>
    <col min="3" max="3" width="11" style="13" customWidth="1"/>
    <col min="4" max="4" width="23.1796875" style="13" customWidth="1"/>
    <col min="5" max="5" width="33.1796875" style="13" customWidth="1"/>
    <col min="6" max="6" width="13" style="13" customWidth="1"/>
    <col min="7" max="7" width="59.26953125" style="60" customWidth="1"/>
    <col min="8" max="8" width="50.26953125" style="69" customWidth="1"/>
    <col min="9" max="9" width="18.1796875" style="13" customWidth="1"/>
    <col min="10" max="16384" width="9.1796875" style="13"/>
  </cols>
  <sheetData>
    <row r="1" spans="1:8" ht="14" x14ac:dyDescent="0.3">
      <c r="A1" s="82" t="s">
        <v>261</v>
      </c>
      <c r="B1" s="82"/>
      <c r="C1" s="82"/>
      <c r="D1" s="82"/>
      <c r="E1" s="82"/>
      <c r="F1" s="82"/>
      <c r="G1" s="82"/>
      <c r="H1" s="82"/>
    </row>
    <row r="2" spans="1:8" s="59" customFormat="1" ht="26" x14ac:dyDescent="0.35">
      <c r="A2" s="57" t="s">
        <v>0</v>
      </c>
      <c r="B2" s="57" t="s">
        <v>1</v>
      </c>
      <c r="C2" s="57" t="s">
        <v>2</v>
      </c>
      <c r="D2" s="57" t="s">
        <v>3</v>
      </c>
      <c r="E2" s="57" t="s">
        <v>4</v>
      </c>
      <c r="F2" s="58" t="s">
        <v>5</v>
      </c>
      <c r="G2" s="57" t="s">
        <v>6</v>
      </c>
      <c r="H2" s="70" t="s">
        <v>287</v>
      </c>
    </row>
    <row r="3" spans="1:8" s="59" customFormat="1" x14ac:dyDescent="0.35">
      <c r="A3" s="57"/>
      <c r="B3" s="57"/>
      <c r="C3" s="57"/>
      <c r="D3" s="57"/>
      <c r="E3" s="57"/>
      <c r="F3" s="58"/>
      <c r="G3" s="57"/>
      <c r="H3" s="70"/>
    </row>
    <row r="4" spans="1:8" ht="65" x14ac:dyDescent="0.3">
      <c r="A4" s="14">
        <v>1</v>
      </c>
      <c r="B4" s="14" t="s">
        <v>7</v>
      </c>
      <c r="C4" s="14" t="s">
        <v>8</v>
      </c>
      <c r="D4" s="5" t="s">
        <v>9</v>
      </c>
      <c r="E4" s="5" t="s">
        <v>10</v>
      </c>
      <c r="F4" s="11">
        <v>1535289</v>
      </c>
      <c r="G4" s="10" t="s">
        <v>290</v>
      </c>
      <c r="H4" s="71" t="s">
        <v>281</v>
      </c>
    </row>
    <row r="5" spans="1:8" ht="52" x14ac:dyDescent="0.3">
      <c r="A5" s="14">
        <v>1</v>
      </c>
      <c r="B5" s="14" t="s">
        <v>7</v>
      </c>
      <c r="C5" s="14" t="s">
        <v>8</v>
      </c>
      <c r="D5" s="5" t="s">
        <v>12</v>
      </c>
      <c r="E5" s="5" t="s">
        <v>13</v>
      </c>
      <c r="F5" s="11">
        <v>0</v>
      </c>
      <c r="G5" s="10" t="s">
        <v>291</v>
      </c>
      <c r="H5" s="74" t="s">
        <v>292</v>
      </c>
    </row>
    <row r="6" spans="1:8" ht="26" x14ac:dyDescent="0.3">
      <c r="A6" s="14">
        <v>1</v>
      </c>
      <c r="B6" s="14" t="s">
        <v>7</v>
      </c>
      <c r="C6" s="14" t="s">
        <v>8</v>
      </c>
      <c r="D6" s="5" t="s">
        <v>14</v>
      </c>
      <c r="E6" s="5" t="s">
        <v>15</v>
      </c>
      <c r="F6" s="11">
        <v>792449</v>
      </c>
      <c r="G6" s="10" t="s">
        <v>243</v>
      </c>
      <c r="H6" s="71" t="s">
        <v>244</v>
      </c>
    </row>
    <row r="7" spans="1:8" ht="65" x14ac:dyDescent="0.3">
      <c r="A7" s="14">
        <v>1</v>
      </c>
      <c r="B7" s="14" t="s">
        <v>7</v>
      </c>
      <c r="C7" s="14" t="s">
        <v>8</v>
      </c>
      <c r="D7" s="5" t="s">
        <v>16</v>
      </c>
      <c r="E7" s="5" t="s">
        <v>17</v>
      </c>
      <c r="F7" s="11">
        <v>2800000</v>
      </c>
      <c r="G7" s="73" t="s">
        <v>293</v>
      </c>
      <c r="H7" s="74" t="s">
        <v>294</v>
      </c>
    </row>
    <row r="8" spans="1:8" ht="65" x14ac:dyDescent="0.3">
      <c r="A8" s="14">
        <v>1</v>
      </c>
      <c r="B8" s="14" t="s">
        <v>7</v>
      </c>
      <c r="C8" s="14" t="s">
        <v>8</v>
      </c>
      <c r="D8" s="5" t="s">
        <v>20</v>
      </c>
      <c r="E8" s="5" t="s">
        <v>21</v>
      </c>
      <c r="F8" s="11">
        <v>815034</v>
      </c>
      <c r="G8" s="10" t="s">
        <v>242</v>
      </c>
      <c r="H8" s="71" t="s">
        <v>281</v>
      </c>
    </row>
    <row r="9" spans="1:8" ht="65" x14ac:dyDescent="0.3">
      <c r="A9" s="14">
        <v>9</v>
      </c>
      <c r="B9" s="14" t="s">
        <v>7</v>
      </c>
      <c r="C9" s="14" t="s">
        <v>8</v>
      </c>
      <c r="D9" s="5" t="s">
        <v>200</v>
      </c>
      <c r="E9" s="5" t="s">
        <v>201</v>
      </c>
      <c r="F9" s="11">
        <v>13031323.33</v>
      </c>
      <c r="G9" s="10" t="s">
        <v>262</v>
      </c>
      <c r="H9" s="71" t="s">
        <v>281</v>
      </c>
    </row>
    <row r="10" spans="1:8" ht="39" x14ac:dyDescent="0.3">
      <c r="A10" s="14">
        <v>9</v>
      </c>
      <c r="B10" s="14" t="s">
        <v>7</v>
      </c>
      <c r="C10" s="14" t="s">
        <v>8</v>
      </c>
      <c r="D10" s="5" t="s">
        <v>202</v>
      </c>
      <c r="E10" s="5" t="s">
        <v>203</v>
      </c>
      <c r="F10" s="46">
        <v>5148687</v>
      </c>
      <c r="G10" s="73" t="s">
        <v>295</v>
      </c>
      <c r="H10" s="71" t="s">
        <v>204</v>
      </c>
    </row>
    <row r="11" spans="1:8" ht="91" x14ac:dyDescent="0.3">
      <c r="A11" s="14">
        <v>9</v>
      </c>
      <c r="B11" s="14" t="s">
        <v>7</v>
      </c>
      <c r="C11" s="14" t="s">
        <v>8</v>
      </c>
      <c r="D11" s="5" t="s">
        <v>205</v>
      </c>
      <c r="E11" s="5" t="s">
        <v>206</v>
      </c>
      <c r="F11" s="33">
        <v>2481520.0699999998</v>
      </c>
      <c r="G11" s="10" t="s">
        <v>296</v>
      </c>
      <c r="H11" s="71" t="s">
        <v>282</v>
      </c>
    </row>
    <row r="12" spans="1:8" ht="78" x14ac:dyDescent="0.3">
      <c r="A12" s="14">
        <v>9</v>
      </c>
      <c r="B12" s="14" t="s">
        <v>7</v>
      </c>
      <c r="C12" s="14" t="s">
        <v>8</v>
      </c>
      <c r="D12" s="5" t="s">
        <v>207</v>
      </c>
      <c r="E12" s="5" t="s">
        <v>208</v>
      </c>
      <c r="F12" s="33">
        <v>3805837</v>
      </c>
      <c r="G12" s="73" t="s">
        <v>297</v>
      </c>
      <c r="H12" s="74" t="s">
        <v>281</v>
      </c>
    </row>
    <row r="13" spans="1:8" s="63" customFormat="1" x14ac:dyDescent="0.3">
      <c r="A13" s="79" t="s">
        <v>263</v>
      </c>
      <c r="B13" s="80"/>
      <c r="C13" s="80"/>
      <c r="D13" s="80"/>
      <c r="E13" s="81"/>
      <c r="F13" s="61">
        <f>SUM(F4:F12)</f>
        <v>30410139.399999999</v>
      </c>
      <c r="G13" s="62"/>
      <c r="H13" s="72"/>
    </row>
    <row r="14" spans="1:8" ht="65" x14ac:dyDescent="0.3">
      <c r="A14" s="14">
        <v>2</v>
      </c>
      <c r="B14" s="14" t="s">
        <v>7</v>
      </c>
      <c r="C14" s="14" t="s">
        <v>31</v>
      </c>
      <c r="D14" s="5" t="s">
        <v>32</v>
      </c>
      <c r="E14" s="5" t="s">
        <v>33</v>
      </c>
      <c r="F14" s="25">
        <v>8645639.6799999997</v>
      </c>
      <c r="G14" s="10" t="s">
        <v>245</v>
      </c>
      <c r="H14" s="71" t="s">
        <v>281</v>
      </c>
    </row>
    <row r="15" spans="1:8" ht="52" x14ac:dyDescent="0.3">
      <c r="A15" s="14">
        <v>4</v>
      </c>
      <c r="B15" s="14" t="s">
        <v>7</v>
      </c>
      <c r="C15" s="14" t="s">
        <v>57</v>
      </c>
      <c r="D15" s="5" t="s">
        <v>58</v>
      </c>
      <c r="E15" s="5" t="s">
        <v>59</v>
      </c>
      <c r="F15" s="11">
        <v>300050</v>
      </c>
      <c r="G15" s="5" t="s">
        <v>60</v>
      </c>
      <c r="H15" s="71" t="s">
        <v>215</v>
      </c>
    </row>
    <row r="16" spans="1:8" ht="52" x14ac:dyDescent="0.3">
      <c r="A16" s="14">
        <v>4</v>
      </c>
      <c r="B16" s="14" t="s">
        <v>7</v>
      </c>
      <c r="C16" s="14" t="s">
        <v>57</v>
      </c>
      <c r="D16" s="5" t="s">
        <v>61</v>
      </c>
      <c r="E16" s="5" t="s">
        <v>62</v>
      </c>
      <c r="F16" s="11">
        <v>1538500</v>
      </c>
      <c r="G16" s="10" t="s">
        <v>63</v>
      </c>
      <c r="H16" s="71" t="s">
        <v>282</v>
      </c>
    </row>
    <row r="17" spans="1:8" ht="26" x14ac:dyDescent="0.3">
      <c r="A17" s="14">
        <v>4</v>
      </c>
      <c r="B17" s="14" t="s">
        <v>7</v>
      </c>
      <c r="C17" s="14" t="s">
        <v>57</v>
      </c>
      <c r="D17" s="5" t="s">
        <v>64</v>
      </c>
      <c r="E17" s="5" t="s">
        <v>65</v>
      </c>
      <c r="F17" s="11">
        <v>780460</v>
      </c>
      <c r="G17" s="24" t="s">
        <v>66</v>
      </c>
      <c r="H17" s="71" t="s">
        <v>215</v>
      </c>
    </row>
    <row r="18" spans="1:8" ht="26" x14ac:dyDescent="0.3">
      <c r="A18" s="14">
        <v>4</v>
      </c>
      <c r="B18" s="14" t="s">
        <v>7</v>
      </c>
      <c r="C18" s="14" t="s">
        <v>57</v>
      </c>
      <c r="D18" s="5" t="s">
        <v>67</v>
      </c>
      <c r="E18" s="5" t="s">
        <v>68</v>
      </c>
      <c r="F18" s="11">
        <v>860232</v>
      </c>
      <c r="G18" s="24" t="s">
        <v>69</v>
      </c>
      <c r="H18" s="71" t="s">
        <v>215</v>
      </c>
    </row>
    <row r="19" spans="1:8" ht="65" x14ac:dyDescent="0.3">
      <c r="A19" s="14">
        <v>6</v>
      </c>
      <c r="B19" s="14" t="s">
        <v>40</v>
      </c>
      <c r="C19" s="14" t="s">
        <v>31</v>
      </c>
      <c r="D19" s="5" t="s">
        <v>113</v>
      </c>
      <c r="E19" s="5" t="s">
        <v>114</v>
      </c>
      <c r="F19" s="11">
        <v>38889318.719999999</v>
      </c>
      <c r="G19" s="24" t="s">
        <v>11</v>
      </c>
      <c r="H19" s="71" t="s">
        <v>281</v>
      </c>
    </row>
    <row r="20" spans="1:8" ht="409.5" customHeight="1" x14ac:dyDescent="0.3">
      <c r="A20" s="14">
        <v>6</v>
      </c>
      <c r="B20" s="14" t="s">
        <v>40</v>
      </c>
      <c r="C20" s="14" t="s">
        <v>31</v>
      </c>
      <c r="D20" s="5" t="s">
        <v>115</v>
      </c>
      <c r="E20" s="5" t="s">
        <v>116</v>
      </c>
      <c r="F20" s="25">
        <v>158023508.61000001</v>
      </c>
      <c r="G20" s="24" t="s">
        <v>305</v>
      </c>
      <c r="H20" s="78" t="s">
        <v>306</v>
      </c>
    </row>
    <row r="21" spans="1:8" ht="52" x14ac:dyDescent="0.3">
      <c r="A21" s="14">
        <v>6</v>
      </c>
      <c r="B21" s="14" t="s">
        <v>40</v>
      </c>
      <c r="C21" s="14" t="s">
        <v>31</v>
      </c>
      <c r="D21" s="5" t="s">
        <v>117</v>
      </c>
      <c r="E21" s="5" t="s">
        <v>118</v>
      </c>
      <c r="F21" s="11">
        <v>38105976.329999998</v>
      </c>
      <c r="G21" s="24" t="s">
        <v>273</v>
      </c>
      <c r="H21" s="71" t="s">
        <v>282</v>
      </c>
    </row>
    <row r="22" spans="1:8" ht="65" x14ac:dyDescent="0.3">
      <c r="A22" s="14">
        <v>6</v>
      </c>
      <c r="B22" s="14" t="s">
        <v>40</v>
      </c>
      <c r="C22" s="14" t="s">
        <v>31</v>
      </c>
      <c r="D22" s="5" t="s">
        <v>119</v>
      </c>
      <c r="E22" s="5" t="s">
        <v>120</v>
      </c>
      <c r="F22" s="11">
        <v>28011732.940000001</v>
      </c>
      <c r="G22" s="24" t="s">
        <v>283</v>
      </c>
      <c r="H22" s="71" t="s">
        <v>121</v>
      </c>
    </row>
    <row r="23" spans="1:8" ht="65" x14ac:dyDescent="0.3">
      <c r="A23" s="14">
        <v>6</v>
      </c>
      <c r="B23" s="14" t="s">
        <v>7</v>
      </c>
      <c r="C23" s="14" t="s">
        <v>31</v>
      </c>
      <c r="D23" s="5" t="s">
        <v>122</v>
      </c>
      <c r="E23" s="5" t="s">
        <v>123</v>
      </c>
      <c r="F23" s="11">
        <v>7357185.0899999999</v>
      </c>
      <c r="G23" s="26" t="s">
        <v>255</v>
      </c>
      <c r="H23" s="71" t="s">
        <v>281</v>
      </c>
    </row>
    <row r="24" spans="1:8" s="63" customFormat="1" x14ac:dyDescent="0.3">
      <c r="A24" s="79" t="s">
        <v>264</v>
      </c>
      <c r="B24" s="80"/>
      <c r="C24" s="80"/>
      <c r="D24" s="80"/>
      <c r="E24" s="81"/>
      <c r="F24" s="61">
        <f>SUM(F14:F23)</f>
        <v>282512603.37</v>
      </c>
      <c r="G24" s="62"/>
      <c r="H24" s="72"/>
    </row>
    <row r="25" spans="1:8" ht="39" x14ac:dyDescent="0.3">
      <c r="A25" s="14">
        <v>4</v>
      </c>
      <c r="B25" s="14" t="s">
        <v>7</v>
      </c>
      <c r="C25" s="14" t="s">
        <v>41</v>
      </c>
      <c r="D25" s="5" t="s">
        <v>47</v>
      </c>
      <c r="E25" s="5" t="s">
        <v>48</v>
      </c>
      <c r="F25" s="11">
        <v>4277171.51</v>
      </c>
      <c r="G25" s="10" t="s">
        <v>246</v>
      </c>
      <c r="H25" s="71" t="s">
        <v>284</v>
      </c>
    </row>
    <row r="26" spans="1:8" ht="26" x14ac:dyDescent="0.3">
      <c r="A26" s="48">
        <v>13</v>
      </c>
      <c r="B26" s="48" t="s">
        <v>7</v>
      </c>
      <c r="C26" s="48" t="s">
        <v>41</v>
      </c>
      <c r="D26" s="49" t="s">
        <v>218</v>
      </c>
      <c r="E26" s="49" t="s">
        <v>219</v>
      </c>
      <c r="F26" s="47">
        <v>279957.88</v>
      </c>
      <c r="G26" s="10" t="s">
        <v>220</v>
      </c>
      <c r="H26" s="71" t="s">
        <v>215</v>
      </c>
    </row>
    <row r="27" spans="1:8" ht="52" x14ac:dyDescent="0.3">
      <c r="A27" s="48">
        <v>13</v>
      </c>
      <c r="B27" s="48" t="s">
        <v>7</v>
      </c>
      <c r="C27" s="48" t="s">
        <v>41</v>
      </c>
      <c r="D27" s="49" t="s">
        <v>221</v>
      </c>
      <c r="E27" s="49" t="s">
        <v>222</v>
      </c>
      <c r="F27" s="47">
        <v>348220.56</v>
      </c>
      <c r="G27" s="10" t="s">
        <v>274</v>
      </c>
      <c r="H27" s="71" t="s">
        <v>215</v>
      </c>
    </row>
    <row r="28" spans="1:8" ht="39" x14ac:dyDescent="0.3">
      <c r="A28" s="48">
        <v>13</v>
      </c>
      <c r="B28" s="48" t="s">
        <v>7</v>
      </c>
      <c r="C28" s="48" t="s">
        <v>41</v>
      </c>
      <c r="D28" s="49" t="s">
        <v>223</v>
      </c>
      <c r="E28" s="49" t="s">
        <v>224</v>
      </c>
      <c r="F28" s="47">
        <v>268110.5</v>
      </c>
      <c r="G28" s="10" t="s">
        <v>225</v>
      </c>
      <c r="H28" s="71" t="s">
        <v>215</v>
      </c>
    </row>
    <row r="29" spans="1:8" ht="26" x14ac:dyDescent="0.3">
      <c r="A29" s="48">
        <v>13</v>
      </c>
      <c r="B29" s="48" t="s">
        <v>7</v>
      </c>
      <c r="C29" s="48" t="s">
        <v>41</v>
      </c>
      <c r="D29" s="49" t="s">
        <v>226</v>
      </c>
      <c r="E29" s="49" t="s">
        <v>227</v>
      </c>
      <c r="F29" s="47">
        <v>778568.99</v>
      </c>
      <c r="G29" s="10" t="s">
        <v>220</v>
      </c>
      <c r="H29" s="71" t="s">
        <v>215</v>
      </c>
    </row>
    <row r="30" spans="1:8" ht="39" x14ac:dyDescent="0.3">
      <c r="A30" s="48">
        <v>13</v>
      </c>
      <c r="B30" s="48" t="s">
        <v>7</v>
      </c>
      <c r="C30" s="48" t="s">
        <v>41</v>
      </c>
      <c r="D30" s="49" t="s">
        <v>228</v>
      </c>
      <c r="E30" s="49" t="s">
        <v>229</v>
      </c>
      <c r="F30" s="47">
        <v>764332</v>
      </c>
      <c r="G30" s="10" t="s">
        <v>260</v>
      </c>
      <c r="H30" s="71" t="s">
        <v>215</v>
      </c>
    </row>
    <row r="31" spans="1:8" ht="39" x14ac:dyDescent="0.3">
      <c r="A31" s="48">
        <v>13</v>
      </c>
      <c r="B31" s="48" t="s">
        <v>7</v>
      </c>
      <c r="C31" s="48" t="s">
        <v>41</v>
      </c>
      <c r="D31" s="49" t="s">
        <v>230</v>
      </c>
      <c r="E31" s="49" t="s">
        <v>231</v>
      </c>
      <c r="F31" s="47">
        <v>583411.96</v>
      </c>
      <c r="G31" s="10" t="s">
        <v>275</v>
      </c>
      <c r="H31" s="71" t="s">
        <v>215</v>
      </c>
    </row>
    <row r="32" spans="1:8" s="63" customFormat="1" x14ac:dyDescent="0.3">
      <c r="A32" s="79" t="s">
        <v>265</v>
      </c>
      <c r="B32" s="80"/>
      <c r="C32" s="80"/>
      <c r="D32" s="80"/>
      <c r="E32" s="81"/>
      <c r="F32" s="61">
        <f>SUM(F25:F31)</f>
        <v>7299773.3999999994</v>
      </c>
      <c r="G32" s="62"/>
      <c r="H32" s="72"/>
    </row>
    <row r="33" spans="1:8" ht="65" x14ac:dyDescent="0.3">
      <c r="A33" s="14">
        <v>5</v>
      </c>
      <c r="B33" s="14" t="s">
        <v>40</v>
      </c>
      <c r="C33" s="14" t="s">
        <v>78</v>
      </c>
      <c r="D33" s="5" t="s">
        <v>79</v>
      </c>
      <c r="E33" s="5" t="s">
        <v>80</v>
      </c>
      <c r="F33" s="11">
        <v>5129452.72</v>
      </c>
      <c r="G33" s="10" t="s">
        <v>247</v>
      </c>
      <c r="H33" s="71" t="s">
        <v>281</v>
      </c>
    </row>
    <row r="34" spans="1:8" ht="65" x14ac:dyDescent="0.3">
      <c r="A34" s="14">
        <v>5</v>
      </c>
      <c r="B34" s="14" t="s">
        <v>40</v>
      </c>
      <c r="C34" s="14" t="s">
        <v>78</v>
      </c>
      <c r="D34" s="5" t="s">
        <v>83</v>
      </c>
      <c r="E34" s="5" t="s">
        <v>84</v>
      </c>
      <c r="F34" s="16">
        <v>2160026.4900000002</v>
      </c>
      <c r="G34" s="17" t="s">
        <v>247</v>
      </c>
      <c r="H34" s="71" t="s">
        <v>281</v>
      </c>
    </row>
    <row r="35" spans="1:8" ht="26" x14ac:dyDescent="0.3">
      <c r="A35" s="14">
        <v>5</v>
      </c>
      <c r="B35" s="14" t="s">
        <v>40</v>
      </c>
      <c r="C35" s="14" t="s">
        <v>78</v>
      </c>
      <c r="D35" s="5" t="s">
        <v>87</v>
      </c>
      <c r="E35" s="5" t="s">
        <v>88</v>
      </c>
      <c r="F35" s="16">
        <v>1099949</v>
      </c>
      <c r="G35" s="5" t="s">
        <v>248</v>
      </c>
      <c r="H35" s="71" t="s">
        <v>121</v>
      </c>
    </row>
    <row r="36" spans="1:8" ht="52" x14ac:dyDescent="0.3">
      <c r="A36" s="14">
        <v>5</v>
      </c>
      <c r="B36" s="14" t="s">
        <v>7</v>
      </c>
      <c r="C36" s="14" t="s">
        <v>78</v>
      </c>
      <c r="D36" s="5" t="s">
        <v>89</v>
      </c>
      <c r="E36" s="5" t="s">
        <v>90</v>
      </c>
      <c r="F36" s="11">
        <v>89279</v>
      </c>
      <c r="G36" s="10" t="s">
        <v>249</v>
      </c>
      <c r="H36" s="71" t="s">
        <v>215</v>
      </c>
    </row>
    <row r="37" spans="1:8" ht="65" x14ac:dyDescent="0.3">
      <c r="A37" s="14">
        <v>5</v>
      </c>
      <c r="B37" s="14" t="s">
        <v>40</v>
      </c>
      <c r="C37" s="7" t="s">
        <v>78</v>
      </c>
      <c r="D37" s="17" t="s">
        <v>95</v>
      </c>
      <c r="E37" s="17" t="s">
        <v>96</v>
      </c>
      <c r="F37" s="16">
        <v>335134.11</v>
      </c>
      <c r="G37" s="10" t="s">
        <v>250</v>
      </c>
      <c r="H37" s="71" t="s">
        <v>281</v>
      </c>
    </row>
    <row r="38" spans="1:8" ht="52" x14ac:dyDescent="0.3">
      <c r="A38" s="14">
        <v>5</v>
      </c>
      <c r="B38" s="14" t="s">
        <v>40</v>
      </c>
      <c r="C38" s="7" t="s">
        <v>78</v>
      </c>
      <c r="D38" s="17" t="s">
        <v>97</v>
      </c>
      <c r="E38" s="17" t="s">
        <v>98</v>
      </c>
      <c r="F38" s="16">
        <v>2441279.12</v>
      </c>
      <c r="G38" s="54" t="s">
        <v>251</v>
      </c>
      <c r="H38" s="71" t="s">
        <v>215</v>
      </c>
    </row>
    <row r="39" spans="1:8" ht="39" x14ac:dyDescent="0.3">
      <c r="A39" s="14">
        <v>5</v>
      </c>
      <c r="B39" s="9" t="s">
        <v>40</v>
      </c>
      <c r="C39" s="7" t="s">
        <v>78</v>
      </c>
      <c r="D39" s="17" t="s">
        <v>101</v>
      </c>
      <c r="E39" s="17" t="s">
        <v>102</v>
      </c>
      <c r="F39" s="16">
        <v>1964716</v>
      </c>
      <c r="G39" s="17" t="s">
        <v>252</v>
      </c>
      <c r="H39" s="71" t="s">
        <v>215</v>
      </c>
    </row>
    <row r="40" spans="1:8" ht="26" x14ac:dyDescent="0.3">
      <c r="A40" s="14">
        <v>5</v>
      </c>
      <c r="B40" s="9" t="s">
        <v>40</v>
      </c>
      <c r="C40" s="7" t="s">
        <v>78</v>
      </c>
      <c r="D40" s="10" t="s">
        <v>103</v>
      </c>
      <c r="E40" s="10" t="s">
        <v>104</v>
      </c>
      <c r="F40" s="11">
        <v>1101272.3999999999</v>
      </c>
      <c r="G40" s="10" t="s">
        <v>253</v>
      </c>
      <c r="H40" s="71" t="s">
        <v>215</v>
      </c>
    </row>
    <row r="41" spans="1:8" ht="26" x14ac:dyDescent="0.3">
      <c r="A41" s="14">
        <v>5</v>
      </c>
      <c r="B41" s="9" t="s">
        <v>40</v>
      </c>
      <c r="C41" s="7" t="s">
        <v>78</v>
      </c>
      <c r="D41" s="10" t="s">
        <v>105</v>
      </c>
      <c r="E41" s="10" t="s">
        <v>106</v>
      </c>
      <c r="F41" s="16">
        <v>275100</v>
      </c>
      <c r="G41" s="10" t="s">
        <v>254</v>
      </c>
      <c r="H41" s="71" t="s">
        <v>215</v>
      </c>
    </row>
    <row r="42" spans="1:8" ht="26" x14ac:dyDescent="0.3">
      <c r="A42" s="14">
        <v>5</v>
      </c>
      <c r="B42" s="9" t="s">
        <v>40</v>
      </c>
      <c r="C42" s="7" t="s">
        <v>78</v>
      </c>
      <c r="D42" s="10" t="s">
        <v>107</v>
      </c>
      <c r="E42" s="10" t="s">
        <v>108</v>
      </c>
      <c r="F42" s="11">
        <v>700000</v>
      </c>
      <c r="G42" s="10" t="s">
        <v>109</v>
      </c>
      <c r="H42" s="71" t="s">
        <v>110</v>
      </c>
    </row>
    <row r="43" spans="1:8" s="63" customFormat="1" x14ac:dyDescent="0.3">
      <c r="A43" s="79" t="s">
        <v>266</v>
      </c>
      <c r="B43" s="80"/>
      <c r="C43" s="80"/>
      <c r="D43" s="80"/>
      <c r="E43" s="81"/>
      <c r="F43" s="61">
        <f>SUM(F33:F42)</f>
        <v>15296208.840000002</v>
      </c>
      <c r="G43" s="62"/>
      <c r="H43" s="72"/>
    </row>
    <row r="44" spans="1:8" ht="39" x14ac:dyDescent="0.3">
      <c r="A44" s="14">
        <v>7</v>
      </c>
      <c r="B44" s="14" t="s">
        <v>7</v>
      </c>
      <c r="C44" s="14" t="s">
        <v>147</v>
      </c>
      <c r="D44" s="5" t="s">
        <v>148</v>
      </c>
      <c r="E44" s="5" t="s">
        <v>149</v>
      </c>
      <c r="F44" s="11">
        <v>2106655.2999999998</v>
      </c>
      <c r="G44" s="10" t="s">
        <v>257</v>
      </c>
      <c r="H44" s="71" t="s">
        <v>215</v>
      </c>
    </row>
    <row r="45" spans="1:8" s="63" customFormat="1" x14ac:dyDescent="0.3">
      <c r="A45" s="79" t="s">
        <v>267</v>
      </c>
      <c r="B45" s="80"/>
      <c r="C45" s="80"/>
      <c r="D45" s="80"/>
      <c r="E45" s="81"/>
      <c r="F45" s="61">
        <f>F44</f>
        <v>2106655.2999999998</v>
      </c>
      <c r="G45" s="62"/>
      <c r="H45" s="72"/>
    </row>
    <row r="46" spans="1:8" ht="52" x14ac:dyDescent="0.3">
      <c r="A46" s="14">
        <v>8</v>
      </c>
      <c r="B46" s="14" t="s">
        <v>7</v>
      </c>
      <c r="C46" s="14" t="s">
        <v>160</v>
      </c>
      <c r="D46" s="5" t="s">
        <v>161</v>
      </c>
      <c r="E46" s="5" t="s">
        <v>162</v>
      </c>
      <c r="F46" s="11">
        <v>1741456</v>
      </c>
      <c r="G46" s="10" t="s">
        <v>163</v>
      </c>
      <c r="H46" s="71" t="s">
        <v>285</v>
      </c>
    </row>
    <row r="47" spans="1:8" ht="65" x14ac:dyDescent="0.3">
      <c r="A47" s="30">
        <v>8</v>
      </c>
      <c r="B47" s="30" t="s">
        <v>7</v>
      </c>
      <c r="C47" s="30" t="s">
        <v>160</v>
      </c>
      <c r="D47" s="31" t="s">
        <v>164</v>
      </c>
      <c r="E47" s="32" t="s">
        <v>165</v>
      </c>
      <c r="F47" s="33">
        <v>681928.35600000003</v>
      </c>
      <c r="G47" s="12" t="s">
        <v>258</v>
      </c>
      <c r="H47" s="71" t="s">
        <v>281</v>
      </c>
    </row>
    <row r="48" spans="1:8" s="63" customFormat="1" x14ac:dyDescent="0.3">
      <c r="A48" s="79" t="s">
        <v>268</v>
      </c>
      <c r="B48" s="80"/>
      <c r="C48" s="80"/>
      <c r="D48" s="80"/>
      <c r="E48" s="81"/>
      <c r="F48" s="61">
        <f>SUM(F46:F47)</f>
        <v>2423384.3560000001</v>
      </c>
      <c r="G48" s="62"/>
      <c r="H48" s="72"/>
    </row>
    <row r="49" spans="1:8" ht="52" x14ac:dyDescent="0.3">
      <c r="A49" s="14">
        <v>8</v>
      </c>
      <c r="B49" s="14" t="s">
        <v>7</v>
      </c>
      <c r="C49" s="14" t="s">
        <v>187</v>
      </c>
      <c r="D49" s="68" t="s">
        <v>188</v>
      </c>
      <c r="E49" s="15" t="s">
        <v>189</v>
      </c>
      <c r="F49" s="39">
        <v>11305626.949999999</v>
      </c>
      <c r="G49" s="10" t="s">
        <v>259</v>
      </c>
      <c r="H49" s="71" t="s">
        <v>286</v>
      </c>
    </row>
    <row r="50" spans="1:8" ht="52" x14ac:dyDescent="0.3">
      <c r="A50" s="41">
        <v>8</v>
      </c>
      <c r="B50" s="41" t="s">
        <v>7</v>
      </c>
      <c r="C50" s="41" t="s">
        <v>187</v>
      </c>
      <c r="D50" s="42" t="s">
        <v>190</v>
      </c>
      <c r="E50" s="43" t="s">
        <v>191</v>
      </c>
      <c r="F50" s="45">
        <v>10071113</v>
      </c>
      <c r="G50" s="10" t="s">
        <v>192</v>
      </c>
      <c r="H50" s="71" t="s">
        <v>282</v>
      </c>
    </row>
    <row r="51" spans="1:8" s="63" customFormat="1" x14ac:dyDescent="0.3">
      <c r="A51" s="79" t="s">
        <v>269</v>
      </c>
      <c r="B51" s="80"/>
      <c r="C51" s="80"/>
      <c r="D51" s="80"/>
      <c r="E51" s="81"/>
      <c r="F51" s="61">
        <f>SUM(F49:F50)</f>
        <v>21376739.949999999</v>
      </c>
      <c r="G51" s="62"/>
      <c r="H51" s="72"/>
    </row>
    <row r="52" spans="1:8" ht="39" x14ac:dyDescent="0.3">
      <c r="A52" s="14">
        <v>4</v>
      </c>
      <c r="B52" s="14" t="s">
        <v>7</v>
      </c>
      <c r="C52" s="14" t="s">
        <v>44</v>
      </c>
      <c r="D52" s="5" t="s">
        <v>45</v>
      </c>
      <c r="E52" s="5" t="s">
        <v>46</v>
      </c>
      <c r="F52" s="40">
        <v>2372791</v>
      </c>
      <c r="G52" s="12" t="s">
        <v>298</v>
      </c>
      <c r="H52" s="74" t="s">
        <v>121</v>
      </c>
    </row>
    <row r="53" spans="1:8" ht="26" x14ac:dyDescent="0.3">
      <c r="A53" s="14">
        <v>7</v>
      </c>
      <c r="B53" s="14" t="s">
        <v>7</v>
      </c>
      <c r="C53" s="14" t="s">
        <v>44</v>
      </c>
      <c r="D53" s="5" t="s">
        <v>138</v>
      </c>
      <c r="E53" s="5" t="s">
        <v>139</v>
      </c>
      <c r="F53" s="11">
        <v>875474.41</v>
      </c>
      <c r="G53" s="12" t="s">
        <v>256</v>
      </c>
      <c r="H53" s="71" t="s">
        <v>121</v>
      </c>
    </row>
    <row r="54" spans="1:8" ht="39" x14ac:dyDescent="0.3">
      <c r="A54" s="14">
        <v>7</v>
      </c>
      <c r="B54" s="14" t="s">
        <v>7</v>
      </c>
      <c r="C54" s="14" t="s">
        <v>44</v>
      </c>
      <c r="D54" s="5" t="s">
        <v>140</v>
      </c>
      <c r="E54" s="5" t="s">
        <v>141</v>
      </c>
      <c r="F54" s="11">
        <v>255000</v>
      </c>
      <c r="G54" s="12" t="s">
        <v>142</v>
      </c>
      <c r="H54" s="71" t="s">
        <v>121</v>
      </c>
    </row>
    <row r="55" spans="1:8" ht="39" x14ac:dyDescent="0.3">
      <c r="A55" s="14">
        <v>7</v>
      </c>
      <c r="B55" s="14" t="s">
        <v>7</v>
      </c>
      <c r="C55" s="14" t="s">
        <v>44</v>
      </c>
      <c r="D55" s="5" t="s">
        <v>143</v>
      </c>
      <c r="E55" s="5" t="s">
        <v>144</v>
      </c>
      <c r="F55" s="11">
        <v>3400000</v>
      </c>
      <c r="G55" s="12" t="s">
        <v>299</v>
      </c>
      <c r="H55" s="74" t="s">
        <v>121</v>
      </c>
    </row>
    <row r="56" spans="1:8" ht="91" x14ac:dyDescent="0.3">
      <c r="A56" s="14">
        <v>8</v>
      </c>
      <c r="B56" s="14" t="s">
        <v>182</v>
      </c>
      <c r="C56" s="14" t="s">
        <v>44</v>
      </c>
      <c r="D56" s="5" t="s">
        <v>193</v>
      </c>
      <c r="E56" s="15" t="s">
        <v>194</v>
      </c>
      <c r="F56" s="44">
        <v>916250</v>
      </c>
      <c r="G56" s="75" t="s">
        <v>300</v>
      </c>
      <c r="H56" s="71" t="s">
        <v>301</v>
      </c>
    </row>
    <row r="57" spans="1:8" ht="26" x14ac:dyDescent="0.3">
      <c r="A57" s="14">
        <v>8</v>
      </c>
      <c r="B57" s="9" t="s">
        <v>182</v>
      </c>
      <c r="C57" s="9" t="s">
        <v>44</v>
      </c>
      <c r="D57" s="10" t="s">
        <v>195</v>
      </c>
      <c r="E57" s="31" t="s">
        <v>196</v>
      </c>
      <c r="F57" s="67">
        <v>44472</v>
      </c>
      <c r="G57" s="76" t="s">
        <v>302</v>
      </c>
      <c r="H57" s="71" t="s">
        <v>197</v>
      </c>
    </row>
    <row r="58" spans="1:8" ht="65" x14ac:dyDescent="0.3">
      <c r="A58" s="14">
        <v>10</v>
      </c>
      <c r="B58" s="14" t="s">
        <v>182</v>
      </c>
      <c r="C58" s="14" t="s">
        <v>44</v>
      </c>
      <c r="D58" s="5" t="s">
        <v>211</v>
      </c>
      <c r="E58" s="5" t="s">
        <v>288</v>
      </c>
      <c r="F58" s="25">
        <v>2311436</v>
      </c>
      <c r="G58" s="12" t="s">
        <v>303</v>
      </c>
      <c r="H58" s="71" t="s">
        <v>281</v>
      </c>
    </row>
    <row r="59" spans="1:8" ht="65" x14ac:dyDescent="0.3">
      <c r="A59" s="14">
        <v>10</v>
      </c>
      <c r="B59" s="14" t="s">
        <v>182</v>
      </c>
      <c r="C59" s="14" t="s">
        <v>44</v>
      </c>
      <c r="D59" s="10" t="s">
        <v>214</v>
      </c>
      <c r="E59" s="10" t="s">
        <v>289</v>
      </c>
      <c r="F59" s="47">
        <v>4167935</v>
      </c>
      <c r="G59" s="77" t="s">
        <v>304</v>
      </c>
      <c r="H59" s="78" t="s">
        <v>294</v>
      </c>
    </row>
    <row r="60" spans="1:8" s="63" customFormat="1" x14ac:dyDescent="0.3">
      <c r="A60" s="79" t="s">
        <v>270</v>
      </c>
      <c r="B60" s="80"/>
      <c r="C60" s="80"/>
      <c r="D60" s="80"/>
      <c r="E60" s="81"/>
      <c r="F60" s="61">
        <f>SUM(F52:F59)</f>
        <v>14343358.41</v>
      </c>
      <c r="G60" s="62"/>
      <c r="H60" s="72"/>
    </row>
    <row r="62" spans="1:8" x14ac:dyDescent="0.3">
      <c r="E62" s="64" t="s">
        <v>271</v>
      </c>
      <c r="F62" s="65">
        <f>SUM(F13,F24,F32,F43,F45,F48,F51,F60)</f>
        <v>375768863.02599996</v>
      </c>
    </row>
  </sheetData>
  <autoFilter ref="A3:H60" xr:uid="{00000000-0009-0000-0000-000000000000}"/>
  <mergeCells count="9">
    <mergeCell ref="A45:E45"/>
    <mergeCell ref="A48:E48"/>
    <mergeCell ref="A51:E51"/>
    <mergeCell ref="A60:E60"/>
    <mergeCell ref="A1:H1"/>
    <mergeCell ref="A13:E13"/>
    <mergeCell ref="A24:E24"/>
    <mergeCell ref="A32:E32"/>
    <mergeCell ref="A43:E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2"/>
  <sheetViews>
    <sheetView zoomScaleNormal="100" workbookViewId="0">
      <selection activeCell="C13" sqref="C13"/>
    </sheetView>
  </sheetViews>
  <sheetFormatPr defaultColWidth="9.1796875" defaultRowHeight="13" x14ac:dyDescent="0.3"/>
  <cols>
    <col min="1" max="2" width="9.26953125" style="1" bestFit="1" customWidth="1"/>
    <col min="3" max="3" width="11.1796875" style="1" customWidth="1"/>
    <col min="4" max="4" width="22.81640625" style="1" customWidth="1"/>
    <col min="5" max="5" width="48.26953125" style="2" customWidth="1"/>
    <col min="6" max="6" width="16.7265625" style="1" customWidth="1"/>
    <col min="7" max="16384" width="9.1796875" style="1"/>
  </cols>
  <sheetData>
    <row r="1" spans="1:6" ht="14" x14ac:dyDescent="0.3">
      <c r="A1" s="83" t="s">
        <v>272</v>
      </c>
      <c r="B1" s="83"/>
      <c r="C1" s="83"/>
      <c r="D1" s="83"/>
      <c r="E1" s="83"/>
      <c r="F1" s="83"/>
    </row>
    <row r="2" spans="1:6" s="3" customFormat="1" ht="22.5" customHeight="1" x14ac:dyDescent="0.35">
      <c r="A2" s="55" t="s">
        <v>0</v>
      </c>
      <c r="B2" s="55" t="s">
        <v>1</v>
      </c>
      <c r="C2" s="55" t="s">
        <v>2</v>
      </c>
      <c r="D2" s="55" t="s">
        <v>3</v>
      </c>
      <c r="E2" s="55" t="s">
        <v>4</v>
      </c>
      <c r="F2" s="56" t="s">
        <v>5</v>
      </c>
    </row>
    <row r="3" spans="1:6" ht="26" x14ac:dyDescent="0.3">
      <c r="A3" s="4">
        <v>1</v>
      </c>
      <c r="B3" s="4" t="s">
        <v>7</v>
      </c>
      <c r="C3" s="4" t="s">
        <v>8</v>
      </c>
      <c r="D3" s="8" t="s">
        <v>18</v>
      </c>
      <c r="E3" s="8" t="s">
        <v>19</v>
      </c>
      <c r="F3" s="6">
        <v>6500000</v>
      </c>
    </row>
    <row r="4" spans="1:6" ht="26" x14ac:dyDescent="0.3">
      <c r="A4" s="4">
        <v>1</v>
      </c>
      <c r="B4" s="4" t="s">
        <v>7</v>
      </c>
      <c r="C4" s="4" t="s">
        <v>8</v>
      </c>
      <c r="D4" s="5" t="s">
        <v>22</v>
      </c>
      <c r="E4" s="5" t="s">
        <v>23</v>
      </c>
      <c r="F4" s="6">
        <v>6000000</v>
      </c>
    </row>
    <row r="5" spans="1:6" s="13" customFormat="1" x14ac:dyDescent="0.3">
      <c r="A5" s="9">
        <v>1</v>
      </c>
      <c r="B5" s="9" t="s">
        <v>7</v>
      </c>
      <c r="C5" s="9" t="s">
        <v>8</v>
      </c>
      <c r="D5" s="10" t="s">
        <v>24</v>
      </c>
      <c r="E5" s="10" t="s">
        <v>25</v>
      </c>
      <c r="F5" s="11">
        <v>2899997</v>
      </c>
    </row>
    <row r="6" spans="1:6" s="13" customFormat="1" x14ac:dyDescent="0.3">
      <c r="A6" s="14">
        <v>1</v>
      </c>
      <c r="B6" s="14" t="s">
        <v>7</v>
      </c>
      <c r="C6" s="14" t="s">
        <v>8</v>
      </c>
      <c r="D6" s="15" t="s">
        <v>26</v>
      </c>
      <c r="E6" s="15" t="s">
        <v>27</v>
      </c>
      <c r="F6" s="16">
        <v>1682000</v>
      </c>
    </row>
    <row r="7" spans="1:6" x14ac:dyDescent="0.3">
      <c r="A7" s="4">
        <v>1</v>
      </c>
      <c r="B7" s="4" t="s">
        <v>7</v>
      </c>
      <c r="C7" s="4" t="s">
        <v>28</v>
      </c>
      <c r="D7" s="5" t="s">
        <v>29</v>
      </c>
      <c r="E7" s="8" t="s">
        <v>30</v>
      </c>
      <c r="F7" s="6">
        <v>3256402.12</v>
      </c>
    </row>
    <row r="8" spans="1:6" x14ac:dyDescent="0.3">
      <c r="A8" s="4">
        <v>3</v>
      </c>
      <c r="B8" s="4" t="s">
        <v>7</v>
      </c>
      <c r="C8" s="4" t="s">
        <v>28</v>
      </c>
      <c r="D8" s="5" t="s">
        <v>34</v>
      </c>
      <c r="E8" s="8" t="s">
        <v>35</v>
      </c>
      <c r="F8" s="18">
        <v>7349491.0999999996</v>
      </c>
    </row>
    <row r="9" spans="1:6" x14ac:dyDescent="0.3">
      <c r="A9" s="4">
        <v>3</v>
      </c>
      <c r="B9" s="4" t="s">
        <v>7</v>
      </c>
      <c r="C9" s="4" t="s">
        <v>28</v>
      </c>
      <c r="D9" s="5" t="s">
        <v>36</v>
      </c>
      <c r="E9" s="8" t="s">
        <v>37</v>
      </c>
      <c r="F9" s="18">
        <v>5475404</v>
      </c>
    </row>
    <row r="10" spans="1:6" x14ac:dyDescent="0.3">
      <c r="A10" s="4">
        <v>3</v>
      </c>
      <c r="B10" s="4" t="s">
        <v>7</v>
      </c>
      <c r="C10" s="4" t="s">
        <v>28</v>
      </c>
      <c r="D10" s="5" t="s">
        <v>38</v>
      </c>
      <c r="E10" s="8" t="s">
        <v>39</v>
      </c>
      <c r="F10" s="18">
        <v>7193453.5</v>
      </c>
    </row>
    <row r="11" spans="1:6" x14ac:dyDescent="0.3">
      <c r="A11" s="14">
        <v>4</v>
      </c>
      <c r="B11" s="14" t="s">
        <v>40</v>
      </c>
      <c r="C11" s="14" t="s">
        <v>41</v>
      </c>
      <c r="D11" s="5" t="s">
        <v>276</v>
      </c>
      <c r="E11" s="5" t="s">
        <v>277</v>
      </c>
      <c r="F11" s="19">
        <v>23796653</v>
      </c>
    </row>
    <row r="12" spans="1:6" x14ac:dyDescent="0.3">
      <c r="A12" s="20">
        <v>4</v>
      </c>
      <c r="B12" s="21" t="s">
        <v>40</v>
      </c>
      <c r="C12" s="21" t="s">
        <v>41</v>
      </c>
      <c r="D12" s="5" t="s">
        <v>42</v>
      </c>
      <c r="E12" s="22" t="s">
        <v>43</v>
      </c>
      <c r="F12" s="6">
        <v>6000000</v>
      </c>
    </row>
    <row r="13" spans="1:6" s="13" customFormat="1" x14ac:dyDescent="0.3">
      <c r="A13" s="14">
        <v>4</v>
      </c>
      <c r="B13" s="14" t="s">
        <v>7</v>
      </c>
      <c r="C13" s="14" t="s">
        <v>41</v>
      </c>
      <c r="D13" s="5" t="s">
        <v>49</v>
      </c>
      <c r="E13" s="5" t="s">
        <v>50</v>
      </c>
      <c r="F13" s="11">
        <v>1230951</v>
      </c>
    </row>
    <row r="14" spans="1:6" s="13" customFormat="1" x14ac:dyDescent="0.3">
      <c r="A14" s="14">
        <v>4</v>
      </c>
      <c r="B14" s="14" t="s">
        <v>7</v>
      </c>
      <c r="C14" s="14" t="s">
        <v>41</v>
      </c>
      <c r="D14" s="5" t="s">
        <v>51</v>
      </c>
      <c r="E14" s="5" t="s">
        <v>52</v>
      </c>
      <c r="F14" s="11">
        <v>1600000</v>
      </c>
    </row>
    <row r="15" spans="1:6" s="13" customFormat="1" x14ac:dyDescent="0.3">
      <c r="A15" s="14">
        <v>4</v>
      </c>
      <c r="B15" s="14" t="s">
        <v>7</v>
      </c>
      <c r="C15" s="14" t="s">
        <v>41</v>
      </c>
      <c r="D15" s="5" t="s">
        <v>53</v>
      </c>
      <c r="E15" s="5" t="s">
        <v>54</v>
      </c>
      <c r="F15" s="11">
        <v>216220.39</v>
      </c>
    </row>
    <row r="16" spans="1:6" s="13" customFormat="1" x14ac:dyDescent="0.3">
      <c r="A16" s="14">
        <v>4</v>
      </c>
      <c r="B16" s="14" t="s">
        <v>7</v>
      </c>
      <c r="C16" s="14" t="s">
        <v>41</v>
      </c>
      <c r="D16" s="5" t="s">
        <v>55</v>
      </c>
      <c r="E16" s="5" t="s">
        <v>56</v>
      </c>
      <c r="F16" s="11">
        <v>645753</v>
      </c>
    </row>
    <row r="17" spans="1:6" x14ac:dyDescent="0.3">
      <c r="A17" s="4">
        <v>4</v>
      </c>
      <c r="B17" s="4" t="s">
        <v>7</v>
      </c>
      <c r="C17" s="4" t="s">
        <v>57</v>
      </c>
      <c r="D17" s="8" t="s">
        <v>70</v>
      </c>
      <c r="E17" s="8" t="s">
        <v>71</v>
      </c>
      <c r="F17" s="6">
        <v>3500000</v>
      </c>
    </row>
    <row r="18" spans="1:6" ht="26" x14ac:dyDescent="0.3">
      <c r="A18" s="4">
        <v>4</v>
      </c>
      <c r="B18" s="4" t="s">
        <v>40</v>
      </c>
      <c r="C18" s="4" t="s">
        <v>57</v>
      </c>
      <c r="D18" s="8" t="s">
        <v>72</v>
      </c>
      <c r="E18" s="8" t="s">
        <v>73</v>
      </c>
      <c r="F18" s="6">
        <v>2811889</v>
      </c>
    </row>
    <row r="19" spans="1:6" ht="26" x14ac:dyDescent="0.3">
      <c r="A19" s="4">
        <v>4</v>
      </c>
      <c r="B19" s="4" t="s">
        <v>40</v>
      </c>
      <c r="C19" s="4" t="s">
        <v>57</v>
      </c>
      <c r="D19" s="8" t="s">
        <v>74</v>
      </c>
      <c r="E19" s="8" t="s">
        <v>75</v>
      </c>
      <c r="F19" s="6">
        <v>1212900</v>
      </c>
    </row>
    <row r="20" spans="1:6" ht="26" x14ac:dyDescent="0.3">
      <c r="A20" s="4">
        <v>4</v>
      </c>
      <c r="B20" s="4" t="s">
        <v>40</v>
      </c>
      <c r="C20" s="4" t="s">
        <v>57</v>
      </c>
      <c r="D20" s="8" t="s">
        <v>76</v>
      </c>
      <c r="E20" s="8" t="s">
        <v>77</v>
      </c>
      <c r="F20" s="6">
        <v>3082703</v>
      </c>
    </row>
    <row r="21" spans="1:6" ht="26" x14ac:dyDescent="0.3">
      <c r="A21" s="4">
        <v>5</v>
      </c>
      <c r="B21" s="4" t="s">
        <v>7</v>
      </c>
      <c r="C21" s="4" t="s">
        <v>78</v>
      </c>
      <c r="D21" s="5" t="s">
        <v>81</v>
      </c>
      <c r="E21" s="5" t="s">
        <v>82</v>
      </c>
      <c r="F21" s="6">
        <v>1186303</v>
      </c>
    </row>
    <row r="22" spans="1:6" ht="26" x14ac:dyDescent="0.3">
      <c r="A22" s="14">
        <v>5</v>
      </c>
      <c r="B22" s="14" t="s">
        <v>7</v>
      </c>
      <c r="C22" s="14" t="s">
        <v>78</v>
      </c>
      <c r="D22" s="5" t="s">
        <v>85</v>
      </c>
      <c r="E22" s="5" t="s">
        <v>86</v>
      </c>
      <c r="F22" s="16">
        <v>18305036</v>
      </c>
    </row>
    <row r="23" spans="1:6" ht="26" x14ac:dyDescent="0.3">
      <c r="A23" s="14">
        <v>5</v>
      </c>
      <c r="B23" s="14" t="s">
        <v>40</v>
      </c>
      <c r="C23" s="14" t="s">
        <v>78</v>
      </c>
      <c r="D23" s="5" t="s">
        <v>91</v>
      </c>
      <c r="E23" s="5" t="s">
        <v>92</v>
      </c>
      <c r="F23" s="11">
        <v>1544999.47</v>
      </c>
    </row>
    <row r="24" spans="1:6" ht="26" x14ac:dyDescent="0.3">
      <c r="A24" s="14">
        <v>5</v>
      </c>
      <c r="B24" s="4" t="s">
        <v>40</v>
      </c>
      <c r="C24" s="14" t="s">
        <v>78</v>
      </c>
      <c r="D24" s="5" t="s">
        <v>93</v>
      </c>
      <c r="E24" s="5" t="s">
        <v>94</v>
      </c>
      <c r="F24" s="11">
        <v>1330945.8999999999</v>
      </c>
    </row>
    <row r="25" spans="1:6" s="13" customFormat="1" ht="26" x14ac:dyDescent="0.3">
      <c r="A25" s="14">
        <v>5</v>
      </c>
      <c r="B25" s="14" t="s">
        <v>7</v>
      </c>
      <c r="C25" s="7" t="s">
        <v>78</v>
      </c>
      <c r="D25" s="17" t="s">
        <v>99</v>
      </c>
      <c r="E25" s="17" t="s">
        <v>100</v>
      </c>
      <c r="F25" s="23">
        <v>265809</v>
      </c>
    </row>
    <row r="26" spans="1:6" x14ac:dyDescent="0.3">
      <c r="A26" s="14">
        <v>6</v>
      </c>
      <c r="B26" s="14" t="s">
        <v>7</v>
      </c>
      <c r="C26" s="14" t="s">
        <v>31</v>
      </c>
      <c r="D26" s="5" t="s">
        <v>111</v>
      </c>
      <c r="E26" s="5" t="s">
        <v>112</v>
      </c>
      <c r="F26" s="11">
        <v>23261121</v>
      </c>
    </row>
    <row r="27" spans="1:6" ht="26" x14ac:dyDescent="0.3">
      <c r="A27" s="14">
        <v>6</v>
      </c>
      <c r="B27" s="14" t="s">
        <v>7</v>
      </c>
      <c r="C27" s="14" t="s">
        <v>41</v>
      </c>
      <c r="D27" s="5" t="s">
        <v>124</v>
      </c>
      <c r="E27" s="5" t="s">
        <v>125</v>
      </c>
      <c r="F27" s="27">
        <v>9438739</v>
      </c>
    </row>
    <row r="28" spans="1:6" ht="39" x14ac:dyDescent="0.3">
      <c r="A28" s="14">
        <v>6</v>
      </c>
      <c r="B28" s="14" t="s">
        <v>7</v>
      </c>
      <c r="C28" s="14" t="s">
        <v>41</v>
      </c>
      <c r="D28" s="5" t="s">
        <v>126</v>
      </c>
      <c r="E28" s="5" t="s">
        <v>127</v>
      </c>
      <c r="F28" s="27">
        <v>1110795</v>
      </c>
    </row>
    <row r="29" spans="1:6" ht="26" x14ac:dyDescent="0.3">
      <c r="A29" s="14">
        <v>6</v>
      </c>
      <c r="B29" s="14" t="s">
        <v>7</v>
      </c>
      <c r="C29" s="14" t="s">
        <v>41</v>
      </c>
      <c r="D29" s="5" t="s">
        <v>128</v>
      </c>
      <c r="E29" s="5" t="s">
        <v>129</v>
      </c>
      <c r="F29" s="27">
        <v>430234</v>
      </c>
    </row>
    <row r="30" spans="1:6" ht="39" x14ac:dyDescent="0.3">
      <c r="A30" s="14">
        <v>6</v>
      </c>
      <c r="B30" s="14" t="s">
        <v>7</v>
      </c>
      <c r="C30" s="14" t="s">
        <v>41</v>
      </c>
      <c r="D30" s="5" t="s">
        <v>130</v>
      </c>
      <c r="E30" s="5" t="s">
        <v>131</v>
      </c>
      <c r="F30" s="27">
        <v>4452580</v>
      </c>
    </row>
    <row r="31" spans="1:6" ht="26" x14ac:dyDescent="0.3">
      <c r="A31" s="14">
        <v>6</v>
      </c>
      <c r="B31" s="14" t="s">
        <v>7</v>
      </c>
      <c r="C31" s="14" t="s">
        <v>41</v>
      </c>
      <c r="D31" s="5" t="s">
        <v>132</v>
      </c>
      <c r="E31" s="5" t="s">
        <v>133</v>
      </c>
      <c r="F31" s="11">
        <v>7821000</v>
      </c>
    </row>
    <row r="32" spans="1:6" ht="26" x14ac:dyDescent="0.3">
      <c r="A32" s="14">
        <v>6</v>
      </c>
      <c r="B32" s="14" t="s">
        <v>7</v>
      </c>
      <c r="C32" s="14" t="s">
        <v>41</v>
      </c>
      <c r="D32" s="5" t="s">
        <v>134</v>
      </c>
      <c r="E32" s="5" t="s">
        <v>135</v>
      </c>
      <c r="F32" s="11">
        <v>2196750</v>
      </c>
    </row>
    <row r="33" spans="1:6" ht="26" x14ac:dyDescent="0.3">
      <c r="A33" s="14">
        <v>6</v>
      </c>
      <c r="B33" s="14" t="s">
        <v>7</v>
      </c>
      <c r="C33" s="14" t="s">
        <v>41</v>
      </c>
      <c r="D33" s="5" t="s">
        <v>136</v>
      </c>
      <c r="E33" s="5" t="s">
        <v>137</v>
      </c>
      <c r="F33" s="11">
        <v>2040000</v>
      </c>
    </row>
    <row r="34" spans="1:6" x14ac:dyDescent="0.3">
      <c r="A34" s="14">
        <v>7</v>
      </c>
      <c r="B34" s="14" t="s">
        <v>7</v>
      </c>
      <c r="C34" s="14" t="s">
        <v>44</v>
      </c>
      <c r="D34" s="5" t="s">
        <v>145</v>
      </c>
      <c r="E34" s="5" t="s">
        <v>146</v>
      </c>
      <c r="F34" s="11">
        <v>4686486</v>
      </c>
    </row>
    <row r="35" spans="1:6" ht="26" x14ac:dyDescent="0.3">
      <c r="A35" s="4">
        <v>7</v>
      </c>
      <c r="B35" s="4" t="s">
        <v>7</v>
      </c>
      <c r="C35" s="4" t="s">
        <v>147</v>
      </c>
      <c r="D35" s="8" t="s">
        <v>150</v>
      </c>
      <c r="E35" s="8" t="s">
        <v>151</v>
      </c>
      <c r="F35" s="6">
        <v>4889258.5199999996</v>
      </c>
    </row>
    <row r="36" spans="1:6" x14ac:dyDescent="0.3">
      <c r="A36" s="4">
        <v>7</v>
      </c>
      <c r="B36" s="4" t="s">
        <v>7</v>
      </c>
      <c r="C36" s="4" t="s">
        <v>147</v>
      </c>
      <c r="D36" s="8" t="s">
        <v>152</v>
      </c>
      <c r="E36" s="8" t="s">
        <v>153</v>
      </c>
      <c r="F36" s="6">
        <v>3650000</v>
      </c>
    </row>
    <row r="37" spans="1:6" s="29" customFormat="1" x14ac:dyDescent="0.35">
      <c r="A37" s="14">
        <v>7</v>
      </c>
      <c r="B37" s="14" t="s">
        <v>7</v>
      </c>
      <c r="C37" s="14" t="s">
        <v>147</v>
      </c>
      <c r="D37" s="5" t="s">
        <v>154</v>
      </c>
      <c r="E37" s="5" t="s">
        <v>155</v>
      </c>
      <c r="F37" s="28">
        <v>9999999.9900000002</v>
      </c>
    </row>
    <row r="38" spans="1:6" s="29" customFormat="1" x14ac:dyDescent="0.35">
      <c r="A38" s="14">
        <v>7</v>
      </c>
      <c r="B38" s="14" t="s">
        <v>7</v>
      </c>
      <c r="C38" s="14" t="s">
        <v>147</v>
      </c>
      <c r="D38" s="5" t="s">
        <v>156</v>
      </c>
      <c r="E38" s="5" t="s">
        <v>157</v>
      </c>
      <c r="F38" s="11">
        <v>2634754</v>
      </c>
    </row>
    <row r="39" spans="1:6" s="29" customFormat="1" x14ac:dyDescent="0.35">
      <c r="A39" s="14">
        <v>7</v>
      </c>
      <c r="B39" s="14" t="s">
        <v>7</v>
      </c>
      <c r="C39" s="14" t="s">
        <v>147</v>
      </c>
      <c r="D39" s="5" t="s">
        <v>158</v>
      </c>
      <c r="E39" s="5" t="s">
        <v>278</v>
      </c>
      <c r="F39" s="11">
        <v>9050541.0099999998</v>
      </c>
    </row>
    <row r="40" spans="1:6" s="29" customFormat="1" ht="26" x14ac:dyDescent="0.35">
      <c r="A40" s="14">
        <v>5</v>
      </c>
      <c r="B40" s="14" t="s">
        <v>7</v>
      </c>
      <c r="C40" s="14" t="s">
        <v>147</v>
      </c>
      <c r="D40" s="5" t="s">
        <v>159</v>
      </c>
      <c r="E40" s="5" t="s">
        <v>279</v>
      </c>
      <c r="F40" s="11">
        <v>2799623.43</v>
      </c>
    </row>
    <row r="41" spans="1:6" s="13" customFormat="1" x14ac:dyDescent="0.3">
      <c r="A41" s="9">
        <v>8</v>
      </c>
      <c r="B41" s="9" t="s">
        <v>7</v>
      </c>
      <c r="C41" s="9" t="s">
        <v>160</v>
      </c>
      <c r="D41" s="31" t="s">
        <v>166</v>
      </c>
      <c r="E41" s="10" t="s">
        <v>167</v>
      </c>
      <c r="F41" s="33">
        <v>857404.36199999996</v>
      </c>
    </row>
    <row r="42" spans="1:6" s="35" customFormat="1" x14ac:dyDescent="0.3">
      <c r="A42" s="9">
        <v>8</v>
      </c>
      <c r="B42" s="9" t="s">
        <v>7</v>
      </c>
      <c r="C42" s="9" t="s">
        <v>160</v>
      </c>
      <c r="D42" s="31" t="s">
        <v>168</v>
      </c>
      <c r="E42" s="31" t="s">
        <v>169</v>
      </c>
      <c r="F42" s="33">
        <v>351005.45999999996</v>
      </c>
    </row>
    <row r="43" spans="1:6" s="13" customFormat="1" ht="39" x14ac:dyDescent="0.3">
      <c r="A43" s="9">
        <v>8</v>
      </c>
      <c r="B43" s="9" t="s">
        <v>7</v>
      </c>
      <c r="C43" s="9" t="s">
        <v>160</v>
      </c>
      <c r="D43" s="31" t="s">
        <v>170</v>
      </c>
      <c r="E43" s="31" t="s">
        <v>171</v>
      </c>
      <c r="F43" s="33">
        <v>721272.19964999997</v>
      </c>
    </row>
    <row r="44" spans="1:6" s="13" customFormat="1" ht="39" x14ac:dyDescent="0.3">
      <c r="A44" s="9">
        <v>8</v>
      </c>
      <c r="B44" s="9" t="s">
        <v>7</v>
      </c>
      <c r="C44" s="9" t="s">
        <v>160</v>
      </c>
      <c r="D44" s="31" t="s">
        <v>172</v>
      </c>
      <c r="E44" s="31" t="s">
        <v>173</v>
      </c>
      <c r="F44" s="33">
        <v>717894.10499999998</v>
      </c>
    </row>
    <row r="45" spans="1:6" s="13" customFormat="1" ht="26" x14ac:dyDescent="0.3">
      <c r="A45" s="9">
        <v>8</v>
      </c>
      <c r="B45" s="9" t="s">
        <v>7</v>
      </c>
      <c r="C45" s="9" t="s">
        <v>160</v>
      </c>
      <c r="D45" s="31" t="s">
        <v>174</v>
      </c>
      <c r="E45" s="31" t="s">
        <v>175</v>
      </c>
      <c r="F45" s="33">
        <v>739500</v>
      </c>
    </row>
    <row r="46" spans="1:6" s="13" customFormat="1" ht="39" x14ac:dyDescent="0.3">
      <c r="A46" s="9">
        <v>8</v>
      </c>
      <c r="B46" s="9" t="s">
        <v>7</v>
      </c>
      <c r="C46" s="9" t="s">
        <v>160</v>
      </c>
      <c r="D46" s="32" t="s">
        <v>176</v>
      </c>
      <c r="E46" s="32" t="s">
        <v>177</v>
      </c>
      <c r="F46" s="36">
        <v>483944.35499999998</v>
      </c>
    </row>
    <row r="47" spans="1:6" s="13" customFormat="1" ht="39" x14ac:dyDescent="0.3">
      <c r="A47" s="9">
        <v>8</v>
      </c>
      <c r="B47" s="9" t="s">
        <v>7</v>
      </c>
      <c r="C47" s="9" t="s">
        <v>160</v>
      </c>
      <c r="D47" s="31" t="s">
        <v>178</v>
      </c>
      <c r="E47" s="37" t="s">
        <v>179</v>
      </c>
      <c r="F47" s="36">
        <v>127626.31499999999</v>
      </c>
    </row>
    <row r="48" spans="1:6" s="13" customFormat="1" ht="26" x14ac:dyDescent="0.3">
      <c r="A48" s="9">
        <v>8</v>
      </c>
      <c r="B48" s="9" t="s">
        <v>7</v>
      </c>
      <c r="C48" s="9" t="s">
        <v>160</v>
      </c>
      <c r="D48" s="31" t="s">
        <v>180</v>
      </c>
      <c r="E48" s="37" t="s">
        <v>181</v>
      </c>
      <c r="F48" s="36">
        <v>1243613.274</v>
      </c>
    </row>
    <row r="49" spans="1:6" s="13" customFormat="1" ht="26" x14ac:dyDescent="0.3">
      <c r="A49" s="9">
        <v>8</v>
      </c>
      <c r="B49" s="9" t="s">
        <v>182</v>
      </c>
      <c r="C49" s="9" t="s">
        <v>160</v>
      </c>
      <c r="D49" s="34" t="s">
        <v>183</v>
      </c>
      <c r="E49" s="37" t="s">
        <v>184</v>
      </c>
      <c r="F49" s="34">
        <v>471658.44900000002</v>
      </c>
    </row>
    <row r="50" spans="1:6" s="13" customFormat="1" ht="26" x14ac:dyDescent="0.3">
      <c r="A50" s="9">
        <v>8</v>
      </c>
      <c r="B50" s="9" t="s">
        <v>182</v>
      </c>
      <c r="C50" s="9" t="s">
        <v>160</v>
      </c>
      <c r="D50" s="34" t="s">
        <v>185</v>
      </c>
      <c r="E50" s="37" t="s">
        <v>186</v>
      </c>
      <c r="F50" s="38">
        <v>349031.81100000005</v>
      </c>
    </row>
    <row r="51" spans="1:6" s="13" customFormat="1" x14ac:dyDescent="0.3">
      <c r="A51" s="48">
        <v>8</v>
      </c>
      <c r="B51" s="48" t="s">
        <v>7</v>
      </c>
      <c r="C51" s="48" t="s">
        <v>187</v>
      </c>
      <c r="D51" s="53" t="s">
        <v>188</v>
      </c>
      <c r="E51" s="53" t="s">
        <v>280</v>
      </c>
      <c r="F51" s="39">
        <v>716333.59</v>
      </c>
    </row>
    <row r="52" spans="1:6" s="13" customFormat="1" x14ac:dyDescent="0.3">
      <c r="A52" s="14">
        <v>8</v>
      </c>
      <c r="B52" s="14" t="s">
        <v>182</v>
      </c>
      <c r="C52" s="14" t="s">
        <v>44</v>
      </c>
      <c r="D52" s="5" t="s">
        <v>198</v>
      </c>
      <c r="E52" s="5" t="s">
        <v>199</v>
      </c>
      <c r="F52" s="44">
        <v>299070</v>
      </c>
    </row>
    <row r="53" spans="1:6" s="13" customFormat="1" ht="26" x14ac:dyDescent="0.3">
      <c r="A53" s="14">
        <v>10</v>
      </c>
      <c r="B53" s="14" t="s">
        <v>182</v>
      </c>
      <c r="C53" s="14" t="s">
        <v>44</v>
      </c>
      <c r="D53" s="5" t="s">
        <v>209</v>
      </c>
      <c r="E53" s="5" t="s">
        <v>210</v>
      </c>
      <c r="F53" s="25">
        <v>5001016</v>
      </c>
    </row>
    <row r="54" spans="1:6" s="13" customFormat="1" ht="26" x14ac:dyDescent="0.3">
      <c r="A54" s="14">
        <v>10</v>
      </c>
      <c r="B54" s="14" t="s">
        <v>182</v>
      </c>
      <c r="C54" s="14" t="s">
        <v>44</v>
      </c>
      <c r="D54" s="5" t="s">
        <v>212</v>
      </c>
      <c r="E54" s="5" t="s">
        <v>213</v>
      </c>
      <c r="F54" s="11">
        <v>345018.56</v>
      </c>
    </row>
    <row r="55" spans="1:6" s="13" customFormat="1" ht="26" x14ac:dyDescent="0.3">
      <c r="A55" s="48">
        <v>13</v>
      </c>
      <c r="B55" s="48" t="s">
        <v>7</v>
      </c>
      <c r="C55" s="48" t="s">
        <v>41</v>
      </c>
      <c r="D55" s="49" t="s">
        <v>216</v>
      </c>
      <c r="E55" s="49" t="s">
        <v>217</v>
      </c>
      <c r="F55" s="47">
        <v>3785806</v>
      </c>
    </row>
    <row r="56" spans="1:6" s="13" customFormat="1" ht="26" x14ac:dyDescent="0.3">
      <c r="A56" s="48">
        <v>13</v>
      </c>
      <c r="B56" s="48" t="s">
        <v>7</v>
      </c>
      <c r="C56" s="48" t="s">
        <v>41</v>
      </c>
      <c r="D56" s="49" t="s">
        <v>232</v>
      </c>
      <c r="E56" s="49" t="s">
        <v>233</v>
      </c>
      <c r="F56" s="47">
        <v>735966</v>
      </c>
    </row>
    <row r="57" spans="1:6" s="13" customFormat="1" ht="26" x14ac:dyDescent="0.3">
      <c r="A57" s="48">
        <v>13</v>
      </c>
      <c r="B57" s="48" t="s">
        <v>7</v>
      </c>
      <c r="C57" s="48" t="s">
        <v>41</v>
      </c>
      <c r="D57" s="49" t="s">
        <v>234</v>
      </c>
      <c r="E57" s="49" t="s">
        <v>235</v>
      </c>
      <c r="F57" s="47">
        <v>1500000</v>
      </c>
    </row>
    <row r="58" spans="1:6" s="13" customFormat="1" ht="26" x14ac:dyDescent="0.3">
      <c r="A58" s="48">
        <v>13</v>
      </c>
      <c r="B58" s="48" t="s">
        <v>7</v>
      </c>
      <c r="C58" s="48" t="s">
        <v>41</v>
      </c>
      <c r="D58" s="49" t="s">
        <v>236</v>
      </c>
      <c r="E58" s="49" t="s">
        <v>237</v>
      </c>
      <c r="F58" s="47">
        <v>1867636</v>
      </c>
    </row>
    <row r="59" spans="1:6" x14ac:dyDescent="0.3">
      <c r="A59" s="50">
        <v>13</v>
      </c>
      <c r="B59" s="50" t="s">
        <v>7</v>
      </c>
      <c r="C59" s="50" t="s">
        <v>41</v>
      </c>
      <c r="D59" s="49" t="s">
        <v>238</v>
      </c>
      <c r="E59" s="51" t="s">
        <v>239</v>
      </c>
      <c r="F59" s="52">
        <v>298698</v>
      </c>
    </row>
    <row r="60" spans="1:6" x14ac:dyDescent="0.3">
      <c r="A60" s="4">
        <v>13</v>
      </c>
      <c r="B60" s="4" t="s">
        <v>7</v>
      </c>
      <c r="C60" s="4" t="s">
        <v>41</v>
      </c>
      <c r="D60" s="5" t="s">
        <v>240</v>
      </c>
      <c r="E60" s="8" t="s">
        <v>241</v>
      </c>
      <c r="F60" s="6">
        <v>709329.26</v>
      </c>
    </row>
    <row r="62" spans="1:6" x14ac:dyDescent="0.3">
      <c r="F62" s="66">
        <f>SUM(F3:F60)</f>
        <v>216870616.17064998</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32" sqref="I32"/>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Didelė rizika</vt:lpstr>
      <vt:lpstr>Vidutinė rizika</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Akvilė Svirkė</dc:creator>
  <cp:lastModifiedBy>Eurika Norkienė</cp:lastModifiedBy>
  <dcterms:created xsi:type="dcterms:W3CDTF">2022-10-17T18:01:32Z</dcterms:created>
  <dcterms:modified xsi:type="dcterms:W3CDTF">2022-11-10T17:22:52Z</dcterms:modified>
</cp:coreProperties>
</file>