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24915" windowHeight="11835"/>
  </bookViews>
  <sheets>
    <sheet name="Info" sheetId="3" r:id="rId1"/>
    <sheet name="I priedą" sheetId="4" r:id="rId2"/>
  </sheets>
  <calcPr calcId="145621"/>
</workbook>
</file>

<file path=xl/calcChain.xml><?xml version="1.0" encoding="utf-8"?>
<calcChain xmlns="http://schemas.openxmlformats.org/spreadsheetml/2006/main">
  <c r="B10" i="4" l="1"/>
  <c r="M14" i="3"/>
  <c r="C14" i="3" l="1"/>
  <c r="N12" i="3"/>
  <c r="C12" i="3" s="1"/>
  <c r="M12" i="3"/>
  <c r="C15" i="3" l="1"/>
  <c r="O11" i="3" l="1"/>
  <c r="C11" i="3" s="1"/>
  <c r="C13" i="3"/>
  <c r="C10" i="3" l="1"/>
  <c r="N16" i="3" l="1"/>
  <c r="M9" i="3"/>
  <c r="C9" i="3" l="1"/>
  <c r="C16" i="3" s="1"/>
  <c r="P16" i="3" l="1"/>
  <c r="O16" i="3"/>
  <c r="M16" i="3"/>
  <c r="K16" i="3"/>
  <c r="J16" i="3"/>
  <c r="I16" i="3"/>
  <c r="H16" i="3"/>
  <c r="G16" i="3"/>
  <c r="F16" i="3"/>
  <c r="E16" i="3" l="1"/>
  <c r="D16" i="3"/>
  <c r="L16" i="3"/>
</calcChain>
</file>

<file path=xl/sharedStrings.xml><?xml version="1.0" encoding="utf-8"?>
<sst xmlns="http://schemas.openxmlformats.org/spreadsheetml/2006/main" count="35" uniqueCount="28">
  <si>
    <t xml:space="preserve">INFORMACIJA APIE NUMATOMAS KOMPENSUOTI SAVIVALDYBĖS ADMINISTRACIJOS IR ĮSTAIGŲ, IŠLAIKOMŲ IŠ SAVIVALDYBĖS BIUDŽETO, MATERIALINIŲ IŠTEKLIŲ TEIKIMO, SIEKIANT ŠALINTI COVID-19 LIGOS (KORONAVIRUSO INFEKCIJOS) PADARINIUS IR VALDYTI JOS PLITIMĄ ESANT VALSTYBĖS LYGIO EKSTREMALIAJAI SITUACIJAI, PATIRTAS IŠLAIDAS </t>
  </si>
  <si>
    <t>eurai</t>
  </si>
  <si>
    <t>Savivaldybė</t>
  </si>
  <si>
    <t>Iš viso</t>
  </si>
  <si>
    <t>Išlaidos</t>
  </si>
  <si>
    <t>Asmenų izoliavimo paslaugų</t>
  </si>
  <si>
    <t xml:space="preserve">Apsaugos ir medicininių priemonių įsigijimo </t>
  </si>
  <si>
    <t>transportavimo</t>
  </si>
  <si>
    <t>apgyvendinimo</t>
  </si>
  <si>
    <t xml:space="preserve">maitinimo </t>
  </si>
  <si>
    <t xml:space="preserve">apsaugos </t>
  </si>
  <si>
    <t>dezinfekcinių priemonių</t>
  </si>
  <si>
    <t xml:space="preserve"> asmeninės apsaugos priemonių (kaukių, respiratorių, vienkartinių kostiumų, antbačių, pirštinių, akinių ir kt.)</t>
  </si>
  <si>
    <t>medicininių priemonių (termometrų, deguonies kaukių, testų ir kt.)</t>
  </si>
  <si>
    <t>Medicinos įrangos įsigijimo</t>
  </si>
  <si>
    <t>Laiptinių ir viešųjų erdvių dezinfekavimo</t>
  </si>
  <si>
    <t>Autotransporto dezinfekavimo</t>
  </si>
  <si>
    <t>Asmenų izoliavimui pritaikytų patalpų remonto, valymo, dezinfekavimo</t>
  </si>
  <si>
    <t xml:space="preserve">Mobiliųjų punktų įrengimo ir darbo juose organizavimo </t>
  </si>
  <si>
    <t xml:space="preserve">Vakcinavimo punktų įrengimo ir darbo juose organizavimo </t>
  </si>
  <si>
    <r>
      <t xml:space="preserve">Išlaidos iš viso </t>
    </r>
    <r>
      <rPr>
        <sz val="10"/>
        <color theme="1"/>
        <rFont val="Times New Roman"/>
        <family val="1"/>
        <charset val="186"/>
      </rPr>
      <t xml:space="preserve">(2=3+...+15) </t>
    </r>
  </si>
  <si>
    <t>Šiaulių miesto</t>
  </si>
  <si>
    <t>Šilalės rajono</t>
  </si>
  <si>
    <t>Rietavo</t>
  </si>
  <si>
    <t>Birštono</t>
  </si>
  <si>
    <t>Alytaus rajono</t>
  </si>
  <si>
    <t>Panevėžio rajono</t>
  </si>
  <si>
    <t xml:space="preserve"> Druskininkų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</si>
</sst>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7" x14ac:knownFonts="1">
    <font>
      <sz val="10"/>
      <color theme="1"/>
      <name val="Arial"/>
      <family val="2"/>
      <charset val="186"/>
    </font>
    <font>
      <sz val="10"/>
      <name val="Times New Roman"/>
      <family val="1"/>
      <charset val="186"/>
    </font>
    <font>
      <sz val="8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2"/>
      <color theme="1"/>
      <name val="Arial"/>
      <family val="2"/>
      <charset val="186"/>
    </font>
    <font>
      <b/>
      <sz val="9"/>
      <color theme="1"/>
      <name val="Times New Roman"/>
      <family val="1"/>
      <charset val="186"/>
    </font>
    <font>
      <sz val="9"/>
      <color theme="1"/>
      <name val="Times New Roman"/>
      <family val="1"/>
      <charset val="186"/>
    </font>
    <font>
      <sz val="7"/>
      <color theme="1"/>
      <name val="Times New Roman"/>
      <family val="1"/>
      <charset val="186"/>
    </font>
    <font>
      <b/>
      <sz val="8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b/>
      <sz val="10"/>
      <color theme="1"/>
      <name val="Arial"/>
      <family val="2"/>
      <charset val="186"/>
    </font>
    <font>
      <sz val="9"/>
      <color theme="1"/>
      <name val="Arial"/>
      <family val="2"/>
      <charset val="186"/>
    </font>
    <font>
      <sz val="8"/>
      <color theme="1"/>
      <name val="Times New Roman"/>
      <family val="1"/>
      <charset val="186"/>
    </font>
    <font>
      <sz val="9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74">
    <xf numFmtId="0" fontId="0" fillId="0" borderId="0" xfId="0"/>
    <xf numFmtId="0" fontId="5" fillId="0" borderId="0" xfId="0" applyFont="1" applyBorder="1" applyAlignment="1">
      <alignment horizontal="left"/>
    </xf>
    <xf numFmtId="0" fontId="5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/>
    <xf numFmtId="0" fontId="9" fillId="0" borderId="4" xfId="0" applyFont="1" applyFill="1" applyBorder="1" applyAlignment="1">
      <alignment horizontal="center" vertical="center" wrapText="1"/>
    </xf>
    <xf numFmtId="0" fontId="3" fillId="0" borderId="4" xfId="0" applyFont="1" applyBorder="1"/>
    <xf numFmtId="0" fontId="10" fillId="0" borderId="4" xfId="0" applyFont="1" applyBorder="1" applyAlignment="1">
      <alignment horizontal="center"/>
    </xf>
    <xf numFmtId="0" fontId="10" fillId="0" borderId="4" xfId="0" applyFont="1" applyBorder="1" applyAlignment="1">
      <alignment horizontal="center" vertical="center" wrapText="1"/>
    </xf>
    <xf numFmtId="4" fontId="12" fillId="0" borderId="8" xfId="0" applyNumberFormat="1" applyFont="1" applyFill="1" applyBorder="1" applyAlignment="1">
      <alignment horizontal="center" vertical="center" wrapText="1"/>
    </xf>
    <xf numFmtId="4" fontId="12" fillId="0" borderId="9" xfId="0" applyNumberFormat="1" applyFont="1" applyFill="1" applyBorder="1" applyAlignment="1">
      <alignment horizontal="center" vertical="center" wrapText="1"/>
    </xf>
    <xf numFmtId="0" fontId="0" fillId="0" borderId="0" xfId="0" applyFont="1"/>
    <xf numFmtId="164" fontId="0" fillId="0" borderId="0" xfId="0" applyNumberFormat="1" applyFont="1"/>
    <xf numFmtId="4" fontId="0" fillId="0" borderId="0" xfId="0" applyNumberFormat="1" applyFont="1"/>
    <xf numFmtId="0" fontId="2" fillId="0" borderId="11" xfId="1" applyFont="1" applyBorder="1"/>
    <xf numFmtId="0" fontId="2" fillId="0" borderId="12" xfId="1" applyFont="1" applyBorder="1"/>
    <xf numFmtId="3" fontId="0" fillId="0" borderId="0" xfId="0" applyNumberFormat="1" applyFont="1"/>
    <xf numFmtId="0" fontId="15" fillId="0" borderId="10" xfId="0" applyFont="1" applyBorder="1" applyAlignment="1">
      <alignment horizontal="right"/>
    </xf>
    <xf numFmtId="0" fontId="15" fillId="0" borderId="15" xfId="0" applyFont="1" applyBorder="1" applyAlignment="1">
      <alignment horizontal="right"/>
    </xf>
    <xf numFmtId="3" fontId="9" fillId="0" borderId="1" xfId="0" applyNumberFormat="1" applyFont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center" vertical="center" wrapText="1"/>
    </xf>
    <xf numFmtId="3" fontId="9" fillId="0" borderId="2" xfId="0" applyNumberFormat="1" applyFont="1" applyBorder="1" applyAlignment="1">
      <alignment horizontal="center" vertical="center" wrapText="1"/>
    </xf>
    <xf numFmtId="0" fontId="16" fillId="0" borderId="2" xfId="1" applyFont="1" applyBorder="1"/>
    <xf numFmtId="4" fontId="16" fillId="0" borderId="2" xfId="0" applyNumberFormat="1" applyFont="1" applyBorder="1" applyAlignment="1">
      <alignment horizontal="center" vertical="center" wrapText="1"/>
    </xf>
    <xf numFmtId="4" fontId="16" fillId="0" borderId="2" xfId="0" applyNumberFormat="1" applyFont="1" applyBorder="1" applyAlignment="1">
      <alignment horizontal="center"/>
    </xf>
    <xf numFmtId="164" fontId="16" fillId="0" borderId="7" xfId="0" applyNumberFormat="1" applyFont="1" applyBorder="1" applyAlignment="1">
      <alignment horizontal="center"/>
    </xf>
    <xf numFmtId="0" fontId="16" fillId="0" borderId="2" xfId="1" applyFont="1" applyFill="1" applyBorder="1"/>
    <xf numFmtId="4" fontId="3" fillId="0" borderId="0" xfId="0" applyNumberFormat="1" applyFont="1"/>
    <xf numFmtId="4" fontId="9" fillId="0" borderId="13" xfId="0" applyNumberFormat="1" applyFont="1" applyBorder="1" applyAlignment="1">
      <alignment horizontal="center" vertical="center" wrapText="1"/>
    </xf>
    <xf numFmtId="2" fontId="0" fillId="0" borderId="0" xfId="0" applyNumberFormat="1" applyFont="1"/>
    <xf numFmtId="0" fontId="16" fillId="0" borderId="16" xfId="1" applyFont="1" applyFill="1" applyBorder="1"/>
    <xf numFmtId="3" fontId="9" fillId="0" borderId="14" xfId="0" applyNumberFormat="1" applyFont="1" applyBorder="1" applyAlignment="1">
      <alignment horizontal="center" vertical="center" wrapText="1"/>
    </xf>
    <xf numFmtId="4" fontId="9" fillId="0" borderId="14" xfId="0" applyNumberFormat="1" applyFont="1" applyBorder="1" applyAlignment="1">
      <alignment horizontal="center" vertical="center" wrapText="1"/>
    </xf>
    <xf numFmtId="4" fontId="9" fillId="0" borderId="17" xfId="0" applyNumberFormat="1" applyFont="1" applyBorder="1" applyAlignment="1">
      <alignment horizontal="center" vertical="center" wrapText="1"/>
    </xf>
    <xf numFmtId="4" fontId="0" fillId="0" borderId="0" xfId="0" applyNumberFormat="1"/>
    <xf numFmtId="0" fontId="9" fillId="0" borderId="18" xfId="0" applyFont="1" applyBorder="1" applyAlignment="1">
      <alignment horizontal="left"/>
    </xf>
    <xf numFmtId="4" fontId="9" fillId="0" borderId="19" xfId="0" applyNumberFormat="1" applyFont="1" applyBorder="1" applyAlignment="1">
      <alignment horizontal="center" vertical="center" wrapText="1"/>
    </xf>
    <xf numFmtId="0" fontId="9" fillId="0" borderId="16" xfId="0" applyFont="1" applyBorder="1" applyAlignment="1">
      <alignment horizontal="left"/>
    </xf>
    <xf numFmtId="0" fontId="9" fillId="0" borderId="21" xfId="0" applyFont="1" applyBorder="1" applyAlignment="1">
      <alignment horizontal="left"/>
    </xf>
    <xf numFmtId="0" fontId="16" fillId="0" borderId="22" xfId="1" applyFont="1" applyBorder="1"/>
    <xf numFmtId="0" fontId="11" fillId="0" borderId="23" xfId="1" applyFont="1" applyBorder="1"/>
    <xf numFmtId="4" fontId="9" fillId="0" borderId="24" xfId="0" applyNumberFormat="1" applyFont="1" applyBorder="1" applyAlignment="1">
      <alignment horizontal="center" vertical="center" wrapText="1"/>
    </xf>
    <xf numFmtId="4" fontId="16" fillId="0" borderId="25" xfId="0" applyNumberFormat="1" applyFont="1" applyBorder="1" applyAlignment="1">
      <alignment horizontal="center" vertical="center" wrapText="1"/>
    </xf>
    <xf numFmtId="4" fontId="12" fillId="0" borderId="26" xfId="0" applyNumberFormat="1" applyFont="1" applyFill="1" applyBorder="1" applyAlignment="1">
      <alignment horizontal="center" vertical="center" wrapText="1"/>
    </xf>
    <xf numFmtId="3" fontId="12" fillId="0" borderId="27" xfId="0" applyNumberFormat="1" applyFont="1" applyFill="1" applyBorder="1" applyAlignment="1">
      <alignment horizontal="center" vertical="center" wrapText="1"/>
    </xf>
    <xf numFmtId="3" fontId="9" fillId="0" borderId="28" xfId="0" applyNumberFormat="1" applyFont="1" applyBorder="1" applyAlignment="1">
      <alignment horizontal="center" vertical="center" wrapText="1"/>
    </xf>
    <xf numFmtId="3" fontId="9" fillId="0" borderId="29" xfId="0" applyNumberFormat="1" applyFont="1" applyBorder="1" applyAlignment="1">
      <alignment horizontal="center" vertical="center" wrapText="1"/>
    </xf>
    <xf numFmtId="0" fontId="2" fillId="0" borderId="30" xfId="1" applyFont="1" applyBorder="1"/>
    <xf numFmtId="0" fontId="16" fillId="0" borderId="31" xfId="1" applyFont="1" applyBorder="1"/>
    <xf numFmtId="4" fontId="16" fillId="0" borderId="32" xfId="0" applyNumberFormat="1" applyFont="1" applyBorder="1" applyAlignment="1">
      <alignment horizontal="center" vertical="center" wrapText="1"/>
    </xf>
    <xf numFmtId="4" fontId="16" fillId="0" borderId="16" xfId="0" applyNumberFormat="1" applyFont="1" applyBorder="1" applyAlignment="1">
      <alignment horizontal="center" vertical="center" wrapText="1"/>
    </xf>
    <xf numFmtId="4" fontId="16" fillId="0" borderId="16" xfId="0" applyNumberFormat="1" applyFont="1" applyBorder="1" applyAlignment="1">
      <alignment horizontal="center"/>
    </xf>
    <xf numFmtId="164" fontId="16" fillId="0" borderId="33" xfId="0" applyNumberFormat="1" applyFont="1" applyBorder="1" applyAlignment="1">
      <alignment horizontal="center"/>
    </xf>
    <xf numFmtId="0" fontId="8" fillId="0" borderId="3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3" fillId="0" borderId="3" xfId="0" applyFont="1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3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6" fillId="0" borderId="18" xfId="1" applyFont="1" applyBorder="1"/>
    <xf numFmtId="0" fontId="9" fillId="0" borderId="2" xfId="0" applyFont="1" applyBorder="1" applyAlignment="1">
      <alignment horizontal="left"/>
    </xf>
    <xf numFmtId="0" fontId="16" fillId="0" borderId="14" xfId="1" applyFont="1" applyFill="1" applyBorder="1"/>
    <xf numFmtId="3" fontId="16" fillId="0" borderId="20" xfId="0" applyNumberFormat="1" applyFont="1" applyBorder="1" applyAlignment="1">
      <alignment horizontal="center" vertical="center" wrapText="1"/>
    </xf>
  </cellXfs>
  <cellStyles count="2">
    <cellStyle name="Įprastas" xfId="0" builtinId="0"/>
    <cellStyle name="Normal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9"/>
  <sheetViews>
    <sheetView tabSelected="1" workbookViewId="0">
      <selection activeCell="C16" sqref="C16"/>
    </sheetView>
  </sheetViews>
  <sheetFormatPr defaultRowHeight="12.75" x14ac:dyDescent="0.2"/>
  <cols>
    <col min="1" max="1" width="3.5703125" customWidth="1"/>
    <col min="2" max="2" width="13.7109375" customWidth="1"/>
    <col min="3" max="3" width="11.28515625" style="11" customWidth="1"/>
    <col min="4" max="4" width="10.42578125" style="11" customWidth="1"/>
    <col min="5" max="5" width="11" style="11" customWidth="1"/>
    <col min="6" max="6" width="9" style="11" customWidth="1"/>
    <col min="7" max="7" width="10.28515625" style="11" customWidth="1"/>
    <col min="8" max="8" width="10" style="11" customWidth="1"/>
    <col min="9" max="9" width="10.140625" style="11" customWidth="1"/>
    <col min="10" max="10" width="12.85546875" style="11" customWidth="1"/>
    <col min="11" max="11" width="10.140625" style="11" customWidth="1"/>
    <col min="12" max="12" width="9.42578125" style="11" customWidth="1"/>
    <col min="13" max="14" width="11" style="11" customWidth="1"/>
    <col min="15" max="15" width="10.28515625" style="11" customWidth="1"/>
    <col min="16" max="16" width="12.28515625" style="11" customWidth="1"/>
    <col min="17" max="17" width="7.28515625" customWidth="1"/>
    <col min="19" max="19" width="10" bestFit="1" customWidth="1"/>
  </cols>
  <sheetData>
    <row r="1" spans="1:19" ht="15.75" customHeight="1" x14ac:dyDescent="0.2">
      <c r="B1" s="56" t="s">
        <v>0</v>
      </c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</row>
    <row r="2" spans="1:19" ht="15.75" customHeight="1" x14ac:dyDescent="0.2"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</row>
    <row r="3" spans="1:19" ht="27.75" customHeight="1" x14ac:dyDescent="0.2"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</row>
    <row r="4" spans="1:19" ht="15.75" x14ac:dyDescent="0.25">
      <c r="C4" s="1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3" t="s">
        <v>1</v>
      </c>
    </row>
    <row r="5" spans="1:19" s="4" customFormat="1" ht="14.25" customHeight="1" x14ac:dyDescent="0.2">
      <c r="A5" s="58"/>
      <c r="B5" s="61" t="s">
        <v>2</v>
      </c>
      <c r="C5" s="63" t="s">
        <v>20</v>
      </c>
      <c r="D5" s="63" t="s">
        <v>4</v>
      </c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</row>
    <row r="6" spans="1:19" s="4" customFormat="1" ht="29.25" customHeight="1" x14ac:dyDescent="0.2">
      <c r="A6" s="59"/>
      <c r="B6" s="62"/>
      <c r="C6" s="63"/>
      <c r="D6" s="53" t="s">
        <v>17</v>
      </c>
      <c r="E6" s="65" t="s">
        <v>5</v>
      </c>
      <c r="F6" s="66"/>
      <c r="G6" s="66"/>
      <c r="H6" s="67"/>
      <c r="I6" s="68" t="s">
        <v>6</v>
      </c>
      <c r="J6" s="68"/>
      <c r="K6" s="68"/>
      <c r="L6" s="53" t="s">
        <v>14</v>
      </c>
      <c r="M6" s="55" t="s">
        <v>18</v>
      </c>
      <c r="N6" s="55" t="s">
        <v>19</v>
      </c>
      <c r="O6" s="53" t="s">
        <v>15</v>
      </c>
      <c r="P6" s="55" t="s">
        <v>16</v>
      </c>
    </row>
    <row r="7" spans="1:19" s="4" customFormat="1" ht="127.5" customHeight="1" x14ac:dyDescent="0.2">
      <c r="A7" s="60"/>
      <c r="B7" s="62"/>
      <c r="C7" s="63"/>
      <c r="D7" s="64"/>
      <c r="E7" s="5" t="s">
        <v>7</v>
      </c>
      <c r="F7" s="5" t="s">
        <v>8</v>
      </c>
      <c r="G7" s="5" t="s">
        <v>9</v>
      </c>
      <c r="H7" s="5" t="s">
        <v>10</v>
      </c>
      <c r="I7" s="5" t="s">
        <v>11</v>
      </c>
      <c r="J7" s="5" t="s">
        <v>12</v>
      </c>
      <c r="K7" s="5" t="s">
        <v>13</v>
      </c>
      <c r="L7" s="69"/>
      <c r="M7" s="55"/>
      <c r="N7" s="55"/>
      <c r="O7" s="54"/>
      <c r="P7" s="55"/>
    </row>
    <row r="8" spans="1:19" s="4" customFormat="1" ht="8.25" customHeight="1" x14ac:dyDescent="0.2">
      <c r="A8" s="6"/>
      <c r="B8" s="7">
        <v>1</v>
      </c>
      <c r="C8" s="8">
        <v>2</v>
      </c>
      <c r="D8" s="8">
        <v>3</v>
      </c>
      <c r="E8" s="8">
        <v>4</v>
      </c>
      <c r="F8" s="8">
        <v>5</v>
      </c>
      <c r="G8" s="8">
        <v>6</v>
      </c>
      <c r="H8" s="8">
        <v>7</v>
      </c>
      <c r="I8" s="8">
        <v>8</v>
      </c>
      <c r="J8" s="8">
        <v>9</v>
      </c>
      <c r="K8" s="8">
        <v>10</v>
      </c>
      <c r="L8" s="8">
        <v>11</v>
      </c>
      <c r="M8" s="8">
        <v>12</v>
      </c>
      <c r="N8" s="8">
        <v>13</v>
      </c>
      <c r="O8" s="8">
        <v>14</v>
      </c>
      <c r="P8" s="8">
        <v>15</v>
      </c>
    </row>
    <row r="9" spans="1:19" s="4" customFormat="1" ht="12.6" customHeight="1" x14ac:dyDescent="0.2">
      <c r="A9" s="17">
        <v>1</v>
      </c>
      <c r="B9" s="35" t="s">
        <v>21</v>
      </c>
      <c r="C9" s="45">
        <f t="shared" ref="C9:C15" si="0">+ROUND(SUM(D9:P9),0)</f>
        <v>91473</v>
      </c>
      <c r="D9" s="36">
        <v>74.63</v>
      </c>
      <c r="E9" s="20">
        <v>68</v>
      </c>
      <c r="F9" s="20">
        <v>1190.4099999999999</v>
      </c>
      <c r="G9" s="19">
        <v>0</v>
      </c>
      <c r="H9" s="20">
        <v>0</v>
      </c>
      <c r="I9" s="20">
        <v>5506.83</v>
      </c>
      <c r="J9" s="20">
        <v>4392.0099999999993</v>
      </c>
      <c r="K9" s="20">
        <v>1401.96</v>
      </c>
      <c r="L9" s="20">
        <v>690</v>
      </c>
      <c r="M9" s="20">
        <f>58244.16-5271</f>
        <v>52973.16</v>
      </c>
      <c r="N9" s="20">
        <v>23396.449999999997</v>
      </c>
      <c r="O9" s="20">
        <v>880</v>
      </c>
      <c r="P9" s="28">
        <v>900</v>
      </c>
    </row>
    <row r="10" spans="1:19" s="4" customFormat="1" ht="12.6" customHeight="1" x14ac:dyDescent="0.2">
      <c r="A10" s="18">
        <v>2</v>
      </c>
      <c r="B10" s="38" t="s">
        <v>22</v>
      </c>
      <c r="C10" s="46">
        <f t="shared" si="0"/>
        <v>12192</v>
      </c>
      <c r="D10" s="41"/>
      <c r="E10" s="32">
        <v>3453.64</v>
      </c>
      <c r="F10" s="32">
        <v>0</v>
      </c>
      <c r="G10" s="31">
        <v>0</v>
      </c>
      <c r="H10" s="32">
        <v>0</v>
      </c>
      <c r="I10" s="32">
        <v>2421.1999999999998</v>
      </c>
      <c r="J10" s="32">
        <v>4616.8900000000012</v>
      </c>
      <c r="K10" s="32">
        <v>233.22</v>
      </c>
      <c r="L10" s="32">
        <v>0</v>
      </c>
      <c r="M10" s="32">
        <v>1466.88</v>
      </c>
      <c r="N10" s="32"/>
      <c r="O10" s="32"/>
      <c r="P10" s="33"/>
    </row>
    <row r="11" spans="1:19" s="4" customFormat="1" ht="12.6" customHeight="1" x14ac:dyDescent="0.2">
      <c r="A11" s="14">
        <v>3</v>
      </c>
      <c r="B11" s="39" t="s">
        <v>23</v>
      </c>
      <c r="C11" s="46">
        <f t="shared" si="0"/>
        <v>17213</v>
      </c>
      <c r="D11" s="42"/>
      <c r="E11" s="23">
        <v>137.70999999999998</v>
      </c>
      <c r="F11" s="23">
        <v>0</v>
      </c>
      <c r="G11" s="23">
        <v>0</v>
      </c>
      <c r="H11" s="23">
        <v>0</v>
      </c>
      <c r="I11" s="23">
        <v>2421.5100000000002</v>
      </c>
      <c r="J11" s="23">
        <v>7092.3100000000031</v>
      </c>
      <c r="K11" s="23">
        <v>270.85000000000002</v>
      </c>
      <c r="L11" s="23">
        <v>0</v>
      </c>
      <c r="M11" s="23">
        <v>249.96</v>
      </c>
      <c r="N11" s="23">
        <v>2134.44</v>
      </c>
      <c r="O11" s="24">
        <f>2493.29+5953.32-3540.46</f>
        <v>4906.1500000000005</v>
      </c>
      <c r="P11" s="25"/>
      <c r="S11" s="27"/>
    </row>
    <row r="12" spans="1:19" s="4" customFormat="1" ht="12.6" customHeight="1" x14ac:dyDescent="0.2">
      <c r="A12" s="14">
        <v>4</v>
      </c>
      <c r="B12" s="39" t="s">
        <v>26</v>
      </c>
      <c r="C12" s="46">
        <f t="shared" si="0"/>
        <v>56099</v>
      </c>
      <c r="D12" s="42"/>
      <c r="E12" s="23">
        <v>23647.859999999997</v>
      </c>
      <c r="F12" s="23"/>
      <c r="G12" s="23">
        <v>126</v>
      </c>
      <c r="H12" s="23">
        <v>0</v>
      </c>
      <c r="I12" s="23">
        <v>4305.57</v>
      </c>
      <c r="J12" s="23">
        <v>8360.94</v>
      </c>
      <c r="K12" s="23">
        <v>203.36</v>
      </c>
      <c r="L12" s="23">
        <v>0</v>
      </c>
      <c r="M12" s="23">
        <f>7343.7-2978.42</f>
        <v>4365.28</v>
      </c>
      <c r="N12" s="23">
        <f>7836.62+739.89-2925.78-252</f>
        <v>5398.73</v>
      </c>
      <c r="O12" s="24">
        <v>9690.869999999999</v>
      </c>
      <c r="P12" s="25">
        <v>0</v>
      </c>
      <c r="S12" s="27"/>
    </row>
    <row r="13" spans="1:19" s="4" customFormat="1" ht="12.6" customHeight="1" x14ac:dyDescent="0.2">
      <c r="A13" s="14">
        <v>5</v>
      </c>
      <c r="B13" s="39" t="s">
        <v>24</v>
      </c>
      <c r="C13" s="46">
        <f t="shared" si="0"/>
        <v>1769</v>
      </c>
      <c r="D13" s="42"/>
      <c r="E13" s="23"/>
      <c r="F13" s="23"/>
      <c r="G13" s="23"/>
      <c r="H13" s="23"/>
      <c r="I13" s="23">
        <v>739.94</v>
      </c>
      <c r="J13" s="23">
        <v>1029</v>
      </c>
      <c r="K13" s="23"/>
      <c r="L13" s="23"/>
      <c r="M13" s="23"/>
      <c r="N13" s="23"/>
      <c r="O13" s="24"/>
      <c r="P13" s="25"/>
      <c r="S13" s="27"/>
    </row>
    <row r="14" spans="1:19" s="4" customFormat="1" ht="12.6" customHeight="1" x14ac:dyDescent="0.2">
      <c r="A14" s="47">
        <v>6</v>
      </c>
      <c r="B14" s="48" t="s">
        <v>27</v>
      </c>
      <c r="C14" s="46">
        <f t="shared" si="0"/>
        <v>40987</v>
      </c>
      <c r="D14" s="49"/>
      <c r="E14" s="50"/>
      <c r="F14" s="50"/>
      <c r="G14" s="50"/>
      <c r="H14" s="50"/>
      <c r="I14" s="50">
        <v>3262.04</v>
      </c>
      <c r="J14" s="50">
        <v>9406.4500000000007</v>
      </c>
      <c r="K14" s="50">
        <v>6843.5799999999981</v>
      </c>
      <c r="L14" s="50">
        <v>0</v>
      </c>
      <c r="M14" s="50">
        <f>4544.71-1010</f>
        <v>3534.71</v>
      </c>
      <c r="N14" s="50">
        <v>44.099999999999994</v>
      </c>
      <c r="O14" s="51">
        <v>17896.560000000001</v>
      </c>
      <c r="P14" s="52"/>
      <c r="S14" s="27"/>
    </row>
    <row r="15" spans="1:19" s="4" customFormat="1" ht="12.6" customHeight="1" x14ac:dyDescent="0.2">
      <c r="A15" s="47">
        <v>7</v>
      </c>
      <c r="B15" s="48" t="s">
        <v>25</v>
      </c>
      <c r="C15" s="46">
        <f t="shared" si="0"/>
        <v>6161</v>
      </c>
      <c r="D15" s="49"/>
      <c r="E15" s="50">
        <v>6161</v>
      </c>
      <c r="F15" s="50"/>
      <c r="G15" s="50"/>
      <c r="H15" s="50"/>
      <c r="I15" s="50"/>
      <c r="J15" s="50"/>
      <c r="K15" s="50"/>
      <c r="L15" s="50"/>
      <c r="M15" s="50"/>
      <c r="N15" s="50"/>
      <c r="O15" s="51"/>
      <c r="P15" s="52"/>
      <c r="S15" s="27"/>
    </row>
    <row r="16" spans="1:19" ht="12.6" customHeight="1" x14ac:dyDescent="0.2">
      <c r="A16" s="15"/>
      <c r="B16" s="40" t="s">
        <v>3</v>
      </c>
      <c r="C16" s="44">
        <f>SUM(C9:C15)</f>
        <v>225894</v>
      </c>
      <c r="D16" s="43">
        <f t="shared" ref="D16:P16" si="1">SUM(D9:D13)</f>
        <v>74.63</v>
      </c>
      <c r="E16" s="9">
        <f t="shared" si="1"/>
        <v>27307.209999999995</v>
      </c>
      <c r="F16" s="9">
        <f t="shared" si="1"/>
        <v>1190.4099999999999</v>
      </c>
      <c r="G16" s="9">
        <f t="shared" si="1"/>
        <v>126</v>
      </c>
      <c r="H16" s="9">
        <f t="shared" si="1"/>
        <v>0</v>
      </c>
      <c r="I16" s="9">
        <f t="shared" si="1"/>
        <v>15395.050000000001</v>
      </c>
      <c r="J16" s="9">
        <f t="shared" si="1"/>
        <v>25491.150000000005</v>
      </c>
      <c r="K16" s="9">
        <f t="shared" si="1"/>
        <v>2109.3900000000003</v>
      </c>
      <c r="L16" s="9">
        <f t="shared" si="1"/>
        <v>690</v>
      </c>
      <c r="M16" s="9">
        <f t="shared" si="1"/>
        <v>59055.28</v>
      </c>
      <c r="N16" s="9">
        <f t="shared" si="1"/>
        <v>30929.619999999995</v>
      </c>
      <c r="O16" s="9">
        <f t="shared" si="1"/>
        <v>15477.02</v>
      </c>
      <c r="P16" s="10">
        <f t="shared" si="1"/>
        <v>900</v>
      </c>
      <c r="Q16" s="34"/>
      <c r="S16" s="4"/>
    </row>
    <row r="17" spans="3:16" x14ac:dyDescent="0.2">
      <c r="E17" s="12"/>
      <c r="I17" s="12"/>
      <c r="M17" s="13"/>
      <c r="N17" s="13"/>
      <c r="O17" s="13"/>
      <c r="P17"/>
    </row>
    <row r="18" spans="3:16" x14ac:dyDescent="0.2">
      <c r="D18" s="13"/>
      <c r="G18" s="29"/>
      <c r="P18"/>
    </row>
    <row r="19" spans="3:16" x14ac:dyDescent="0.2">
      <c r="C19" s="16"/>
      <c r="D19" s="13"/>
      <c r="E19" s="13"/>
      <c r="P19"/>
    </row>
  </sheetData>
  <sortState ref="A3:B9">
    <sortCondition ref="A3:A9"/>
  </sortState>
  <mergeCells count="13">
    <mergeCell ref="O6:O7"/>
    <mergeCell ref="P6:P7"/>
    <mergeCell ref="B1:P3"/>
    <mergeCell ref="A5:A7"/>
    <mergeCell ref="B5:B7"/>
    <mergeCell ref="C5:C7"/>
    <mergeCell ref="D5:P5"/>
    <mergeCell ref="D6:D7"/>
    <mergeCell ref="E6:H6"/>
    <mergeCell ref="I6:K6"/>
    <mergeCell ref="L6:L7"/>
    <mergeCell ref="M6:M7"/>
    <mergeCell ref="N6:N7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14"/>
  <sheetViews>
    <sheetView workbookViewId="0">
      <selection activeCell="F21" sqref="F21"/>
    </sheetView>
  </sheetViews>
  <sheetFormatPr defaultRowHeight="12.75" x14ac:dyDescent="0.2"/>
  <cols>
    <col min="1" max="1" width="18.140625" customWidth="1"/>
    <col min="2" max="2" width="11.7109375" customWidth="1"/>
  </cols>
  <sheetData>
    <row r="3" spans="1:2" x14ac:dyDescent="0.2">
      <c r="A3" s="70" t="s">
        <v>27</v>
      </c>
      <c r="B3" s="73">
        <v>40987</v>
      </c>
    </row>
    <row r="4" spans="1:2" x14ac:dyDescent="0.2">
      <c r="A4" s="72" t="s">
        <v>25</v>
      </c>
      <c r="B4" s="31">
        <v>6161</v>
      </c>
    </row>
    <row r="5" spans="1:2" x14ac:dyDescent="0.2">
      <c r="A5" s="22" t="s">
        <v>24</v>
      </c>
      <c r="B5" s="21">
        <v>1769</v>
      </c>
    </row>
    <row r="6" spans="1:2" x14ac:dyDescent="0.2">
      <c r="A6" s="22" t="s">
        <v>26</v>
      </c>
      <c r="B6" s="21">
        <v>56099</v>
      </c>
    </row>
    <row r="7" spans="1:2" x14ac:dyDescent="0.2">
      <c r="A7" s="26" t="s">
        <v>23</v>
      </c>
      <c r="B7" s="21">
        <v>17213</v>
      </c>
    </row>
    <row r="8" spans="1:2" x14ac:dyDescent="0.2">
      <c r="A8" s="71" t="s">
        <v>21</v>
      </c>
      <c r="B8" s="21">
        <v>91473</v>
      </c>
    </row>
    <row r="9" spans="1:2" x14ac:dyDescent="0.2">
      <c r="A9" s="22" t="s">
        <v>22</v>
      </c>
      <c r="B9" s="21">
        <v>12192</v>
      </c>
    </row>
    <row r="10" spans="1:2" x14ac:dyDescent="0.2">
      <c r="A10" s="37"/>
      <c r="B10" s="21">
        <f>SUM(B3:B9)</f>
        <v>225894</v>
      </c>
    </row>
    <row r="11" spans="1:2" x14ac:dyDescent="0.2">
      <c r="A11" s="30"/>
      <c r="B11" s="21"/>
    </row>
    <row r="12" spans="1:2" x14ac:dyDescent="0.2">
      <c r="A12" s="30"/>
      <c r="B12" s="21"/>
    </row>
    <row r="13" spans="1:2" x14ac:dyDescent="0.2">
      <c r="A13" s="30"/>
      <c r="B13" s="21"/>
    </row>
    <row r="14" spans="1:2" x14ac:dyDescent="0.2">
      <c r="A14" s="30"/>
      <c r="B14" s="21"/>
    </row>
  </sheetData>
  <sortState ref="A3:B9">
    <sortCondition ref="A3:A9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Info</vt:lpstr>
      <vt:lpstr>I priedą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Gintarė Boguševičienė</dc:creator>
  <cp:lastModifiedBy>Gintarė Boguševičienė</cp:lastModifiedBy>
  <cp:lastPrinted>2021-08-20T05:41:54Z</cp:lastPrinted>
  <dcterms:created xsi:type="dcterms:W3CDTF">2020-08-14T09:41:58Z</dcterms:created>
  <dcterms:modified xsi:type="dcterms:W3CDTF">2021-09-24T07:01:15Z</dcterms:modified>
</cp:coreProperties>
</file>