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ADOC\"/>
    </mc:Choice>
  </mc:AlternateContent>
  <xr:revisionPtr revIDLastSave="0" documentId="8_{7BFBEF62-504F-4F57-8E62-42308AE0325D}" xr6:coauthVersionLast="46" xr6:coauthVersionMax="46" xr10:uidLastSave="{00000000-0000-0000-0000-000000000000}"/>
  <bookViews>
    <workbookView xWindow="-108" yWindow="-108" windowWidth="30936" windowHeight="16896" firstSheet="1" activeTab="1" xr2:uid="{00000000-000D-0000-FFFF-FFFF00000000}"/>
  </bookViews>
  <sheets>
    <sheet name="7F_pajamu_įmokos_sp2020" sheetId="3" state="hidden" r:id="rId1"/>
    <sheet name="7F_pajamu_įmokos_sp (t)2020" sheetId="4" r:id="rId2"/>
  </sheets>
  <definedNames>
    <definedName name="_xlnm._FilterDatabase" localSheetId="1" hidden="1">'7F_pajamu_įmokos_sp (t)2020'!$A$12:$G$108</definedName>
    <definedName name="_xlnm._FilterDatabase" localSheetId="0" hidden="1">'7F_pajamu_įmokos_sp2020'!$A$12:$G$108</definedName>
    <definedName name="_xlnm.Print_Titles" localSheetId="1">'7F_pajamu_įmokos_sp (t)2020'!$10:$12</definedName>
    <definedName name="_xlnm.Print_Titles" localSheetId="0">'7F_pajamu_įmokos_sp2020'!$10:$12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3" l="1"/>
  <c r="F140" i="3" l="1"/>
  <c r="H105" i="3" l="1"/>
  <c r="H104" i="3"/>
  <c r="H103" i="3"/>
  <c r="H102" i="3"/>
  <c r="A13" i="4" l="1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A43" i="4"/>
  <c r="B43" i="4"/>
  <c r="C43" i="4"/>
  <c r="D43" i="4"/>
  <c r="E43" i="4"/>
  <c r="F43" i="4"/>
  <c r="G43" i="4"/>
  <c r="A44" i="4"/>
  <c r="B44" i="4"/>
  <c r="C44" i="4"/>
  <c r="D44" i="4"/>
  <c r="E44" i="4"/>
  <c r="F44" i="4"/>
  <c r="G44" i="4"/>
  <c r="A45" i="4"/>
  <c r="B45" i="4"/>
  <c r="C45" i="4"/>
  <c r="D45" i="4"/>
  <c r="E45" i="4"/>
  <c r="F45" i="4"/>
  <c r="G45" i="4"/>
  <c r="A46" i="4"/>
  <c r="B46" i="4"/>
  <c r="C46" i="4"/>
  <c r="D46" i="4"/>
  <c r="E46" i="4"/>
  <c r="F46" i="4"/>
  <c r="G46" i="4"/>
  <c r="A47" i="4"/>
  <c r="B47" i="4"/>
  <c r="C47" i="4"/>
  <c r="D47" i="4"/>
  <c r="E47" i="4"/>
  <c r="F47" i="4"/>
  <c r="G47" i="4"/>
  <c r="A48" i="4"/>
  <c r="B48" i="4"/>
  <c r="C48" i="4"/>
  <c r="D48" i="4"/>
  <c r="E48" i="4"/>
  <c r="F48" i="4"/>
  <c r="G48" i="4"/>
  <c r="A49" i="4"/>
  <c r="B49" i="4"/>
  <c r="C49" i="4"/>
  <c r="D49" i="4"/>
  <c r="E49" i="4"/>
  <c r="F49" i="4"/>
  <c r="G49" i="4"/>
  <c r="A50" i="4"/>
  <c r="B50" i="4"/>
  <c r="C50" i="4"/>
  <c r="D50" i="4"/>
  <c r="E50" i="4"/>
  <c r="F50" i="4"/>
  <c r="G50" i="4"/>
  <c r="A51" i="4"/>
  <c r="B51" i="4"/>
  <c r="C51" i="4"/>
  <c r="D51" i="4"/>
  <c r="E51" i="4"/>
  <c r="F51" i="4"/>
  <c r="G51" i="4"/>
  <c r="A52" i="4"/>
  <c r="B52" i="4"/>
  <c r="C52" i="4"/>
  <c r="D52" i="4"/>
  <c r="E52" i="4"/>
  <c r="F52" i="4"/>
  <c r="G52" i="4"/>
  <c r="A53" i="4"/>
  <c r="B53" i="4"/>
  <c r="C53" i="4"/>
  <c r="D53" i="4"/>
  <c r="E53" i="4"/>
  <c r="F53" i="4"/>
  <c r="G53" i="4"/>
  <c r="A54" i="4"/>
  <c r="B54" i="4"/>
  <c r="C54" i="4"/>
  <c r="D54" i="4"/>
  <c r="E54" i="4"/>
  <c r="F54" i="4"/>
  <c r="G54" i="4"/>
  <c r="A55" i="4"/>
  <c r="B55" i="4"/>
  <c r="C55" i="4"/>
  <c r="D55" i="4"/>
  <c r="E55" i="4"/>
  <c r="F55" i="4"/>
  <c r="G55" i="4"/>
  <c r="A56" i="4"/>
  <c r="B56" i="4"/>
  <c r="C56" i="4"/>
  <c r="D56" i="4"/>
  <c r="E56" i="4"/>
  <c r="F56" i="4"/>
  <c r="G56" i="4"/>
  <c r="A57" i="4"/>
  <c r="B57" i="4"/>
  <c r="C57" i="4"/>
  <c r="D57" i="4"/>
  <c r="E57" i="4"/>
  <c r="F57" i="4"/>
  <c r="G57" i="4"/>
  <c r="A58" i="4"/>
  <c r="B58" i="4"/>
  <c r="C58" i="4"/>
  <c r="D58" i="4"/>
  <c r="E58" i="4"/>
  <c r="F58" i="4"/>
  <c r="G58" i="4"/>
  <c r="A59" i="4"/>
  <c r="B59" i="4"/>
  <c r="C59" i="4"/>
  <c r="D59" i="4"/>
  <c r="E59" i="4"/>
  <c r="F59" i="4"/>
  <c r="G59" i="4"/>
  <c r="A60" i="4"/>
  <c r="B60" i="4"/>
  <c r="C60" i="4"/>
  <c r="D60" i="4"/>
  <c r="E60" i="4"/>
  <c r="F60" i="4"/>
  <c r="G60" i="4"/>
  <c r="A61" i="4"/>
  <c r="B61" i="4"/>
  <c r="C61" i="4"/>
  <c r="D61" i="4"/>
  <c r="E61" i="4"/>
  <c r="F61" i="4"/>
  <c r="G61" i="4"/>
  <c r="A62" i="4"/>
  <c r="B62" i="4"/>
  <c r="C62" i="4"/>
  <c r="D62" i="4"/>
  <c r="E62" i="4"/>
  <c r="F62" i="4"/>
  <c r="G62" i="4"/>
  <c r="A63" i="4"/>
  <c r="B63" i="4"/>
  <c r="C63" i="4"/>
  <c r="D63" i="4"/>
  <c r="E63" i="4"/>
  <c r="F63" i="4"/>
  <c r="G63" i="4"/>
  <c r="A64" i="4"/>
  <c r="B64" i="4"/>
  <c r="C64" i="4"/>
  <c r="D64" i="4"/>
  <c r="E64" i="4"/>
  <c r="F64" i="4"/>
  <c r="G64" i="4"/>
  <c r="A65" i="4"/>
  <c r="B65" i="4"/>
  <c r="C65" i="4"/>
  <c r="D65" i="4"/>
  <c r="E65" i="4"/>
  <c r="F65" i="4"/>
  <c r="G65" i="4"/>
  <c r="A66" i="4"/>
  <c r="B66" i="4"/>
  <c r="C66" i="4"/>
  <c r="D66" i="4"/>
  <c r="E66" i="4"/>
  <c r="F66" i="4"/>
  <c r="G66" i="4"/>
  <c r="A67" i="4"/>
  <c r="B67" i="4"/>
  <c r="C67" i="4"/>
  <c r="D67" i="4"/>
  <c r="E67" i="4"/>
  <c r="F67" i="4"/>
  <c r="G67" i="4"/>
  <c r="A68" i="4"/>
  <c r="B68" i="4"/>
  <c r="C68" i="4"/>
  <c r="D68" i="4"/>
  <c r="E68" i="4"/>
  <c r="F68" i="4"/>
  <c r="G68" i="4"/>
  <c r="A69" i="4"/>
  <c r="B69" i="4"/>
  <c r="C69" i="4"/>
  <c r="D69" i="4"/>
  <c r="E69" i="4"/>
  <c r="F69" i="4"/>
  <c r="G69" i="4"/>
  <c r="A70" i="4"/>
  <c r="B70" i="4"/>
  <c r="C70" i="4"/>
  <c r="D70" i="4"/>
  <c r="E70" i="4"/>
  <c r="F70" i="4"/>
  <c r="G70" i="4"/>
  <c r="A71" i="4"/>
  <c r="B71" i="4"/>
  <c r="C71" i="4"/>
  <c r="D71" i="4"/>
  <c r="E71" i="4"/>
  <c r="F71" i="4"/>
  <c r="G71" i="4"/>
  <c r="A72" i="4"/>
  <c r="B72" i="4"/>
  <c r="C72" i="4"/>
  <c r="D72" i="4"/>
  <c r="E72" i="4"/>
  <c r="F72" i="4"/>
  <c r="G72" i="4"/>
  <c r="A73" i="4"/>
  <c r="B73" i="4"/>
  <c r="C73" i="4"/>
  <c r="D73" i="4"/>
  <c r="E73" i="4"/>
  <c r="F73" i="4"/>
  <c r="G73" i="4"/>
  <c r="A74" i="4"/>
  <c r="B74" i="4"/>
  <c r="C74" i="4"/>
  <c r="D74" i="4"/>
  <c r="E74" i="4"/>
  <c r="F74" i="4"/>
  <c r="G74" i="4"/>
  <c r="A75" i="4"/>
  <c r="B75" i="4"/>
  <c r="C75" i="4"/>
  <c r="D75" i="4"/>
  <c r="E75" i="4"/>
  <c r="F75" i="4"/>
  <c r="G75" i="4"/>
  <c r="A76" i="4"/>
  <c r="B76" i="4"/>
  <c r="C76" i="4"/>
  <c r="D76" i="4"/>
  <c r="E76" i="4"/>
  <c r="F76" i="4"/>
  <c r="G76" i="4"/>
  <c r="A77" i="4"/>
  <c r="B77" i="4"/>
  <c r="C77" i="4"/>
  <c r="D77" i="4"/>
  <c r="E77" i="4"/>
  <c r="F77" i="4"/>
  <c r="G77" i="4"/>
  <c r="A78" i="4"/>
  <c r="B78" i="4"/>
  <c r="C78" i="4"/>
  <c r="D78" i="4"/>
  <c r="E78" i="4"/>
  <c r="F78" i="4"/>
  <c r="G78" i="4"/>
  <c r="A79" i="4"/>
  <c r="B79" i="4"/>
  <c r="C79" i="4"/>
  <c r="D79" i="4"/>
  <c r="E79" i="4"/>
  <c r="F79" i="4"/>
  <c r="G79" i="4"/>
  <c r="A80" i="4"/>
  <c r="B80" i="4"/>
  <c r="C80" i="4"/>
  <c r="D80" i="4"/>
  <c r="E80" i="4"/>
  <c r="F80" i="4"/>
  <c r="G80" i="4"/>
  <c r="A81" i="4"/>
  <c r="B81" i="4"/>
  <c r="C81" i="4"/>
  <c r="D81" i="4"/>
  <c r="E81" i="4"/>
  <c r="F81" i="4"/>
  <c r="G81" i="4"/>
  <c r="A82" i="4"/>
  <c r="B82" i="4"/>
  <c r="C82" i="4"/>
  <c r="D82" i="4"/>
  <c r="E82" i="4"/>
  <c r="F82" i="4"/>
  <c r="G82" i="4"/>
  <c r="A83" i="4"/>
  <c r="B83" i="4"/>
  <c r="C83" i="4"/>
  <c r="D83" i="4"/>
  <c r="E83" i="4"/>
  <c r="F83" i="4"/>
  <c r="G83" i="4"/>
  <c r="A84" i="4"/>
  <c r="B84" i="4"/>
  <c r="C84" i="4"/>
  <c r="D84" i="4"/>
  <c r="E84" i="4"/>
  <c r="F84" i="4"/>
  <c r="G84" i="4"/>
  <c r="A85" i="4"/>
  <c r="B85" i="4"/>
  <c r="C85" i="4"/>
  <c r="D85" i="4"/>
  <c r="E85" i="4"/>
  <c r="F85" i="4"/>
  <c r="G85" i="4"/>
  <c r="A86" i="4"/>
  <c r="B86" i="4"/>
  <c r="C86" i="4"/>
  <c r="D86" i="4"/>
  <c r="E86" i="4"/>
  <c r="F86" i="4"/>
  <c r="G86" i="4"/>
  <c r="A87" i="4"/>
  <c r="B87" i="4"/>
  <c r="C87" i="4"/>
  <c r="D87" i="4"/>
  <c r="E87" i="4"/>
  <c r="F87" i="4"/>
  <c r="G87" i="4"/>
  <c r="A88" i="4"/>
  <c r="B88" i="4"/>
  <c r="C88" i="4"/>
  <c r="D88" i="4"/>
  <c r="E88" i="4"/>
  <c r="F88" i="4"/>
  <c r="G88" i="4"/>
  <c r="A89" i="4"/>
  <c r="B89" i="4"/>
  <c r="C89" i="4"/>
  <c r="D89" i="4"/>
  <c r="E89" i="4"/>
  <c r="F89" i="4"/>
  <c r="G89" i="4"/>
  <c r="A90" i="4"/>
  <c r="B90" i="4"/>
  <c r="C90" i="4"/>
  <c r="D90" i="4"/>
  <c r="E90" i="4"/>
  <c r="F90" i="4"/>
  <c r="G90" i="4"/>
  <c r="A91" i="4"/>
  <c r="B91" i="4"/>
  <c r="C91" i="4"/>
  <c r="D91" i="4"/>
  <c r="E91" i="4"/>
  <c r="F91" i="4"/>
  <c r="G91" i="4"/>
  <c r="A92" i="4"/>
  <c r="B92" i="4"/>
  <c r="C92" i="4"/>
  <c r="D92" i="4"/>
  <c r="E92" i="4"/>
  <c r="F92" i="4"/>
  <c r="G92" i="4"/>
  <c r="A93" i="4"/>
  <c r="B93" i="4"/>
  <c r="C93" i="4"/>
  <c r="D93" i="4"/>
  <c r="E93" i="4"/>
  <c r="F93" i="4"/>
  <c r="G93" i="4"/>
  <c r="A94" i="4"/>
  <c r="B94" i="4"/>
  <c r="C94" i="4"/>
  <c r="D94" i="4"/>
  <c r="E94" i="4"/>
  <c r="F94" i="4"/>
  <c r="G94" i="4"/>
  <c r="A95" i="4"/>
  <c r="B95" i="4"/>
  <c r="C95" i="4"/>
  <c r="D95" i="4"/>
  <c r="E95" i="4"/>
  <c r="F95" i="4"/>
  <c r="G95" i="4"/>
  <c r="A96" i="4"/>
  <c r="B96" i="4"/>
  <c r="C96" i="4"/>
  <c r="D96" i="4"/>
  <c r="E96" i="4"/>
  <c r="F96" i="4"/>
  <c r="G96" i="4"/>
  <c r="A97" i="4"/>
  <c r="B97" i="4"/>
  <c r="C97" i="4"/>
  <c r="D97" i="4"/>
  <c r="E97" i="4"/>
  <c r="F97" i="4"/>
  <c r="G97" i="4"/>
  <c r="A98" i="4"/>
  <c r="B98" i="4"/>
  <c r="C98" i="4"/>
  <c r="D98" i="4"/>
  <c r="E98" i="4"/>
  <c r="F98" i="4"/>
  <c r="G98" i="4"/>
  <c r="A99" i="4"/>
  <c r="B99" i="4"/>
  <c r="C99" i="4"/>
  <c r="D99" i="4"/>
  <c r="E99" i="4"/>
  <c r="F99" i="4"/>
  <c r="G99" i="4"/>
  <c r="A100" i="4"/>
  <c r="B100" i="4"/>
  <c r="C100" i="4"/>
  <c r="D100" i="4"/>
  <c r="E100" i="4"/>
  <c r="F100" i="4"/>
  <c r="G100" i="4"/>
  <c r="A101" i="4"/>
  <c r="B101" i="4"/>
  <c r="C101" i="4"/>
  <c r="D101" i="4"/>
  <c r="E101" i="4"/>
  <c r="F101" i="4"/>
  <c r="G101" i="4"/>
  <c r="A102" i="4"/>
  <c r="C102" i="4"/>
  <c r="D102" i="4"/>
  <c r="E102" i="4"/>
  <c r="F102" i="4"/>
  <c r="G102" i="4"/>
  <c r="B103" i="4"/>
  <c r="C103" i="4"/>
  <c r="D103" i="4"/>
  <c r="E103" i="4"/>
  <c r="F103" i="4"/>
  <c r="G103" i="4"/>
  <c r="B104" i="4"/>
  <c r="C104" i="4"/>
  <c r="D104" i="4"/>
  <c r="E104" i="4"/>
  <c r="F104" i="4"/>
  <c r="G104" i="4"/>
  <c r="B105" i="4"/>
  <c r="C105" i="4"/>
  <c r="D105" i="4"/>
  <c r="E105" i="4"/>
  <c r="F105" i="4"/>
  <c r="G105" i="4"/>
</calcChain>
</file>

<file path=xl/sharedStrings.xml><?xml version="1.0" encoding="utf-8"?>
<sst xmlns="http://schemas.openxmlformats.org/spreadsheetml/2006/main" count="241" uniqueCount="112">
  <si>
    <t>Forma Nr. 7 patvirtinta Lietuvos Respublikos finansų ministro                                                                  2010 m. sausio 29 d. įsakymu Nr. 1K-022</t>
  </si>
  <si>
    <t>(Lietuvos Respublikos finansų ministro 2018 m. sausio 17 d. įsakymo Nr.1K-12 redakcija)</t>
  </si>
  <si>
    <t>BIUDŽETINIŲ ĮSTAIGŲ PAJAMŲ ĮMOKŲ Į VALSTYBĖS BIUDŽETĄ, VALSTYBĖS BIUDŽETO PAJAMŲ IŠ MOKESČIŲ DALIES IR KITŲ LĖŠŲ, ĮSTATYMAIS IR KITAIS TEISĖS AKTAIS SKIRIAMŲ PROGRAMOMS FINANSUOTI, PANAUDOJIMO</t>
  </si>
  <si>
    <t xml:space="preserve"> 20__ M. GRUODŽIO 31 D. ATASKAITA</t>
  </si>
  <si>
    <r>
      <t xml:space="preserve">                     </t>
    </r>
    <r>
      <rPr>
        <sz val="11"/>
        <rFont val="Times New Roman Baltic"/>
        <family val="1"/>
        <charset val="186"/>
      </rPr>
      <t xml:space="preserve"> Nr. ______</t>
    </r>
  </si>
  <si>
    <t>(data)</t>
  </si>
  <si>
    <t>(tūkst. eurų)</t>
  </si>
  <si>
    <t>Asignavimų valdytojo pavadinimas</t>
  </si>
  <si>
    <t>Finansavimo šaltinio kodas *</t>
  </si>
  <si>
    <t>Nepanaudotų įmokų  likutis metų pradžioje</t>
  </si>
  <si>
    <t>Valstybės biudžeto pajamos, skiriamos programoms finansuoti (biudžetinių įstaigų pajamų įmokos, valstybės biudžeto pajamos iš mokesčių dalies ir kitos lėšos)</t>
  </si>
  <si>
    <r>
      <t>Gautų asignavimų panaudojimas</t>
    </r>
    <r>
      <rPr>
        <b/>
        <sz val="10"/>
        <color indexed="10"/>
        <rFont val="Times New Roman"/>
        <family val="1"/>
        <charset val="186"/>
      </rPr>
      <t xml:space="preserve"> </t>
    </r>
  </si>
  <si>
    <t>Nepanaudotų įmokų likutis (3+5-6)</t>
  </si>
  <si>
    <t>Planas</t>
  </si>
  <si>
    <t>Vykdymas (įmokėta į valstybės biudžetą)</t>
  </si>
  <si>
    <t>Lietuvos Respublikos Prezidento kanceliarija</t>
  </si>
  <si>
    <t>1.4</t>
  </si>
  <si>
    <t>Lietuvos Respublikos Seimo kanceliarija</t>
  </si>
  <si>
    <t>Lietuvos Respublikos konkurencijos taryba</t>
  </si>
  <si>
    <t>Lietuvos radijo ir televizijos komisija</t>
  </si>
  <si>
    <t>iš jų 1.4.2</t>
  </si>
  <si>
    <t>Lietuvos Respublikos Vyriausybės kanceliarija</t>
  </si>
  <si>
    <t>Lietuvos Respublikos valstybės saugumo departamentas</t>
  </si>
  <si>
    <t>Lietuvos Respublikos specialiųjų tyrimų tarnyba</t>
  </si>
  <si>
    <t>Aplinkos ministerija</t>
  </si>
  <si>
    <t>1.6</t>
  </si>
  <si>
    <t>Ekonomikos ir inovacijų ministerija</t>
  </si>
  <si>
    <t>Energetikos ministerija</t>
  </si>
  <si>
    <t>Finansų ministerija</t>
  </si>
  <si>
    <t>Krašto apsaugos ministerija</t>
  </si>
  <si>
    <t>Kultūros ministerija</t>
  </si>
  <si>
    <t>Socialinės apsaugos ir darbo ministerija</t>
  </si>
  <si>
    <t>Susisiekimo ministerija</t>
  </si>
  <si>
    <t>Sveikatos apsaugos ministerija</t>
  </si>
  <si>
    <t>Švietimo, mokslo ir sporto ministerija</t>
  </si>
  <si>
    <t>Teisingumo ministerija</t>
  </si>
  <si>
    <t>Vidaus reikalų ministerija</t>
  </si>
  <si>
    <t>Žemės ūkio ministerija</t>
  </si>
  <si>
    <t>Lietuvos statistikos departamentas</t>
  </si>
  <si>
    <t>Lietuvos nacionalinė Martyno Mažvydo biblioteka</t>
  </si>
  <si>
    <t>Lietuvos nacionalinis muziejus</t>
  </si>
  <si>
    <t>Lietuvos dailės muziejus</t>
  </si>
  <si>
    <t>Nacionalinis M. K. Čiurlionio dailės muziejus</t>
  </si>
  <si>
    <t>Lietuvos nacionalinis operos ir baleto teatras</t>
  </si>
  <si>
    <t>Lietuvos nacionalinis dramos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</si>
  <si>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</si>
  <si>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</si>
  <si>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</si>
  <si>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</si>
  <si>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</si>
  <si>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Konstitucinis Teismas</t>
  </si>
  <si>
    <t>Lietuvos Respublikos generalinė prokuratūra</t>
  </si>
  <si>
    <t>Nacionalinė teismų administracija</t>
  </si>
  <si>
    <t>Lietuvos Aukščiausiasis Teismas</t>
  </si>
  <si>
    <t>Lietuvos vyriausiasis administracinis teismas</t>
  </si>
  <si>
    <t>Lietuvos apeliacinis teismas</t>
  </si>
  <si>
    <t>Vilniaus apygardos teismas</t>
  </si>
  <si>
    <t>Kauno apygardos teismas</t>
  </si>
  <si>
    <t>Klaipėdos apygardos teismas</t>
  </si>
  <si>
    <t>Šiaulių apygardos teismas</t>
  </si>
  <si>
    <t>Panevėžio apygardos teismas</t>
  </si>
  <si>
    <t>Vilniaus miesto apylinkės teismas</t>
  </si>
  <si>
    <t>Kauno apylinkės teismas</t>
  </si>
  <si>
    <t>Klaipėdos apylinkės teismas</t>
  </si>
  <si>
    <t>Šiaulių apylinkės teismas</t>
  </si>
  <si>
    <t>Panevėžio apylinkės teismas</t>
  </si>
  <si>
    <t>Alytaus apylinkės teismas</t>
  </si>
  <si>
    <t>Marijampolės apylinkės teismas</t>
  </si>
  <si>
    <t>Tauragės apylinkės teismas</t>
  </si>
  <si>
    <t>Utenos apylinkės teismas</t>
  </si>
  <si>
    <t>Vilniaus regiono apylinkės teismas</t>
  </si>
  <si>
    <t>Vilniaus apygardos administracinis teismas</t>
  </si>
  <si>
    <t>Regionų apygardos administracinis teismas</t>
  </si>
  <si>
    <t>Lietuvos gyventojų genocido ir rezistencijos tyrimo centras</t>
  </si>
  <si>
    <t>Lietuvos Respublikos ryšių reguliavimo tarnyba</t>
  </si>
  <si>
    <t>Lietuvos energetikos institutas</t>
  </si>
  <si>
    <t>Nacionalinis vėžio institutas</t>
  </si>
  <si>
    <t>Lietuvos kultūros tyrimų institutas</t>
  </si>
  <si>
    <t>Lietuvos istorijos institutas</t>
  </si>
  <si>
    <t>Lietuvių literatūros ir tautosakos institutas</t>
  </si>
  <si>
    <t>Lietuvių kalbos institutas</t>
  </si>
  <si>
    <t>Lietuvos agrarinės ekonomikos institutas</t>
  </si>
  <si>
    <t>Lietuvos teisės institutas</t>
  </si>
  <si>
    <t>Lietuvos socialinių tyrimų centras</t>
  </si>
  <si>
    <t>Valstybinis mokslinių tyrimų institutas Inovatyvios medicinos centras</t>
  </si>
  <si>
    <t>Lietuvos agrarinių ir miškų mokslų centras</t>
  </si>
  <si>
    <t>Gamtos tyrimų centras</t>
  </si>
  <si>
    <t>Valstybinis mokslinių tyrimų institutas Fizinių ir technologijos mokslų centras</t>
  </si>
  <si>
    <t>Lietuvos mokslų akademija</t>
  </si>
  <si>
    <t>Iš viso</t>
  </si>
  <si>
    <t>* 1.4 – biudžetinių įstaigų pajamų įmokos.</t>
  </si>
  <si>
    <t>1.4.2 – biudžetinių įstaigų pajamų įmokos pagal įstatymus, nutarimus ir kitus teisės aktus.</t>
  </si>
  <si>
    <t>1.6 – valstybės biudžeto pajamų iš mokesčių dalies ir kitos lėšos, įstatymais, nutarimais ir kitais teisės aktais skiriamos programoms finansuoti.</t>
  </si>
  <si>
    <t>(parašas)</t>
  </si>
  <si>
    <t>(vardas ir pavardė)</t>
  </si>
  <si>
    <t>Valstybės iždo departamento direktorius</t>
  </si>
  <si>
    <t>Audrius Želionis</t>
  </si>
  <si>
    <t>Valstybinė energetikos reguliavimo taryba</t>
  </si>
  <si>
    <t>Finansų ministrė</t>
  </si>
  <si>
    <t xml:space="preserve"> 2020 M. GRUODŽIO 31 D. ATASKAITA</t>
  </si>
  <si>
    <t>Gintarė Skaistė</t>
  </si>
  <si>
    <t>netinka 3,71 eur nes KAM juos padėjo į netektis</t>
  </si>
  <si>
    <t>įstatymas</t>
  </si>
  <si>
    <t>praeitų metų ataskaita</t>
  </si>
  <si>
    <t>24 eur netinka, kuriuos ne tuo kodu pervedė globos namai</t>
  </si>
  <si>
    <t>Laimos lentelė</t>
  </si>
  <si>
    <t>pgl nutarimą</t>
  </si>
  <si>
    <t>energetika</t>
  </si>
  <si>
    <t>pgl planą</t>
  </si>
  <si>
    <t>kai kurios pgl nutarimą neįtraukė centų</t>
  </si>
  <si>
    <t>Forma Nr. 7 patvirtinta Lietuvos Respublikos finansų ministro  2010 m. sausio 29 d. įsakymu Nr. 1K-022</t>
  </si>
  <si>
    <r>
      <t xml:space="preserve">2021-03          </t>
    </r>
    <r>
      <rPr>
        <sz val="11"/>
        <rFont val="Times New Roman Baltic"/>
        <family val="1"/>
        <charset val="186"/>
      </rPr>
      <t xml:space="preserve"> Nr. </t>
    </r>
    <r>
      <rPr>
        <u/>
        <sz val="11"/>
        <rFont val="Times New Roman Baltic"/>
        <charset val="186"/>
      </rPr>
      <t xml:space="preserve"> (3.2E-02)-11K-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</si>
</sst>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u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name val="Times New Roman Baltic"/>
      <charset val="186"/>
    </font>
    <font>
      <sz val="12"/>
      <color theme="1"/>
      <name val="Times New Roman Baltic"/>
      <charset val="186"/>
    </font>
    <font>
      <sz val="12"/>
      <color theme="1"/>
      <name val="Calibri"/>
      <family val="2"/>
      <scheme val="minor"/>
    </font>
    <font>
      <sz val="11"/>
      <name val="Times New Roman Baltic"/>
      <charset val="186"/>
    </font>
    <font>
      <sz val="9"/>
      <name val="Times New Roman Baltic"/>
      <charset val="186"/>
    </font>
    <font>
      <sz val="11"/>
      <color theme="1"/>
      <name val="Times New Roman Baltic"/>
      <charset val="186"/>
    </font>
    <font>
      <b/>
      <sz val="10"/>
      <name val="Times New Roman Baltic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Times New Roman Baltic"/>
      <charset val="186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24" fillId="0" borderId="0"/>
    <xf numFmtId="0" fontId="1" fillId="0" borderId="0"/>
    <xf numFmtId="0" fontId="25" fillId="0" borderId="0"/>
    <xf numFmtId="0" fontId="24" fillId="0" borderId="0"/>
    <xf numFmtId="0" fontId="25" fillId="0" borderId="0"/>
    <xf numFmtId="0" fontId="3" fillId="0" borderId="0"/>
    <xf numFmtId="9" fontId="3" fillId="0" borderId="0" applyFont="0" applyFill="0" applyBorder="0" applyAlignment="0" applyProtection="0"/>
    <xf numFmtId="0" fontId="27" fillId="0" borderId="0" applyNumberFormat="0" applyBorder="0" applyAlignment="0"/>
  </cellStyleXfs>
  <cellXfs count="93">
    <xf numFmtId="0" fontId="0" fillId="0" borderId="0" xfId="0"/>
    <xf numFmtId="0" fontId="3" fillId="0" borderId="0" xfId="2" applyFill="1"/>
    <xf numFmtId="0" fontId="4" fillId="0" borderId="0" xfId="2" applyFont="1" applyFill="1"/>
    <xf numFmtId="0" fontId="6" fillId="0" borderId="0" xfId="2" applyFont="1" applyFill="1"/>
    <xf numFmtId="0" fontId="8" fillId="0" borderId="0" xfId="2" applyFont="1" applyFill="1"/>
    <xf numFmtId="0" fontId="3" fillId="0" borderId="0" xfId="2" applyFill="1" applyAlignment="1">
      <alignment horizontal="center"/>
    </xf>
    <xf numFmtId="0" fontId="8" fillId="0" borderId="0" xfId="2" applyFont="1" applyFill="1" applyAlignment="1">
      <alignment horizontal="left" vertical="top"/>
    </xf>
    <xf numFmtId="0" fontId="10" fillId="0" borderId="0" xfId="2" applyFont="1" applyFill="1" applyBorder="1"/>
    <xf numFmtId="0" fontId="10" fillId="0" borderId="0" xfId="2" applyFont="1" applyFill="1"/>
    <xf numFmtId="0" fontId="8" fillId="0" borderId="0" xfId="2" applyFont="1" applyFill="1" applyAlignment="1">
      <alignment horizontal="right"/>
    </xf>
    <xf numFmtId="0" fontId="11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2" quotePrefix="1" applyFont="1" applyFill="1" applyBorder="1" applyAlignment="1">
      <alignment wrapText="1"/>
    </xf>
    <xf numFmtId="164" fontId="13" fillId="0" borderId="1" xfId="2" applyNumberFormat="1" applyFont="1" applyFill="1" applyBorder="1" applyAlignment="1">
      <alignment horizontal="right"/>
    </xf>
    <xf numFmtId="0" fontId="13" fillId="0" borderId="1" xfId="2" applyFont="1" applyFill="1" applyBorder="1" applyAlignment="1">
      <alignment wrapText="1"/>
    </xf>
    <xf numFmtId="0" fontId="13" fillId="0" borderId="1" xfId="2" quotePrefix="1" applyFont="1" applyFill="1" applyBorder="1" applyAlignment="1">
      <alignment horizontal="left" vertical="top" wrapText="1"/>
    </xf>
    <xf numFmtId="0" fontId="11" fillId="0" borderId="2" xfId="2" applyFont="1" applyFill="1" applyBorder="1"/>
    <xf numFmtId="0" fontId="11" fillId="0" borderId="3" xfId="2" applyFont="1" applyFill="1" applyBorder="1"/>
    <xf numFmtId="164" fontId="11" fillId="0" borderId="3" xfId="2" applyNumberFormat="1" applyFont="1" applyFill="1" applyBorder="1" applyAlignment="1">
      <alignment horizontal="right"/>
    </xf>
    <xf numFmtId="0" fontId="11" fillId="0" borderId="4" xfId="2" applyFont="1" applyFill="1" applyBorder="1"/>
    <xf numFmtId="0" fontId="11" fillId="0" borderId="4" xfId="2" quotePrefix="1" applyFont="1" applyFill="1" applyBorder="1" applyAlignment="1">
      <alignment horizontal="left" vertical="top" wrapText="1"/>
    </xf>
    <xf numFmtId="164" fontId="11" fillId="0" borderId="1" xfId="2" applyNumberFormat="1" applyFont="1" applyFill="1" applyBorder="1" applyAlignment="1">
      <alignment horizontal="right"/>
    </xf>
    <xf numFmtId="0" fontId="11" fillId="0" borderId="1" xfId="2" applyFont="1" applyFill="1" applyBorder="1"/>
    <xf numFmtId="0" fontId="11" fillId="0" borderId="1" xfId="2" quotePrefix="1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14" fillId="0" borderId="0" xfId="2" applyFont="1" applyFill="1" applyAlignment="1"/>
    <xf numFmtId="0" fontId="15" fillId="0" borderId="0" xfId="2" applyFont="1" applyFill="1" applyAlignment="1"/>
    <xf numFmtId="0" fontId="10" fillId="0" borderId="0" xfId="2" applyFont="1" applyFill="1" applyAlignment="1"/>
    <xf numFmtId="0" fontId="3" fillId="0" borderId="0" xfId="2" applyFill="1" applyAlignment="1"/>
    <xf numFmtId="0" fontId="16" fillId="0" borderId="0" xfId="2" applyFont="1" applyFill="1"/>
    <xf numFmtId="0" fontId="17" fillId="0" borderId="0" xfId="2" applyFont="1" applyFill="1"/>
    <xf numFmtId="0" fontId="18" fillId="0" borderId="0" xfId="2" applyFont="1" applyFill="1"/>
    <xf numFmtId="0" fontId="17" fillId="0" borderId="5" xfId="2" applyFont="1" applyFill="1" applyBorder="1"/>
    <xf numFmtId="0" fontId="19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center"/>
    </xf>
    <xf numFmtId="0" fontId="21" fillId="0" borderId="0" xfId="2" applyFont="1" applyFill="1"/>
    <xf numFmtId="0" fontId="20" fillId="0" borderId="0" xfId="2" applyFont="1" applyFill="1" applyAlignment="1">
      <alignment horizontal="center" vertical="center"/>
    </xf>
    <xf numFmtId="0" fontId="3" fillId="0" borderId="0" xfId="2" applyFill="1" applyBorder="1"/>
    <xf numFmtId="0" fontId="22" fillId="0" borderId="0" xfId="2" applyFont="1" applyFill="1" applyBorder="1"/>
    <xf numFmtId="164" fontId="23" fillId="0" borderId="1" xfId="1" applyNumberFormat="1" applyFont="1" applyFill="1" applyBorder="1" applyAlignment="1">
      <alignment horizontal="right"/>
    </xf>
    <xf numFmtId="0" fontId="17" fillId="0" borderId="0" xfId="2" applyFont="1" applyFill="1" applyBorder="1"/>
    <xf numFmtId="0" fontId="16" fillId="0" borderId="5" xfId="2" applyFont="1" applyFill="1" applyBorder="1"/>
    <xf numFmtId="0" fontId="11" fillId="0" borderId="1" xfId="2" applyFont="1" applyFill="1" applyBorder="1" applyAlignment="1">
      <alignment horizontal="center" vertical="center" wrapText="1"/>
    </xf>
    <xf numFmtId="0" fontId="3" fillId="0" borderId="0" xfId="2" applyFill="1" applyAlignment="1">
      <alignment horizontal="left" wrapText="1"/>
    </xf>
    <xf numFmtId="0" fontId="7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3" fillId="0" borderId="0" xfId="2"/>
    <xf numFmtId="0" fontId="4" fillId="0" borderId="0" xfId="2" applyFont="1"/>
    <xf numFmtId="0" fontId="6" fillId="0" borderId="0" xfId="2" applyFont="1"/>
    <xf numFmtId="0" fontId="8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8" fillId="0" borderId="0" xfId="2" applyFont="1" applyAlignment="1">
      <alignment horizontal="left" vertical="top"/>
    </xf>
    <xf numFmtId="0" fontId="10" fillId="0" borderId="0" xfId="2" applyFont="1" applyBorder="1"/>
    <xf numFmtId="0" fontId="10" fillId="0" borderId="0" xfId="2" applyFont="1"/>
    <xf numFmtId="0" fontId="8" fillId="0" borderId="0" xfId="2" applyFont="1" applyAlignment="1">
      <alignment horizontal="right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/>
    <xf numFmtId="0" fontId="13" fillId="0" borderId="1" xfId="2" applyFont="1" applyBorder="1" applyAlignment="1">
      <alignment wrapText="1"/>
    </xf>
    <xf numFmtId="164" fontId="3" fillId="0" borderId="0" xfId="2" applyNumberFormat="1"/>
    <xf numFmtId="0" fontId="11" fillId="0" borderId="2" xfId="2" applyFont="1" applyBorder="1"/>
    <xf numFmtId="0" fontId="11" fillId="0" borderId="4" xfId="2" applyFont="1" applyBorder="1"/>
    <xf numFmtId="164" fontId="2" fillId="2" borderId="1" xfId="1" applyNumberFormat="1" applyBorder="1" applyAlignment="1">
      <alignment horizontal="right"/>
    </xf>
    <xf numFmtId="0" fontId="11" fillId="0" borderId="1" xfId="2" applyFont="1" applyBorder="1"/>
    <xf numFmtId="0" fontId="14" fillId="0" borderId="0" xfId="2" applyFont="1" applyAlignment="1"/>
    <xf numFmtId="0" fontId="15" fillId="0" borderId="0" xfId="2" applyFont="1" applyAlignment="1"/>
    <xf numFmtId="0" fontId="10" fillId="0" borderId="0" xfId="2" applyFont="1" applyAlignment="1"/>
    <xf numFmtId="0" fontId="3" fillId="0" borderId="0" xfId="2" applyAlignment="1"/>
    <xf numFmtId="0" fontId="3" fillId="0" borderId="0" xfId="2" applyBorder="1"/>
    <xf numFmtId="0" fontId="22" fillId="0" borderId="0" xfId="2" applyFont="1" applyBorder="1"/>
    <xf numFmtId="164" fontId="13" fillId="0" borderId="1" xfId="2" applyNumberFormat="1" applyFont="1" applyFill="1" applyBorder="1" applyAlignment="1">
      <alignment horizontal="right" wrapText="1"/>
    </xf>
    <xf numFmtId="0" fontId="3" fillId="0" borderId="0" xfId="2" applyFill="1" applyAlignment="1">
      <alignment wrapText="1"/>
    </xf>
    <xf numFmtId="164" fontId="2" fillId="2" borderId="3" xfId="1" applyNumberFormat="1" applyBorder="1" applyAlignment="1">
      <alignment horizontal="right"/>
    </xf>
    <xf numFmtId="4" fontId="3" fillId="0" borderId="0" xfId="2" applyNumberFormat="1" applyBorder="1"/>
    <xf numFmtId="0" fontId="3" fillId="0" borderId="0" xfId="2" applyBorder="1" applyAlignment="1">
      <alignment horizontal="right"/>
    </xf>
    <xf numFmtId="0" fontId="11" fillId="0" borderId="1" xfId="2" applyFont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/>
    </xf>
    <xf numFmtId="0" fontId="20" fillId="0" borderId="6" xfId="2" applyFont="1" applyFill="1" applyBorder="1" applyAlignment="1">
      <alignment horizontal="center" vertical="top"/>
    </xf>
    <xf numFmtId="0" fontId="4" fillId="0" borderId="0" xfId="2" applyFont="1" applyAlignment="1">
      <alignment horizontal="left" vertical="center" wrapText="1"/>
    </xf>
    <xf numFmtId="0" fontId="5" fillId="0" borderId="0" xfId="2" applyFont="1" applyFill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1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17" fillId="0" borderId="5" xfId="2" applyFont="1" applyFill="1" applyBorder="1" applyAlignment="1">
      <alignment horizontal="center"/>
    </xf>
  </cellXfs>
  <cellStyles count="11">
    <cellStyle name="Geras" xfId="1" builtinId="26"/>
    <cellStyle name="Įprastas" xfId="0" builtinId="0"/>
    <cellStyle name="Įprastas 2" xfId="3" xr:uid="{00000000-0005-0000-0000-000002000000}"/>
    <cellStyle name="Įprastas 3" xfId="4" xr:uid="{00000000-0005-0000-0000-000003000000}"/>
    <cellStyle name="Įprastas 4" xfId="5" xr:uid="{00000000-0005-0000-0000-000004000000}"/>
    <cellStyle name="Įprastas 4 2" xfId="2" xr:uid="{00000000-0005-0000-0000-000005000000}"/>
    <cellStyle name="Įprastas 5" xfId="6" xr:uid="{00000000-0005-0000-0000-000006000000}"/>
    <cellStyle name="Įprastas 6" xfId="10" xr:uid="{00000000-0005-0000-0000-000007000000}"/>
    <cellStyle name="Normal" xfId="7" xr:uid="{00000000-0005-0000-0000-000008000000}"/>
    <cellStyle name="Paprastas_Lapas1" xfId="8" xr:uid="{00000000-0005-0000-0000-000009000000}"/>
    <cellStyle name="Procentai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4</xdr:col>
      <xdr:colOff>656335</xdr:colOff>
      <xdr:row>127</xdr:row>
      <xdr:rowOff>104519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00700"/>
          <a:ext cx="7123810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</xdr:col>
      <xdr:colOff>904102</xdr:colOff>
      <xdr:row>132</xdr:row>
      <xdr:rowOff>28511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96225"/>
          <a:ext cx="6190477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19050</xdr:rowOff>
    </xdr:from>
    <xdr:to>
      <xdr:col>4</xdr:col>
      <xdr:colOff>238125</xdr:colOff>
      <xdr:row>145</xdr:row>
      <xdr:rowOff>38100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"/>
          <a:ext cx="6705600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4</xdr:col>
      <xdr:colOff>218240</xdr:colOff>
      <xdr:row>149</xdr:row>
      <xdr:rowOff>19007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10875"/>
          <a:ext cx="6685715" cy="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66675</xdr:rowOff>
    </xdr:from>
    <xdr:to>
      <xdr:col>8</xdr:col>
      <xdr:colOff>95250</xdr:colOff>
      <xdr:row>173</xdr:row>
      <xdr:rowOff>57150</xdr:rowOff>
    </xdr:to>
    <xdr:pic>
      <xdr:nvPicPr>
        <xdr:cNvPr id="8" name="Paveikslėl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108299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6"/>
  <sheetViews>
    <sheetView topLeftCell="A88" zoomScaleNormal="100" workbookViewId="0">
      <selection activeCell="K111" sqref="K111"/>
    </sheetView>
  </sheetViews>
  <sheetFormatPr defaultColWidth="9.109375" defaultRowHeight="13.2" x14ac:dyDescent="0.25"/>
  <cols>
    <col min="1" max="1" width="43.88671875" style="48" customWidth="1"/>
    <col min="2" max="2" width="17.6640625" style="1" customWidth="1"/>
    <col min="3" max="7" width="17.6640625" style="48" customWidth="1"/>
    <col min="8" max="8" width="10.88671875" style="48" bestFit="1" customWidth="1"/>
    <col min="9" max="16384" width="9.109375" style="48"/>
  </cols>
  <sheetData>
    <row r="1" spans="1:7" ht="22.5" customHeight="1" x14ac:dyDescent="0.25">
      <c r="C1" s="49"/>
      <c r="D1" s="49"/>
      <c r="E1" s="84" t="s">
        <v>0</v>
      </c>
      <c r="F1" s="84"/>
      <c r="G1" s="84"/>
    </row>
    <row r="2" spans="1:7" ht="22.5" customHeight="1" x14ac:dyDescent="0.25">
      <c r="C2" s="49"/>
      <c r="D2" s="49"/>
      <c r="E2" s="85" t="s">
        <v>1</v>
      </c>
      <c r="F2" s="85"/>
      <c r="G2" s="85"/>
    </row>
    <row r="3" spans="1:7" x14ac:dyDescent="0.25">
      <c r="C3" s="50"/>
      <c r="E3" s="49"/>
      <c r="G3" s="49"/>
    </row>
    <row r="4" spans="1:7" s="51" customFormat="1" ht="31.5" customHeight="1" x14ac:dyDescent="0.25">
      <c r="A4" s="86" t="s">
        <v>2</v>
      </c>
      <c r="B4" s="86"/>
      <c r="C4" s="86"/>
      <c r="D4" s="86"/>
      <c r="E4" s="86"/>
      <c r="F4" s="86"/>
      <c r="G4" s="86"/>
    </row>
    <row r="5" spans="1:7" s="51" customFormat="1" ht="15.75" customHeight="1" x14ac:dyDescent="0.25">
      <c r="A5" s="86" t="s">
        <v>3</v>
      </c>
      <c r="B5" s="86"/>
      <c r="C5" s="86"/>
      <c r="D5" s="86"/>
      <c r="E5" s="86"/>
      <c r="F5" s="86"/>
      <c r="G5" s="86"/>
    </row>
    <row r="6" spans="1:7" s="51" customFormat="1" ht="12" customHeight="1" x14ac:dyDescent="0.25">
      <c r="A6" s="52"/>
      <c r="B6" s="46"/>
      <c r="C6" s="52"/>
      <c r="D6" s="52"/>
      <c r="E6" s="52"/>
      <c r="F6" s="52"/>
      <c r="G6" s="52"/>
    </row>
    <row r="7" spans="1:7" ht="14.25" customHeight="1" x14ac:dyDescent="0.25">
      <c r="A7" s="87" t="s">
        <v>4</v>
      </c>
      <c r="B7" s="87"/>
      <c r="C7" s="87"/>
      <c r="D7" s="87"/>
      <c r="E7" s="87"/>
      <c r="F7" s="87"/>
      <c r="G7" s="87"/>
    </row>
    <row r="8" spans="1:7" ht="18.75" customHeight="1" x14ac:dyDescent="0.25">
      <c r="A8" s="53"/>
      <c r="C8" s="54" t="s">
        <v>5</v>
      </c>
      <c r="D8" s="55"/>
      <c r="E8" s="53"/>
      <c r="F8" s="53"/>
    </row>
    <row r="9" spans="1:7" ht="13.8" x14ac:dyDescent="0.25">
      <c r="A9" s="56"/>
      <c r="B9" s="7"/>
      <c r="C9" s="57"/>
      <c r="D9" s="57"/>
      <c r="F9" s="57"/>
      <c r="G9" s="58" t="s">
        <v>6</v>
      </c>
    </row>
    <row r="10" spans="1:7" ht="55.5" customHeight="1" x14ac:dyDescent="0.25">
      <c r="A10" s="81" t="s">
        <v>7</v>
      </c>
      <c r="B10" s="88" t="s">
        <v>8</v>
      </c>
      <c r="C10" s="81" t="s">
        <v>9</v>
      </c>
      <c r="D10" s="81" t="s">
        <v>10</v>
      </c>
      <c r="E10" s="81"/>
      <c r="F10" s="81" t="s">
        <v>11</v>
      </c>
      <c r="G10" s="81" t="s">
        <v>12</v>
      </c>
    </row>
    <row r="11" spans="1:7" ht="28.5" customHeight="1" x14ac:dyDescent="0.25">
      <c r="A11" s="81"/>
      <c r="B11" s="88"/>
      <c r="C11" s="81"/>
      <c r="D11" s="59" t="s">
        <v>13</v>
      </c>
      <c r="E11" s="60" t="s">
        <v>14</v>
      </c>
      <c r="F11" s="81"/>
      <c r="G11" s="81"/>
    </row>
    <row r="12" spans="1:7" x14ac:dyDescent="0.25">
      <c r="A12" s="61">
        <v>1</v>
      </c>
      <c r="B12" s="12">
        <v>2</v>
      </c>
      <c r="C12" s="61">
        <v>3</v>
      </c>
      <c r="D12" s="62">
        <v>4</v>
      </c>
      <c r="E12" s="62">
        <v>5</v>
      </c>
      <c r="F12" s="61">
        <v>6</v>
      </c>
      <c r="G12" s="61">
        <v>7</v>
      </c>
    </row>
    <row r="13" spans="1:7" x14ac:dyDescent="0.25">
      <c r="A13" s="63" t="s">
        <v>15</v>
      </c>
      <c r="B13" s="13" t="s">
        <v>16</v>
      </c>
      <c r="C13" s="14">
        <v>14.999999999999716</v>
      </c>
      <c r="D13" s="14">
        <v>1000</v>
      </c>
      <c r="E13" s="14">
        <v>65</v>
      </c>
      <c r="F13" s="14">
        <v>80</v>
      </c>
      <c r="G13" s="14">
        <v>-2.8421709430404007E-13</v>
      </c>
    </row>
    <row r="14" spans="1:7" x14ac:dyDescent="0.25">
      <c r="A14" s="63" t="s">
        <v>17</v>
      </c>
      <c r="B14" s="13" t="s">
        <v>16</v>
      </c>
      <c r="C14" s="14">
        <v>3900.3800000000192</v>
      </c>
      <c r="D14" s="14">
        <v>100000</v>
      </c>
      <c r="E14" s="14">
        <v>52107.939999999995</v>
      </c>
      <c r="F14" s="14">
        <v>53846.62</v>
      </c>
      <c r="G14" s="14">
        <v>2161.7000000000116</v>
      </c>
    </row>
    <row r="15" spans="1:7" x14ac:dyDescent="0.25">
      <c r="A15" s="63" t="s">
        <v>18</v>
      </c>
      <c r="B15" s="13" t="s">
        <v>16</v>
      </c>
      <c r="C15" s="14">
        <v>36851.52999999997</v>
      </c>
      <c r="D15" s="14">
        <v>150000</v>
      </c>
      <c r="E15" s="14">
        <v>244000</v>
      </c>
      <c r="F15" s="14">
        <v>223891.23</v>
      </c>
      <c r="G15" s="14">
        <v>56960.299999999959</v>
      </c>
    </row>
    <row r="16" spans="1:7" x14ac:dyDescent="0.25">
      <c r="A16" s="63" t="s">
        <v>19</v>
      </c>
      <c r="B16" s="13" t="s">
        <v>16</v>
      </c>
      <c r="C16" s="14">
        <v>337544.98000000056</v>
      </c>
      <c r="D16" s="14">
        <v>900000</v>
      </c>
      <c r="E16" s="14">
        <v>1125727.3500000001</v>
      </c>
      <c r="F16" s="14">
        <v>881603.77</v>
      </c>
      <c r="G16" s="14">
        <v>581668.56000000052</v>
      </c>
    </row>
    <row r="17" spans="1:7" x14ac:dyDescent="0.25">
      <c r="A17" s="63" t="s">
        <v>19</v>
      </c>
      <c r="B17" s="15" t="s">
        <v>20</v>
      </c>
      <c r="C17" s="14">
        <v>337544.98000000056</v>
      </c>
      <c r="D17" s="14">
        <v>900000</v>
      </c>
      <c r="E17" s="14">
        <v>1125727.3500000001</v>
      </c>
      <c r="F17" s="14">
        <v>881603.77</v>
      </c>
      <c r="G17" s="14">
        <v>581668.56000000052</v>
      </c>
    </row>
    <row r="18" spans="1:7" x14ac:dyDescent="0.25">
      <c r="A18" s="63" t="s">
        <v>21</v>
      </c>
      <c r="B18" s="13" t="s">
        <v>16</v>
      </c>
      <c r="C18" s="14">
        <v>0</v>
      </c>
      <c r="D18" s="14">
        <v>13000</v>
      </c>
      <c r="E18" s="14">
        <v>9280</v>
      </c>
      <c r="F18" s="14">
        <v>9280</v>
      </c>
      <c r="G18" s="14">
        <v>0</v>
      </c>
    </row>
    <row r="19" spans="1:7" x14ac:dyDescent="0.25">
      <c r="A19" s="63" t="s">
        <v>97</v>
      </c>
      <c r="B19" s="13" t="s">
        <v>16</v>
      </c>
      <c r="C19" s="14">
        <v>2374293.7899999991</v>
      </c>
      <c r="D19" s="14">
        <v>7200000</v>
      </c>
      <c r="E19" s="14">
        <v>7008723.240000003</v>
      </c>
      <c r="F19" s="14">
        <v>5659770.009999997</v>
      </c>
      <c r="G19" s="14">
        <v>3723247.0200000042</v>
      </c>
    </row>
    <row r="20" spans="1:7" x14ac:dyDescent="0.25">
      <c r="A20" s="63" t="s">
        <v>97</v>
      </c>
      <c r="B20" s="15" t="s">
        <v>20</v>
      </c>
      <c r="C20" s="14">
        <v>1782343.07</v>
      </c>
      <c r="D20" s="14">
        <v>7200000</v>
      </c>
      <c r="E20" s="14">
        <v>7008723.240000003</v>
      </c>
      <c r="F20" s="14">
        <v>5067820.01</v>
      </c>
      <c r="G20" s="14">
        <v>3723246.3000000026</v>
      </c>
    </row>
    <row r="21" spans="1:7" x14ac:dyDescent="0.25">
      <c r="A21" s="63" t="s">
        <v>22</v>
      </c>
      <c r="B21" s="13" t="s">
        <v>16</v>
      </c>
      <c r="C21" s="14">
        <v>14.659999999998035</v>
      </c>
      <c r="D21" s="14">
        <v>30000</v>
      </c>
      <c r="E21" s="14">
        <v>12426.000000000002</v>
      </c>
      <c r="F21" s="14">
        <v>12322.8</v>
      </c>
      <c r="G21" s="14">
        <v>117.86000000000058</v>
      </c>
    </row>
    <row r="22" spans="1:7" x14ac:dyDescent="0.25">
      <c r="A22" s="63" t="s">
        <v>23</v>
      </c>
      <c r="B22" s="13" t="s">
        <v>16</v>
      </c>
      <c r="C22" s="14">
        <v>341.73000000000138</v>
      </c>
      <c r="D22" s="14">
        <v>5000</v>
      </c>
      <c r="E22" s="14">
        <v>7986.1399999999994</v>
      </c>
      <c r="F22" s="14">
        <v>8233.81</v>
      </c>
      <c r="G22" s="14">
        <v>94.06000000000131</v>
      </c>
    </row>
    <row r="23" spans="1:7" x14ac:dyDescent="0.25">
      <c r="A23" s="63" t="s">
        <v>24</v>
      </c>
      <c r="B23" s="16" t="s">
        <v>25</v>
      </c>
      <c r="C23" s="14">
        <v>191463882.48999998</v>
      </c>
      <c r="D23" s="14">
        <v>110972000</v>
      </c>
      <c r="E23" s="14">
        <v>119902653.97</v>
      </c>
      <c r="F23" s="14">
        <v>60215915.329999998</v>
      </c>
      <c r="G23" s="14">
        <v>251150621.13</v>
      </c>
    </row>
    <row r="24" spans="1:7" x14ac:dyDescent="0.25">
      <c r="A24" s="63" t="s">
        <v>24</v>
      </c>
      <c r="B24" s="13" t="s">
        <v>16</v>
      </c>
      <c r="C24" s="14">
        <v>439990.61000001011</v>
      </c>
      <c r="D24" s="14">
        <v>2104000</v>
      </c>
      <c r="E24" s="14">
        <v>2192277.0799999996</v>
      </c>
      <c r="F24" s="14">
        <v>1964950.3899999962</v>
      </c>
      <c r="G24" s="14">
        <v>667317.30000001355</v>
      </c>
    </row>
    <row r="25" spans="1:7" x14ac:dyDescent="0.25">
      <c r="A25" s="63" t="s">
        <v>26</v>
      </c>
      <c r="B25" s="16" t="s">
        <v>25</v>
      </c>
      <c r="C25" s="14">
        <v>3088168.7100000009</v>
      </c>
      <c r="D25" s="14">
        <v>675000</v>
      </c>
      <c r="E25" s="14">
        <v>3111631.08</v>
      </c>
      <c r="F25" s="14">
        <v>3212195.48</v>
      </c>
      <c r="G25" s="14">
        <v>2987604.310000001</v>
      </c>
    </row>
    <row r="26" spans="1:7" x14ac:dyDescent="0.25">
      <c r="A26" s="63" t="s">
        <v>26</v>
      </c>
      <c r="B26" s="13" t="s">
        <v>16</v>
      </c>
      <c r="C26" s="14">
        <v>23292.370000000228</v>
      </c>
      <c r="D26" s="14">
        <v>487000</v>
      </c>
      <c r="E26" s="14">
        <v>427215.63999999996</v>
      </c>
      <c r="F26" s="14">
        <v>433927.10999999987</v>
      </c>
      <c r="G26" s="14">
        <v>16580.900000000314</v>
      </c>
    </row>
    <row r="27" spans="1:7" x14ac:dyDescent="0.25">
      <c r="A27" s="63" t="s">
        <v>28</v>
      </c>
      <c r="B27" s="16" t="s">
        <v>25</v>
      </c>
      <c r="C27" s="14">
        <v>3582141.0100000054</v>
      </c>
      <c r="D27" s="14">
        <v>122480000</v>
      </c>
      <c r="E27" s="14">
        <v>84783153.690000013</v>
      </c>
      <c r="F27" s="14">
        <v>75650283.709999993</v>
      </c>
      <c r="G27" s="14">
        <v>12715010.990000024</v>
      </c>
    </row>
    <row r="28" spans="1:7" x14ac:dyDescent="0.25">
      <c r="A28" s="63" t="s">
        <v>28</v>
      </c>
      <c r="B28" s="13" t="s">
        <v>16</v>
      </c>
      <c r="C28" s="14">
        <v>275065.64999999432</v>
      </c>
      <c r="D28" s="14">
        <v>3389000</v>
      </c>
      <c r="E28" s="14">
        <v>2742542.6399999992</v>
      </c>
      <c r="F28" s="14">
        <v>2875003.4900000026</v>
      </c>
      <c r="G28" s="14">
        <v>142604.79999999097</v>
      </c>
    </row>
    <row r="29" spans="1:7" x14ac:dyDescent="0.25">
      <c r="A29" s="63" t="s">
        <v>29</v>
      </c>
      <c r="B29" s="13" t="s">
        <v>16</v>
      </c>
      <c r="C29" s="14">
        <v>1892335.2099999988</v>
      </c>
      <c r="D29" s="14">
        <v>512000</v>
      </c>
      <c r="E29" s="14">
        <v>1275363.2300000007</v>
      </c>
      <c r="F29" s="14">
        <v>1593290.1100000024</v>
      </c>
      <c r="G29" s="14">
        <v>1574408.329999997</v>
      </c>
    </row>
    <row r="30" spans="1:7" x14ac:dyDescent="0.25">
      <c r="A30" s="63" t="s">
        <v>30</v>
      </c>
      <c r="B30" s="16" t="s">
        <v>25</v>
      </c>
      <c r="C30" s="14">
        <v>2274039.8599999994</v>
      </c>
      <c r="D30" s="14">
        <v>20695000</v>
      </c>
      <c r="E30" s="14">
        <v>20695000</v>
      </c>
      <c r="F30" s="14">
        <v>16886542.239999998</v>
      </c>
      <c r="G30" s="14">
        <v>6082497.620000001</v>
      </c>
    </row>
    <row r="31" spans="1:7" x14ac:dyDescent="0.25">
      <c r="A31" s="63" t="s">
        <v>30</v>
      </c>
      <c r="B31" s="13" t="s">
        <v>16</v>
      </c>
      <c r="C31" s="14">
        <v>8079336.709999891</v>
      </c>
      <c r="D31" s="14">
        <v>11203000</v>
      </c>
      <c r="E31" s="14">
        <v>6816030.9199999897</v>
      </c>
      <c r="F31" s="14">
        <v>7548771.4900000179</v>
      </c>
      <c r="G31" s="14">
        <v>7346596.1399998618</v>
      </c>
    </row>
    <row r="32" spans="1:7" x14ac:dyDescent="0.25">
      <c r="A32" s="63" t="s">
        <v>31</v>
      </c>
      <c r="B32" s="16" t="s">
        <v>25</v>
      </c>
      <c r="C32" s="14">
        <v>189810.03000000014</v>
      </c>
      <c r="D32" s="14">
        <v>815000</v>
      </c>
      <c r="E32" s="14">
        <v>785466.14999999991</v>
      </c>
      <c r="F32" s="14">
        <v>888390.75</v>
      </c>
      <c r="G32" s="14">
        <v>86885.430000000051</v>
      </c>
    </row>
    <row r="33" spans="1:7" x14ac:dyDescent="0.25">
      <c r="A33" s="63" t="s">
        <v>31</v>
      </c>
      <c r="B33" s="13" t="s">
        <v>16</v>
      </c>
      <c r="C33" s="14">
        <v>1353632.7000002861</v>
      </c>
      <c r="D33" s="14">
        <v>26704000</v>
      </c>
      <c r="E33" s="14">
        <v>28055391.589999974</v>
      </c>
      <c r="F33" s="14">
        <v>28225962.799999975</v>
      </c>
      <c r="G33" s="14">
        <v>1183061.4900002852</v>
      </c>
    </row>
    <row r="34" spans="1:7" x14ac:dyDescent="0.25">
      <c r="A34" s="63" t="s">
        <v>32</v>
      </c>
      <c r="B34" s="16" t="s">
        <v>25</v>
      </c>
      <c r="C34" s="14">
        <v>65303473.909999907</v>
      </c>
      <c r="D34" s="14">
        <v>524451000</v>
      </c>
      <c r="E34" s="14">
        <v>504448238.5</v>
      </c>
      <c r="F34" s="14">
        <v>565829010.05999994</v>
      </c>
      <c r="G34" s="14">
        <v>3922702.3499999046</v>
      </c>
    </row>
    <row r="35" spans="1:7" x14ac:dyDescent="0.25">
      <c r="A35" s="63" t="s">
        <v>32</v>
      </c>
      <c r="B35" s="13" t="s">
        <v>16</v>
      </c>
      <c r="C35" s="14">
        <v>746808.94999999343</v>
      </c>
      <c r="D35" s="14">
        <v>702000</v>
      </c>
      <c r="E35" s="14">
        <v>611236.57000000018</v>
      </c>
      <c r="F35" s="14">
        <v>871633.6799999997</v>
      </c>
      <c r="G35" s="14">
        <v>486411.8399999938</v>
      </c>
    </row>
    <row r="36" spans="1:7" x14ac:dyDescent="0.25">
      <c r="A36" s="63" t="s">
        <v>33</v>
      </c>
      <c r="B36" s="16" t="s">
        <v>25</v>
      </c>
      <c r="C36" s="14">
        <v>2028835.9100000001</v>
      </c>
      <c r="D36" s="14">
        <v>3248000</v>
      </c>
      <c r="E36" s="14">
        <v>3248000</v>
      </c>
      <c r="F36" s="14">
        <v>2575159.06</v>
      </c>
      <c r="G36" s="14">
        <v>2701676.85</v>
      </c>
    </row>
    <row r="37" spans="1:7" x14ac:dyDescent="0.25">
      <c r="A37" s="63" t="s">
        <v>33</v>
      </c>
      <c r="B37" s="13" t="s">
        <v>16</v>
      </c>
      <c r="C37" s="14">
        <v>1485567.7599999914</v>
      </c>
      <c r="D37" s="14">
        <v>5112000</v>
      </c>
      <c r="E37" s="14">
        <v>5647302.459999999</v>
      </c>
      <c r="F37" s="14">
        <v>5187837.4499999946</v>
      </c>
      <c r="G37" s="14">
        <v>1945032.7699999958</v>
      </c>
    </row>
    <row r="38" spans="1:7" x14ac:dyDescent="0.25">
      <c r="A38" s="63" t="s">
        <v>34</v>
      </c>
      <c r="B38" s="16" t="s">
        <v>25</v>
      </c>
      <c r="C38" s="14">
        <v>9662921.5999999996</v>
      </c>
      <c r="D38" s="14">
        <v>17533000</v>
      </c>
      <c r="E38" s="14">
        <v>17533000</v>
      </c>
      <c r="F38" s="14">
        <v>14345157.060000001</v>
      </c>
      <c r="G38" s="14">
        <v>12850764.540000001</v>
      </c>
    </row>
    <row r="39" spans="1:7" x14ac:dyDescent="0.25">
      <c r="A39" s="63" t="s">
        <v>34</v>
      </c>
      <c r="B39" s="13" t="s">
        <v>16</v>
      </c>
      <c r="C39" s="14">
        <v>731918.00999995787</v>
      </c>
      <c r="D39" s="14">
        <v>5351000</v>
      </c>
      <c r="E39" s="14">
        <v>3268416.3299999996</v>
      </c>
      <c r="F39" s="14">
        <v>3429285.1899999962</v>
      </c>
      <c r="G39" s="14">
        <v>571049.14999996126</v>
      </c>
    </row>
    <row r="40" spans="1:7" x14ac:dyDescent="0.25">
      <c r="A40" s="63" t="s">
        <v>35</v>
      </c>
      <c r="B40" s="16" t="s">
        <v>25</v>
      </c>
      <c r="C40" s="14">
        <v>452804.96000000008</v>
      </c>
      <c r="D40" s="14">
        <v>500000</v>
      </c>
      <c r="E40" s="14">
        <v>1024879.52</v>
      </c>
      <c r="F40" s="14">
        <v>451115.95</v>
      </c>
      <c r="G40" s="14">
        <v>1026568.53</v>
      </c>
    </row>
    <row r="41" spans="1:7" x14ac:dyDescent="0.25">
      <c r="A41" s="63" t="s">
        <v>35</v>
      </c>
      <c r="B41" s="13" t="s">
        <v>16</v>
      </c>
      <c r="C41" s="14">
        <v>317358.69000000227</v>
      </c>
      <c r="D41" s="14">
        <v>1516000</v>
      </c>
      <c r="E41" s="14">
        <v>1676349.7399999998</v>
      </c>
      <c r="F41" s="14">
        <v>1694944.5800000017</v>
      </c>
      <c r="G41" s="14">
        <v>298763.85000000033</v>
      </c>
    </row>
    <row r="42" spans="1:7" x14ac:dyDescent="0.25">
      <c r="A42" s="63" t="s">
        <v>36</v>
      </c>
      <c r="B42" s="16" t="s">
        <v>25</v>
      </c>
      <c r="C42" s="14">
        <v>0</v>
      </c>
      <c r="D42" s="14">
        <v>0</v>
      </c>
      <c r="E42" s="14">
        <v>15650</v>
      </c>
      <c r="F42" s="14">
        <v>15650</v>
      </c>
      <c r="G42" s="14">
        <v>0</v>
      </c>
    </row>
    <row r="43" spans="1:7" x14ac:dyDescent="0.25">
      <c r="A43" s="63" t="s">
        <v>36</v>
      </c>
      <c r="B43" s="13" t="s">
        <v>16</v>
      </c>
      <c r="C43" s="14">
        <v>1201595.4900000037</v>
      </c>
      <c r="D43" s="14">
        <v>7983000</v>
      </c>
      <c r="E43" s="14">
        <v>7522658.7399999993</v>
      </c>
      <c r="F43" s="14">
        <v>6987174.6500000227</v>
      </c>
      <c r="G43" s="14">
        <v>1737079.5799999796</v>
      </c>
    </row>
    <row r="44" spans="1:7" x14ac:dyDescent="0.25">
      <c r="A44" s="63" t="s">
        <v>37</v>
      </c>
      <c r="B44" s="16" t="s">
        <v>25</v>
      </c>
      <c r="C44" s="14">
        <v>1457.7400000000052</v>
      </c>
      <c r="D44" s="14">
        <v>70000</v>
      </c>
      <c r="E44" s="14">
        <v>191664.49</v>
      </c>
      <c r="F44" s="14">
        <v>193121.49</v>
      </c>
      <c r="G44" s="14">
        <v>0.73999999999068677</v>
      </c>
    </row>
    <row r="45" spans="1:7" x14ac:dyDescent="0.25">
      <c r="A45" s="63" t="s">
        <v>37</v>
      </c>
      <c r="B45" s="13" t="s">
        <v>16</v>
      </c>
      <c r="C45" s="14">
        <v>349491.39999999944</v>
      </c>
      <c r="D45" s="14">
        <v>535000</v>
      </c>
      <c r="E45" s="14">
        <v>913049.34000000008</v>
      </c>
      <c r="F45" s="14">
        <v>805687.50999999989</v>
      </c>
      <c r="G45" s="14">
        <v>456853.22999999963</v>
      </c>
    </row>
    <row r="46" spans="1:7" x14ac:dyDescent="0.25">
      <c r="A46" s="63" t="s">
        <v>38</v>
      </c>
      <c r="B46" s="13" t="s">
        <v>16</v>
      </c>
      <c r="C46" s="14">
        <v>71175.28</v>
      </c>
      <c r="D46" s="14">
        <v>10000</v>
      </c>
      <c r="E46" s="14">
        <v>48660.229999999996</v>
      </c>
      <c r="F46" s="14">
        <v>81175.000000000015</v>
      </c>
      <c r="G46" s="14">
        <v>38660.50999999998</v>
      </c>
    </row>
    <row r="47" spans="1:7" x14ac:dyDescent="0.25">
      <c r="A47" s="63" t="s">
        <v>39</v>
      </c>
      <c r="B47" s="13" t="s">
        <v>16</v>
      </c>
      <c r="C47" s="14">
        <v>4362.4199999999546</v>
      </c>
      <c r="D47" s="14">
        <v>220000</v>
      </c>
      <c r="E47" s="14">
        <v>169991.7</v>
      </c>
      <c r="F47" s="14">
        <v>170396.55999999994</v>
      </c>
      <c r="G47" s="14">
        <v>3957.5600000000268</v>
      </c>
    </row>
    <row r="48" spans="1:7" x14ac:dyDescent="0.25">
      <c r="A48" s="63" t="s">
        <v>40</v>
      </c>
      <c r="B48" s="13" t="s">
        <v>16</v>
      </c>
      <c r="C48" s="14">
        <v>255000</v>
      </c>
      <c r="D48" s="14">
        <v>550000</v>
      </c>
      <c r="E48" s="14">
        <v>396000</v>
      </c>
      <c r="F48" s="14">
        <v>532573.07999999996</v>
      </c>
      <c r="G48" s="14">
        <v>118426.92000000004</v>
      </c>
    </row>
    <row r="49" spans="1:7" x14ac:dyDescent="0.25">
      <c r="A49" s="63" t="s">
        <v>41</v>
      </c>
      <c r="B49" s="13" t="s">
        <v>16</v>
      </c>
      <c r="C49" s="14">
        <v>73500.85999999987</v>
      </c>
      <c r="D49" s="14">
        <v>330000</v>
      </c>
      <c r="E49" s="14">
        <v>395549.19999999995</v>
      </c>
      <c r="F49" s="14">
        <v>331584.50000000017</v>
      </c>
      <c r="G49" s="14">
        <v>137465.55999999965</v>
      </c>
    </row>
    <row r="50" spans="1:7" x14ac:dyDescent="0.25">
      <c r="A50" s="63" t="s">
        <v>42</v>
      </c>
      <c r="B50" s="13" t="s">
        <v>16</v>
      </c>
      <c r="C50" s="14">
        <v>4189.6600000002072</v>
      </c>
      <c r="D50" s="14">
        <v>150000</v>
      </c>
      <c r="E50" s="14">
        <v>185311.37999999998</v>
      </c>
      <c r="F50" s="14">
        <v>188004.76000000018</v>
      </c>
      <c r="G50" s="14">
        <v>1496.2799999999988</v>
      </c>
    </row>
    <row r="51" spans="1:7" x14ac:dyDescent="0.25">
      <c r="A51" s="63" t="s">
        <v>43</v>
      </c>
      <c r="B51" s="13" t="s">
        <v>16</v>
      </c>
      <c r="C51" s="14">
        <v>23710.980000005104</v>
      </c>
      <c r="D51" s="14">
        <v>1800000</v>
      </c>
      <c r="E51" s="14">
        <v>927464.39</v>
      </c>
      <c r="F51" s="14">
        <v>937407.23000000091</v>
      </c>
      <c r="G51" s="14">
        <v>13768.140000004205</v>
      </c>
    </row>
    <row r="52" spans="1:7" x14ac:dyDescent="0.25">
      <c r="A52" s="63" t="s">
        <v>44</v>
      </c>
      <c r="B52" s="13" t="s">
        <v>16</v>
      </c>
      <c r="C52" s="14">
        <v>102140.64999999839</v>
      </c>
      <c r="D52" s="14">
        <v>500000</v>
      </c>
      <c r="E52" s="14">
        <v>278354.26</v>
      </c>
      <c r="F52" s="14">
        <v>380480.04999999987</v>
      </c>
      <c r="G52" s="14">
        <v>14.859999998530839</v>
      </c>
    </row>
    <row r="53" spans="1:7" x14ac:dyDescent="0.25">
      <c r="A53" s="63" t="s">
        <v>45</v>
      </c>
      <c r="B53" s="13" t="s">
        <v>16</v>
      </c>
      <c r="C53" s="14">
        <v>43095.020000000135</v>
      </c>
      <c r="D53" s="14">
        <v>521000</v>
      </c>
      <c r="E53" s="14">
        <v>407117.50999999995</v>
      </c>
      <c r="F53" s="14">
        <v>372138.15000000014</v>
      </c>
      <c r="G53" s="14">
        <v>78074.379999999946</v>
      </c>
    </row>
    <row r="54" spans="1:7" x14ac:dyDescent="0.25">
      <c r="A54" s="63" t="s">
        <v>46</v>
      </c>
      <c r="B54" s="13" t="s">
        <v>16</v>
      </c>
      <c r="C54" s="14">
        <v>42872.359999998007</v>
      </c>
      <c r="D54" s="14">
        <v>700000</v>
      </c>
      <c r="E54" s="14">
        <v>358500</v>
      </c>
      <c r="F54" s="14">
        <v>401138.2600000003</v>
      </c>
      <c r="G54" s="14">
        <v>234.09999999770662</v>
      </c>
    </row>
    <row r="55" spans="1:7" x14ac:dyDescent="0.25">
      <c r="A55" s="63" t="s">
        <v>47</v>
      </c>
      <c r="B55" s="13" t="s">
        <v>16</v>
      </c>
      <c r="C55" s="14">
        <v>180217.27999999933</v>
      </c>
      <c r="D55" s="14">
        <v>425000</v>
      </c>
      <c r="E55" s="14">
        <v>347072.78000000009</v>
      </c>
      <c r="F55" s="14">
        <v>372173.20000000007</v>
      </c>
      <c r="G55" s="14">
        <v>155116.85999999929</v>
      </c>
    </row>
    <row r="56" spans="1:7" x14ac:dyDescent="0.25">
      <c r="A56" s="63" t="s">
        <v>48</v>
      </c>
      <c r="B56" s="13" t="s">
        <v>16</v>
      </c>
      <c r="C56" s="14">
        <v>124529.07999999885</v>
      </c>
      <c r="D56" s="14">
        <v>558000</v>
      </c>
      <c r="E56" s="14">
        <v>403846.11</v>
      </c>
      <c r="F56" s="14">
        <v>410380.62000000029</v>
      </c>
      <c r="G56" s="14">
        <v>117994.56999999849</v>
      </c>
    </row>
    <row r="57" spans="1:7" x14ac:dyDescent="0.25">
      <c r="A57" s="64" t="s">
        <v>49</v>
      </c>
      <c r="B57" s="13" t="s">
        <v>16</v>
      </c>
      <c r="C57" s="14">
        <v>92633.570000007283</v>
      </c>
      <c r="D57" s="14">
        <v>2500000</v>
      </c>
      <c r="E57" s="14">
        <v>4394871.3999999994</v>
      </c>
      <c r="F57" s="14">
        <v>3795555.7299999944</v>
      </c>
      <c r="G57" s="14">
        <v>691949.24000001187</v>
      </c>
    </row>
    <row r="58" spans="1:7" x14ac:dyDescent="0.25">
      <c r="A58" s="63" t="s">
        <v>50</v>
      </c>
      <c r="B58" s="13" t="s">
        <v>16</v>
      </c>
      <c r="C58" s="14">
        <v>0</v>
      </c>
      <c r="D58" s="14">
        <v>2000</v>
      </c>
      <c r="E58" s="14">
        <v>538.96</v>
      </c>
      <c r="F58" s="14">
        <v>538.96</v>
      </c>
      <c r="G58" s="14">
        <v>0</v>
      </c>
    </row>
    <row r="59" spans="1:7" x14ac:dyDescent="0.25">
      <c r="A59" s="64" t="s">
        <v>51</v>
      </c>
      <c r="B59" s="13" t="s">
        <v>16</v>
      </c>
      <c r="C59" s="14">
        <v>466.26999999999862</v>
      </c>
      <c r="D59" s="14">
        <v>12000</v>
      </c>
      <c r="E59" s="14">
        <v>8529.3299999999981</v>
      </c>
      <c r="F59" s="14">
        <v>8268.17</v>
      </c>
      <c r="G59" s="14">
        <v>727.42999999999665</v>
      </c>
    </row>
    <row r="60" spans="1:7" x14ac:dyDescent="0.25">
      <c r="A60" s="64" t="s">
        <v>52</v>
      </c>
      <c r="B60" s="13" t="s">
        <v>16</v>
      </c>
      <c r="C60" s="14">
        <v>1875.5500000000102</v>
      </c>
      <c r="D60" s="14">
        <v>36000</v>
      </c>
      <c r="E60" s="14">
        <v>26338.21</v>
      </c>
      <c r="F60" s="14">
        <v>28200.020000000004</v>
      </c>
      <c r="G60" s="14">
        <v>13.740000000005239</v>
      </c>
    </row>
    <row r="61" spans="1:7" x14ac:dyDescent="0.25">
      <c r="A61" s="63" t="s">
        <v>53</v>
      </c>
      <c r="B61" s="16" t="s">
        <v>25</v>
      </c>
      <c r="C61" s="14">
        <v>0</v>
      </c>
      <c r="D61" s="14">
        <v>0</v>
      </c>
      <c r="E61" s="14">
        <v>3130</v>
      </c>
      <c r="F61" s="14">
        <v>3130</v>
      </c>
      <c r="G61" s="14">
        <v>0</v>
      </c>
    </row>
    <row r="62" spans="1:7" x14ac:dyDescent="0.25">
      <c r="A62" s="63" t="s">
        <v>53</v>
      </c>
      <c r="B62" s="13" t="s">
        <v>16</v>
      </c>
      <c r="C62" s="14">
        <v>0</v>
      </c>
      <c r="D62" s="14">
        <v>5000</v>
      </c>
      <c r="E62" s="14">
        <v>3253</v>
      </c>
      <c r="F62" s="14">
        <v>2110.5500000000002</v>
      </c>
      <c r="G62" s="14">
        <v>1142.4499999999998</v>
      </c>
    </row>
    <row r="63" spans="1:7" x14ac:dyDescent="0.25">
      <c r="A63" s="63" t="s">
        <v>54</v>
      </c>
      <c r="B63" s="13" t="s">
        <v>16</v>
      </c>
      <c r="C63" s="14">
        <v>1.1199999999999477</v>
      </c>
      <c r="D63" s="14">
        <v>1000</v>
      </c>
      <c r="E63" s="14">
        <v>87.47999999999999</v>
      </c>
      <c r="F63" s="14">
        <v>88.6</v>
      </c>
      <c r="G63" s="14">
        <v>0</v>
      </c>
    </row>
    <row r="64" spans="1:7" x14ac:dyDescent="0.25">
      <c r="A64" s="63" t="s">
        <v>55</v>
      </c>
      <c r="B64" s="16" t="s">
        <v>25</v>
      </c>
      <c r="C64" s="14">
        <v>0</v>
      </c>
      <c r="D64" s="14">
        <v>0</v>
      </c>
      <c r="E64" s="14">
        <v>9390</v>
      </c>
      <c r="F64" s="14">
        <v>9390</v>
      </c>
      <c r="G64" s="14">
        <v>0</v>
      </c>
    </row>
    <row r="65" spans="1:7" x14ac:dyDescent="0.25">
      <c r="A65" s="63" t="s">
        <v>55</v>
      </c>
      <c r="B65" s="13" t="s">
        <v>16</v>
      </c>
      <c r="C65" s="14">
        <v>1030.5399999999991</v>
      </c>
      <c r="D65" s="14">
        <v>13000</v>
      </c>
      <c r="E65" s="14">
        <v>8509.9500000000007</v>
      </c>
      <c r="F65" s="14">
        <v>8279</v>
      </c>
      <c r="G65" s="14">
        <v>1261.4899999999998</v>
      </c>
    </row>
    <row r="66" spans="1:7" x14ac:dyDescent="0.25">
      <c r="A66" s="63" t="s">
        <v>56</v>
      </c>
      <c r="B66" s="16" t="s">
        <v>25</v>
      </c>
      <c r="C66" s="14">
        <v>0</v>
      </c>
      <c r="D66" s="14">
        <v>0</v>
      </c>
      <c r="E66" s="14">
        <v>18780</v>
      </c>
      <c r="F66" s="14">
        <v>18780</v>
      </c>
      <c r="G66" s="14">
        <v>0</v>
      </c>
    </row>
    <row r="67" spans="1:7" x14ac:dyDescent="0.25">
      <c r="A67" s="63" t="s">
        <v>56</v>
      </c>
      <c r="B67" s="13" t="s">
        <v>16</v>
      </c>
      <c r="C67" s="14">
        <v>3435.0999999999995</v>
      </c>
      <c r="D67" s="14">
        <v>3000</v>
      </c>
      <c r="E67" s="14">
        <v>2695.33</v>
      </c>
      <c r="F67" s="14">
        <v>3428.41</v>
      </c>
      <c r="G67" s="14">
        <v>2702.0199999999995</v>
      </c>
    </row>
    <row r="68" spans="1:7" x14ac:dyDescent="0.25">
      <c r="A68" s="63" t="s">
        <v>57</v>
      </c>
      <c r="B68" s="13" t="s">
        <v>16</v>
      </c>
      <c r="C68" s="14">
        <v>119.1599999999994</v>
      </c>
      <c r="D68" s="14">
        <v>1000</v>
      </c>
      <c r="E68" s="14">
        <v>2139.2799999999997</v>
      </c>
      <c r="F68" s="14">
        <v>2109</v>
      </c>
      <c r="G68" s="14">
        <v>149.43999999999915</v>
      </c>
    </row>
    <row r="69" spans="1:7" x14ac:dyDescent="0.25">
      <c r="A69" s="63" t="s">
        <v>58</v>
      </c>
      <c r="B69" s="13" t="s">
        <v>16</v>
      </c>
      <c r="C69" s="14">
        <v>58.329999999997199</v>
      </c>
      <c r="D69" s="14">
        <v>7000</v>
      </c>
      <c r="E69" s="14">
        <v>7388.0099999999984</v>
      </c>
      <c r="F69" s="14">
        <v>6896.9800000000014</v>
      </c>
      <c r="G69" s="14">
        <v>549.35999999999422</v>
      </c>
    </row>
    <row r="70" spans="1:7" x14ac:dyDescent="0.25">
      <c r="A70" s="63" t="s">
        <v>59</v>
      </c>
      <c r="B70" s="13" t="s">
        <v>16</v>
      </c>
      <c r="C70" s="14">
        <v>4.5099999999998772</v>
      </c>
      <c r="D70" s="14">
        <v>1000</v>
      </c>
      <c r="E70" s="14">
        <v>639.2399999999999</v>
      </c>
      <c r="F70" s="14">
        <v>639.2399999999999</v>
      </c>
      <c r="G70" s="14">
        <v>4.5099999999998772</v>
      </c>
    </row>
    <row r="71" spans="1:7" x14ac:dyDescent="0.25">
      <c r="A71" s="63" t="s">
        <v>60</v>
      </c>
      <c r="B71" s="13" t="s">
        <v>16</v>
      </c>
      <c r="C71" s="14">
        <v>57.21000000000015</v>
      </c>
      <c r="D71" s="14">
        <v>1000</v>
      </c>
      <c r="E71" s="14">
        <v>792.90000000000009</v>
      </c>
      <c r="F71" s="14">
        <v>689.54</v>
      </c>
      <c r="G71" s="14">
        <v>160.57000000000028</v>
      </c>
    </row>
    <row r="72" spans="1:7" x14ac:dyDescent="0.25">
      <c r="A72" s="63" t="s">
        <v>61</v>
      </c>
      <c r="B72" s="13" t="s">
        <v>16</v>
      </c>
      <c r="C72" s="14">
        <v>2889.6299999999992</v>
      </c>
      <c r="D72" s="14">
        <v>7000</v>
      </c>
      <c r="E72" s="14">
        <v>2055.62</v>
      </c>
      <c r="F72" s="14">
        <v>1566.9499999999998</v>
      </c>
      <c r="G72" s="14">
        <v>3378.2999999999993</v>
      </c>
    </row>
    <row r="73" spans="1:7" x14ac:dyDescent="0.25">
      <c r="A73" s="63" t="s">
        <v>62</v>
      </c>
      <c r="B73" s="13" t="s">
        <v>16</v>
      </c>
      <c r="C73" s="14">
        <v>4.0999999999994543</v>
      </c>
      <c r="D73" s="14">
        <v>9000</v>
      </c>
      <c r="E73" s="14">
        <v>5061</v>
      </c>
      <c r="F73" s="14">
        <v>5061.3700000000008</v>
      </c>
      <c r="G73" s="14">
        <v>3.7299999999986539</v>
      </c>
    </row>
    <row r="74" spans="1:7" x14ac:dyDescent="0.25">
      <c r="A74" s="63" t="s">
        <v>63</v>
      </c>
      <c r="B74" s="13" t="s">
        <v>16</v>
      </c>
      <c r="C74" s="14">
        <v>666.58000000000072</v>
      </c>
      <c r="D74" s="14">
        <v>3000</v>
      </c>
      <c r="E74" s="14">
        <v>887.24</v>
      </c>
      <c r="F74" s="14">
        <v>1160.8699999999999</v>
      </c>
      <c r="G74" s="14">
        <v>392.95000000000073</v>
      </c>
    </row>
    <row r="75" spans="1:7" x14ac:dyDescent="0.25">
      <c r="A75" s="63" t="s">
        <v>64</v>
      </c>
      <c r="B75" s="13" t="s">
        <v>16</v>
      </c>
      <c r="C75" s="14">
        <v>97.360000000000127</v>
      </c>
      <c r="D75" s="14">
        <v>1000</v>
      </c>
      <c r="E75" s="14">
        <v>919.59</v>
      </c>
      <c r="F75" s="14">
        <v>989.72000000000014</v>
      </c>
      <c r="G75" s="14">
        <v>27.230000000000018</v>
      </c>
    </row>
    <row r="76" spans="1:7" x14ac:dyDescent="0.25">
      <c r="A76" s="63" t="s">
        <v>65</v>
      </c>
      <c r="B76" s="13" t="s">
        <v>16</v>
      </c>
      <c r="C76" s="14">
        <v>71.440000000000055</v>
      </c>
      <c r="D76" s="14">
        <v>2000</v>
      </c>
      <c r="E76" s="14">
        <v>805.7600000000001</v>
      </c>
      <c r="F76" s="14">
        <v>831.59</v>
      </c>
      <c r="G76" s="14">
        <v>45.610000000000127</v>
      </c>
    </row>
    <row r="77" spans="1:7" x14ac:dyDescent="0.25">
      <c r="A77" s="63" t="s">
        <v>66</v>
      </c>
      <c r="B77" s="13" t="s">
        <v>16</v>
      </c>
      <c r="C77" s="14">
        <v>5.4799999999997908</v>
      </c>
      <c r="D77" s="14">
        <v>2000</v>
      </c>
      <c r="E77" s="14">
        <v>1751.9599999999998</v>
      </c>
      <c r="F77" s="14">
        <v>1756.9299999999998</v>
      </c>
      <c r="G77" s="14">
        <v>0.50999999999976353</v>
      </c>
    </row>
    <row r="78" spans="1:7" x14ac:dyDescent="0.25">
      <c r="A78" s="63" t="s">
        <v>67</v>
      </c>
      <c r="B78" s="13" t="s">
        <v>16</v>
      </c>
      <c r="C78" s="14">
        <v>38.080000000000041</v>
      </c>
      <c r="D78" s="14">
        <v>1000</v>
      </c>
      <c r="E78" s="14">
        <v>509.36</v>
      </c>
      <c r="F78" s="14">
        <v>543.20999999999992</v>
      </c>
      <c r="G78" s="14">
        <v>4.2300000000001319</v>
      </c>
    </row>
    <row r="79" spans="1:7" x14ac:dyDescent="0.25">
      <c r="A79" s="63" t="s">
        <v>68</v>
      </c>
      <c r="B79" s="13" t="s">
        <v>16</v>
      </c>
      <c r="C79" s="14">
        <v>156.5000000000002</v>
      </c>
      <c r="D79" s="14">
        <v>1000</v>
      </c>
      <c r="E79" s="14">
        <v>127.74000000000001</v>
      </c>
      <c r="F79" s="14">
        <v>283</v>
      </c>
      <c r="G79" s="14">
        <v>1.2400000000002365</v>
      </c>
    </row>
    <row r="80" spans="1:7" x14ac:dyDescent="0.25">
      <c r="A80" s="63" t="s">
        <v>69</v>
      </c>
      <c r="B80" s="13" t="s">
        <v>16</v>
      </c>
      <c r="C80" s="14">
        <v>31.770000000000095</v>
      </c>
      <c r="D80" s="14">
        <v>1000</v>
      </c>
      <c r="E80" s="14">
        <v>219.54</v>
      </c>
      <c r="F80" s="14">
        <v>251.31</v>
      </c>
      <c r="G80" s="14">
        <v>0</v>
      </c>
    </row>
    <row r="81" spans="1:7" x14ac:dyDescent="0.25">
      <c r="A81" s="63" t="s">
        <v>70</v>
      </c>
      <c r="B81" s="13" t="s">
        <v>16</v>
      </c>
      <c r="C81" s="14">
        <v>12.880000000000109</v>
      </c>
      <c r="D81" s="14">
        <v>1000</v>
      </c>
      <c r="E81" s="14">
        <v>353.42</v>
      </c>
      <c r="F81" s="14">
        <v>362.03</v>
      </c>
      <c r="G81" s="14">
        <v>4.2700000000001523</v>
      </c>
    </row>
    <row r="82" spans="1:7" x14ac:dyDescent="0.25">
      <c r="A82" s="63" t="s">
        <v>71</v>
      </c>
      <c r="B82" s="13" t="s">
        <v>16</v>
      </c>
      <c r="C82" s="14">
        <v>688.20000000000437</v>
      </c>
      <c r="D82" s="14">
        <v>15000</v>
      </c>
      <c r="E82" s="14">
        <v>7883.0399999999991</v>
      </c>
      <c r="F82" s="14">
        <v>8571.24</v>
      </c>
      <c r="G82" s="14">
        <v>0</v>
      </c>
    </row>
    <row r="83" spans="1:7" x14ac:dyDescent="0.25">
      <c r="A83" s="63" t="s">
        <v>72</v>
      </c>
      <c r="B83" s="13" t="s">
        <v>16</v>
      </c>
      <c r="C83" s="14">
        <v>6.9599999999999227</v>
      </c>
      <c r="D83" s="14">
        <v>1000</v>
      </c>
      <c r="E83" s="14">
        <v>379.01000000000005</v>
      </c>
      <c r="F83" s="14">
        <v>376.31</v>
      </c>
      <c r="G83" s="14">
        <v>9.6599999999999682</v>
      </c>
    </row>
    <row r="84" spans="1:7" x14ac:dyDescent="0.25">
      <c r="A84" s="63" t="s">
        <v>73</v>
      </c>
      <c r="B84" s="13" t="s">
        <v>16</v>
      </c>
      <c r="C84" s="14">
        <v>136892.14000000013</v>
      </c>
      <c r="D84" s="14">
        <v>200000</v>
      </c>
      <c r="E84" s="14">
        <v>84785.230000000025</v>
      </c>
      <c r="F84" s="14">
        <v>123859.34999999996</v>
      </c>
      <c r="G84" s="14">
        <v>97818.020000000208</v>
      </c>
    </row>
    <row r="85" spans="1:7" x14ac:dyDescent="0.25">
      <c r="A85" s="63" t="s">
        <v>74</v>
      </c>
      <c r="B85" s="13" t="s">
        <v>16</v>
      </c>
      <c r="C85" s="14">
        <v>2333416.2199999783</v>
      </c>
      <c r="D85" s="14">
        <v>7741000</v>
      </c>
      <c r="E85" s="14">
        <v>7366821.5499999998</v>
      </c>
      <c r="F85" s="14">
        <v>6982310.1300000111</v>
      </c>
      <c r="G85" s="14">
        <v>2717927.6399999661</v>
      </c>
    </row>
    <row r="86" spans="1:7" x14ac:dyDescent="0.25">
      <c r="A86" s="63" t="s">
        <v>74</v>
      </c>
      <c r="B86" s="15" t="s">
        <v>20</v>
      </c>
      <c r="C86" s="14">
        <v>2329737.4700000002</v>
      </c>
      <c r="D86" s="14">
        <v>7734000</v>
      </c>
      <c r="E86" s="14">
        <v>7361812.7400000002</v>
      </c>
      <c r="F86" s="14">
        <v>6974562.2199999997</v>
      </c>
      <c r="G86" s="14">
        <v>2716987.9900000012</v>
      </c>
    </row>
    <row r="87" spans="1:7" x14ac:dyDescent="0.25">
      <c r="A87" s="63" t="s">
        <v>75</v>
      </c>
      <c r="B87" s="13" t="s">
        <v>16</v>
      </c>
      <c r="C87" s="14">
        <v>43486.499999999767</v>
      </c>
      <c r="D87" s="14">
        <v>1150000</v>
      </c>
      <c r="E87" s="14">
        <v>1107432</v>
      </c>
      <c r="F87" s="14">
        <v>1135502.0299999998</v>
      </c>
      <c r="G87" s="14">
        <v>15416.469999999972</v>
      </c>
    </row>
    <row r="88" spans="1:7" x14ac:dyDescent="0.25">
      <c r="A88" s="63" t="s">
        <v>76</v>
      </c>
      <c r="B88" s="13" t="s">
        <v>16</v>
      </c>
      <c r="C88" s="14">
        <v>45474.339999999618</v>
      </c>
      <c r="D88" s="14">
        <v>570000</v>
      </c>
      <c r="E88" s="14">
        <v>1147161.23</v>
      </c>
      <c r="F88" s="14">
        <v>957302.27999999968</v>
      </c>
      <c r="G88" s="14">
        <v>235333.28999999992</v>
      </c>
    </row>
    <row r="89" spans="1:7" x14ac:dyDescent="0.25">
      <c r="A89" s="63" t="s">
        <v>77</v>
      </c>
      <c r="B89" s="13" t="s">
        <v>16</v>
      </c>
      <c r="C89" s="14">
        <v>18869.68</v>
      </c>
      <c r="D89" s="14">
        <v>25000</v>
      </c>
      <c r="E89" s="14">
        <v>18880.29</v>
      </c>
      <c r="F89" s="14">
        <v>12220</v>
      </c>
      <c r="G89" s="14">
        <v>25529.97</v>
      </c>
    </row>
    <row r="90" spans="1:7" x14ac:dyDescent="0.25">
      <c r="A90" s="64" t="s">
        <v>78</v>
      </c>
      <c r="B90" s="13" t="s">
        <v>16</v>
      </c>
      <c r="C90" s="14">
        <v>21268.109999999986</v>
      </c>
      <c r="D90" s="14">
        <v>23000</v>
      </c>
      <c r="E90" s="14">
        <v>46730</v>
      </c>
      <c r="F90" s="14">
        <v>18994.18</v>
      </c>
      <c r="G90" s="14">
        <v>49003.929999999986</v>
      </c>
    </row>
    <row r="91" spans="1:7" x14ac:dyDescent="0.25">
      <c r="A91" s="63" t="s">
        <v>79</v>
      </c>
      <c r="B91" s="13" t="s">
        <v>16</v>
      </c>
      <c r="C91" s="14">
        <v>22362.729999999996</v>
      </c>
      <c r="D91" s="14">
        <v>30000</v>
      </c>
      <c r="E91" s="14">
        <v>59267.25</v>
      </c>
      <c r="F91" s="14">
        <v>70462</v>
      </c>
      <c r="G91" s="14">
        <v>11167.979999999996</v>
      </c>
    </row>
    <row r="92" spans="1:7" x14ac:dyDescent="0.25">
      <c r="A92" s="63" t="s">
        <v>80</v>
      </c>
      <c r="B92" s="13" t="s">
        <v>16</v>
      </c>
      <c r="C92" s="14">
        <v>2039.8299999999799</v>
      </c>
      <c r="D92" s="14">
        <v>29000</v>
      </c>
      <c r="E92" s="14">
        <v>25562.29</v>
      </c>
      <c r="F92" s="14">
        <v>26594.6</v>
      </c>
      <c r="G92" s="14">
        <v>1007.5199999999822</v>
      </c>
    </row>
    <row r="93" spans="1:7" x14ac:dyDescent="0.25">
      <c r="A93" s="63" t="s">
        <v>81</v>
      </c>
      <c r="B93" s="13" t="s">
        <v>16</v>
      </c>
      <c r="C93" s="14">
        <v>0.35999999999148713</v>
      </c>
      <c r="D93" s="14">
        <v>43000</v>
      </c>
      <c r="E93" s="14">
        <v>10072.900000000001</v>
      </c>
      <c r="F93" s="14">
        <v>9881.09</v>
      </c>
      <c r="G93" s="14">
        <v>192.1699999999928</v>
      </c>
    </row>
    <row r="94" spans="1:7" x14ac:dyDescent="0.25">
      <c r="A94" s="63" t="s">
        <v>82</v>
      </c>
      <c r="B94" s="13" t="s">
        <v>16</v>
      </c>
      <c r="C94" s="14">
        <v>7.7271522513910895E-14</v>
      </c>
      <c r="D94" s="14">
        <v>15000</v>
      </c>
      <c r="E94" s="14">
        <v>10500</v>
      </c>
      <c r="F94" s="14">
        <v>10500</v>
      </c>
      <c r="G94" s="14">
        <v>0</v>
      </c>
    </row>
    <row r="95" spans="1:7" x14ac:dyDescent="0.25">
      <c r="A95" s="63" t="s">
        <v>83</v>
      </c>
      <c r="B95" s="13" t="s">
        <v>16</v>
      </c>
      <c r="C95" s="14">
        <v>2307.6300000000256</v>
      </c>
      <c r="D95" s="14">
        <v>29000</v>
      </c>
      <c r="E95" s="14">
        <v>1088.8200000000002</v>
      </c>
      <c r="F95" s="14">
        <v>1116.27</v>
      </c>
      <c r="G95" s="14">
        <v>2280.1800000000258</v>
      </c>
    </row>
    <row r="96" spans="1:7" x14ac:dyDescent="0.25">
      <c r="A96" s="63" t="s">
        <v>84</v>
      </c>
      <c r="B96" s="13" t="s">
        <v>16</v>
      </c>
      <c r="C96" s="14">
        <v>28390.249999999825</v>
      </c>
      <c r="D96" s="14">
        <v>270000</v>
      </c>
      <c r="E96" s="14">
        <v>316800.58</v>
      </c>
      <c r="F96" s="14">
        <v>337136.97999999992</v>
      </c>
      <c r="G96" s="14">
        <v>8053.8499999999185</v>
      </c>
    </row>
    <row r="97" spans="1:8" x14ac:dyDescent="0.25">
      <c r="A97" s="63" t="s">
        <v>85</v>
      </c>
      <c r="B97" s="13" t="s">
        <v>16</v>
      </c>
      <c r="C97" s="14">
        <v>1241324.7599999914</v>
      </c>
      <c r="D97" s="14">
        <v>3583000</v>
      </c>
      <c r="E97" s="14">
        <v>3975167.4499999997</v>
      </c>
      <c r="F97" s="14">
        <v>4380420.8300000047</v>
      </c>
      <c r="G97" s="14">
        <v>836071.37999998685</v>
      </c>
    </row>
    <row r="98" spans="1:8" x14ac:dyDescent="0.25">
      <c r="A98" s="63" t="s">
        <v>86</v>
      </c>
      <c r="B98" s="13" t="s">
        <v>16</v>
      </c>
      <c r="C98" s="14">
        <v>28344.469999999157</v>
      </c>
      <c r="D98" s="14">
        <v>600000</v>
      </c>
      <c r="E98" s="14">
        <v>600000</v>
      </c>
      <c r="F98" s="14">
        <v>486397.85999999993</v>
      </c>
      <c r="G98" s="14">
        <v>141946.60999999923</v>
      </c>
    </row>
    <row r="99" spans="1:8" x14ac:dyDescent="0.25">
      <c r="A99" s="63" t="s">
        <v>87</v>
      </c>
      <c r="B99" s="13" t="s">
        <v>16</v>
      </c>
      <c r="C99" s="14">
        <v>549875.63999999082</v>
      </c>
      <c r="D99" s="14">
        <v>2000000</v>
      </c>
      <c r="E99" s="14">
        <v>1824930.7700000005</v>
      </c>
      <c r="F99" s="14">
        <v>2027446.9500000004</v>
      </c>
      <c r="G99" s="14">
        <v>347359.45999999088</v>
      </c>
    </row>
    <row r="100" spans="1:8" x14ac:dyDescent="0.25">
      <c r="A100" s="63" t="s">
        <v>88</v>
      </c>
      <c r="B100" s="13" t="s">
        <v>16</v>
      </c>
      <c r="C100" s="14">
        <v>712.67000000005646</v>
      </c>
      <c r="D100" s="14">
        <v>32000</v>
      </c>
      <c r="E100" s="14">
        <v>22234.140000000003</v>
      </c>
      <c r="F100" s="14">
        <v>22648.940000000002</v>
      </c>
      <c r="G100" s="14">
        <v>297.87000000005719</v>
      </c>
    </row>
    <row r="101" spans="1:8" ht="13.8" thickBot="1" x14ac:dyDescent="0.3">
      <c r="A101" s="63" t="s">
        <v>27</v>
      </c>
      <c r="B101" s="16" t="s">
        <v>25</v>
      </c>
      <c r="C101" s="14">
        <v>8250000</v>
      </c>
      <c r="D101" s="14">
        <v>0</v>
      </c>
      <c r="E101" s="14">
        <v>374691.63</v>
      </c>
      <c r="F101" s="14">
        <v>28219.94</v>
      </c>
      <c r="G101" s="14">
        <v>8596471.6900000013</v>
      </c>
    </row>
    <row r="102" spans="1:8" ht="15" thickBot="1" x14ac:dyDescent="0.35">
      <c r="A102" s="66" t="s">
        <v>89</v>
      </c>
      <c r="B102" s="18"/>
      <c r="C102" s="78">
        <v>311450801.10000002</v>
      </c>
      <c r="D102" s="78">
        <v>900166000</v>
      </c>
      <c r="E102" s="78">
        <v>850765517.40999997</v>
      </c>
      <c r="F102" s="78">
        <v>833448361.38999999</v>
      </c>
      <c r="G102" s="78">
        <v>328767957.12</v>
      </c>
      <c r="H102" s="65">
        <f>+C102+E102-F102</f>
        <v>328767957.12</v>
      </c>
    </row>
    <row r="103" spans="1:8" ht="14.4" x14ac:dyDescent="0.3">
      <c r="A103" s="67"/>
      <c r="B103" s="21" t="s">
        <v>25</v>
      </c>
      <c r="C103" s="68">
        <v>286297536.21999991</v>
      </c>
      <c r="D103" s="68">
        <v>801439000</v>
      </c>
      <c r="E103" s="68">
        <v>756145329.02999997</v>
      </c>
      <c r="F103" s="68">
        <v>740322061.06999993</v>
      </c>
      <c r="G103" s="68">
        <v>302120804.17999995</v>
      </c>
      <c r="H103" s="65">
        <f>+C103+E103-F103</f>
        <v>302120804.17999995</v>
      </c>
    </row>
    <row r="104" spans="1:8" ht="14.4" x14ac:dyDescent="0.3">
      <c r="A104" s="69"/>
      <c r="B104" s="24" t="s">
        <v>16</v>
      </c>
      <c r="C104" s="68">
        <v>25153264.880000092</v>
      </c>
      <c r="D104" s="68">
        <v>98727000</v>
      </c>
      <c r="E104" s="68">
        <v>94620188.380000025</v>
      </c>
      <c r="F104" s="68">
        <v>93126300.320000038</v>
      </c>
      <c r="G104" s="68">
        <v>26647152.940000042</v>
      </c>
      <c r="H104" s="65">
        <f>+C104+E104-F104</f>
        <v>26647152.940000072</v>
      </c>
    </row>
    <row r="105" spans="1:8" ht="14.4" x14ac:dyDescent="0.3">
      <c r="A105" s="69"/>
      <c r="B105" s="25" t="s">
        <v>20</v>
      </c>
      <c r="C105" s="68">
        <v>4449625.5200000014</v>
      </c>
      <c r="D105" s="68">
        <v>15834000</v>
      </c>
      <c r="E105" s="68">
        <v>15496263.330000004</v>
      </c>
      <c r="F105" s="68">
        <v>12923986</v>
      </c>
      <c r="G105" s="68">
        <v>7021902.8500000043</v>
      </c>
      <c r="H105" s="65">
        <f>+C105+E105-F105</f>
        <v>7021902.8500000052</v>
      </c>
    </row>
    <row r="106" spans="1:8" s="73" customFormat="1" ht="17.25" customHeight="1" x14ac:dyDescent="0.25">
      <c r="A106" s="70" t="s">
        <v>90</v>
      </c>
      <c r="B106" s="27"/>
      <c r="C106" s="71"/>
      <c r="D106" s="71"/>
      <c r="E106" s="71"/>
      <c r="F106" s="72"/>
      <c r="G106" s="72"/>
    </row>
    <row r="107" spans="1:8" s="73" customFormat="1" ht="14.25" customHeight="1" x14ac:dyDescent="0.25">
      <c r="A107" s="70" t="s">
        <v>91</v>
      </c>
      <c r="B107" s="27"/>
      <c r="C107" s="71"/>
      <c r="D107" s="71"/>
      <c r="E107" s="71"/>
      <c r="F107" s="72"/>
      <c r="G107" s="72"/>
    </row>
    <row r="108" spans="1:8" s="73" customFormat="1" ht="14.25" customHeight="1" x14ac:dyDescent="0.25">
      <c r="A108" s="70" t="s">
        <v>92</v>
      </c>
      <c r="B108" s="27"/>
      <c r="C108" s="71"/>
      <c r="D108" s="71"/>
      <c r="E108" s="71"/>
      <c r="F108" s="72"/>
      <c r="G108" s="72"/>
    </row>
    <row r="109" spans="1:8" ht="22.5" customHeight="1" x14ac:dyDescent="0.25"/>
    <row r="110" spans="1:8" s="32" customFormat="1" ht="15.75" customHeight="1" x14ac:dyDescent="0.3">
      <c r="A110" s="30" t="s">
        <v>98</v>
      </c>
      <c r="B110" s="31"/>
      <c r="D110" s="42"/>
      <c r="E110" s="31"/>
      <c r="F110" s="31"/>
    </row>
    <row r="111" spans="1:8" s="32" customFormat="1" ht="15.75" customHeight="1" x14ac:dyDescent="0.3">
      <c r="A111" s="30"/>
      <c r="B111" s="31"/>
      <c r="D111" s="33"/>
      <c r="E111" s="31"/>
      <c r="F111" s="31"/>
      <c r="G111" s="42"/>
    </row>
    <row r="112" spans="1:8" s="2" customFormat="1" ht="13.8" x14ac:dyDescent="0.25">
      <c r="A112" s="34"/>
      <c r="B112" s="35"/>
      <c r="D112" s="36" t="s">
        <v>93</v>
      </c>
      <c r="E112" s="35"/>
      <c r="F112" s="82" t="s">
        <v>94</v>
      </c>
      <c r="G112" s="82"/>
    </row>
    <row r="113" spans="1:7" s="32" customFormat="1" ht="15.6" x14ac:dyDescent="0.3">
      <c r="A113" s="30" t="s">
        <v>95</v>
      </c>
      <c r="B113" s="31"/>
      <c r="D113" s="33"/>
      <c r="E113" s="31"/>
      <c r="F113" s="31"/>
      <c r="G113" s="33"/>
    </row>
    <row r="114" spans="1:7" s="1" customFormat="1" ht="22.5" customHeight="1" x14ac:dyDescent="0.25">
      <c r="A114" s="37"/>
      <c r="B114" s="37"/>
      <c r="D114" s="38" t="s">
        <v>93</v>
      </c>
      <c r="E114" s="37"/>
      <c r="F114" s="83" t="s">
        <v>94</v>
      </c>
      <c r="G114" s="83"/>
    </row>
    <row r="115" spans="1:7" x14ac:dyDescent="0.25">
      <c r="A115" s="74"/>
      <c r="B115" s="39"/>
      <c r="C115" s="74"/>
      <c r="D115" s="74"/>
      <c r="F115" s="74"/>
    </row>
    <row r="116" spans="1:7" x14ac:dyDescent="0.25">
      <c r="A116" s="74"/>
      <c r="B116" s="39"/>
      <c r="C116" s="74"/>
      <c r="D116" s="74"/>
      <c r="E116" s="74"/>
      <c r="F116" s="74"/>
    </row>
    <row r="117" spans="1:7" x14ac:dyDescent="0.25">
      <c r="A117" s="74"/>
      <c r="B117" s="39"/>
      <c r="C117" s="74"/>
      <c r="D117" s="74"/>
      <c r="E117" s="74"/>
      <c r="F117" s="74"/>
    </row>
    <row r="118" spans="1:7" x14ac:dyDescent="0.25">
      <c r="A118" s="74"/>
      <c r="B118" s="39"/>
      <c r="C118" s="74"/>
      <c r="D118" s="74"/>
      <c r="E118" s="74"/>
      <c r="F118" s="74"/>
    </row>
    <row r="119" spans="1:7" x14ac:dyDescent="0.25">
      <c r="A119" s="74"/>
      <c r="B119" s="39"/>
      <c r="C119" s="74"/>
      <c r="D119" s="74"/>
      <c r="E119" s="74"/>
      <c r="F119" s="74"/>
    </row>
    <row r="120" spans="1:7" x14ac:dyDescent="0.25">
      <c r="A120" s="74"/>
      <c r="B120" s="39"/>
      <c r="C120" s="74"/>
      <c r="D120" s="74"/>
      <c r="E120" s="74"/>
      <c r="F120" s="74"/>
    </row>
    <row r="121" spans="1:7" x14ac:dyDescent="0.25">
      <c r="A121" s="74"/>
      <c r="B121" s="39"/>
      <c r="C121" s="74"/>
      <c r="D121" s="74"/>
      <c r="E121" s="74"/>
      <c r="F121" s="74"/>
    </row>
    <row r="122" spans="1:7" x14ac:dyDescent="0.25">
      <c r="A122" s="74"/>
      <c r="B122" s="39"/>
      <c r="C122" s="74"/>
      <c r="D122" s="74"/>
      <c r="E122" s="74"/>
      <c r="F122" s="74" t="s">
        <v>103</v>
      </c>
    </row>
    <row r="123" spans="1:7" x14ac:dyDescent="0.25">
      <c r="A123" s="74"/>
      <c r="B123" s="39"/>
      <c r="C123" s="74"/>
      <c r="D123" s="74"/>
      <c r="E123" s="74"/>
      <c r="F123" s="74"/>
    </row>
    <row r="124" spans="1:7" x14ac:dyDescent="0.25">
      <c r="A124" s="74"/>
      <c r="B124" s="39"/>
      <c r="C124" s="74"/>
      <c r="D124" s="74"/>
      <c r="E124" s="74"/>
      <c r="F124" s="74" t="s">
        <v>101</v>
      </c>
    </row>
    <row r="125" spans="1:7" x14ac:dyDescent="0.25">
      <c r="A125" s="74"/>
      <c r="B125" s="39"/>
      <c r="C125" s="74"/>
      <c r="D125" s="74"/>
      <c r="E125" s="74"/>
      <c r="F125" s="74"/>
    </row>
    <row r="126" spans="1:7" x14ac:dyDescent="0.25">
      <c r="A126" s="74"/>
      <c r="B126" s="39"/>
      <c r="C126" s="74"/>
      <c r="D126" s="74"/>
      <c r="E126" s="74"/>
      <c r="F126" s="74"/>
    </row>
    <row r="127" spans="1:7" x14ac:dyDescent="0.25">
      <c r="A127" s="74"/>
      <c r="B127" s="39"/>
      <c r="C127" s="74"/>
      <c r="D127" s="74"/>
      <c r="E127" s="74"/>
      <c r="F127" s="74"/>
    </row>
    <row r="128" spans="1:7" x14ac:dyDescent="0.25">
      <c r="A128" s="74"/>
      <c r="B128" s="39"/>
      <c r="C128" s="74"/>
      <c r="D128" s="74"/>
      <c r="E128" s="74"/>
      <c r="F128" s="74"/>
    </row>
    <row r="129" spans="1:6" x14ac:dyDescent="0.25">
      <c r="A129" s="74"/>
      <c r="B129" s="39"/>
      <c r="C129" s="74"/>
      <c r="D129" s="74"/>
      <c r="E129" s="74"/>
      <c r="F129" s="74"/>
    </row>
    <row r="130" spans="1:6" x14ac:dyDescent="0.25">
      <c r="A130" s="74"/>
      <c r="B130" s="39"/>
      <c r="C130" s="74"/>
      <c r="D130" s="74"/>
      <c r="E130" s="74" t="s">
        <v>102</v>
      </c>
      <c r="F130" s="74"/>
    </row>
    <row r="131" spans="1:6" x14ac:dyDescent="0.25">
      <c r="A131" s="74"/>
      <c r="B131" s="39"/>
      <c r="C131" s="74"/>
      <c r="D131" s="74"/>
      <c r="E131" s="74"/>
      <c r="F131" s="74"/>
    </row>
    <row r="132" spans="1:6" x14ac:dyDescent="0.25">
      <c r="A132" s="74"/>
      <c r="B132" s="39"/>
      <c r="C132" s="74"/>
      <c r="D132" s="74"/>
      <c r="E132" s="74"/>
      <c r="F132" s="74"/>
    </row>
    <row r="133" spans="1:6" x14ac:dyDescent="0.25">
      <c r="A133" s="74"/>
      <c r="B133" s="39"/>
      <c r="C133" s="74"/>
      <c r="D133" s="74"/>
      <c r="E133" s="74"/>
      <c r="F133" s="74"/>
    </row>
    <row r="134" spans="1:6" x14ac:dyDescent="0.25">
      <c r="A134" s="74"/>
      <c r="B134" s="39"/>
      <c r="C134" s="74"/>
      <c r="D134" s="74"/>
      <c r="E134" s="74"/>
      <c r="F134" s="74"/>
    </row>
    <row r="135" spans="1:6" x14ac:dyDescent="0.25">
      <c r="A135" s="74"/>
      <c r="B135" s="39"/>
      <c r="C135" s="74"/>
      <c r="D135" s="74"/>
      <c r="E135" s="74"/>
      <c r="F135" s="74"/>
    </row>
    <row r="136" spans="1:6" x14ac:dyDescent="0.25">
      <c r="A136" s="74"/>
      <c r="B136" s="39"/>
      <c r="C136" s="74"/>
      <c r="D136" s="74"/>
      <c r="E136" s="74"/>
      <c r="F136" s="74"/>
    </row>
    <row r="137" spans="1:6" x14ac:dyDescent="0.25">
      <c r="A137" s="74"/>
      <c r="B137" s="39"/>
      <c r="C137" s="74"/>
      <c r="D137" s="74"/>
      <c r="E137" s="74"/>
      <c r="F137" s="74"/>
    </row>
    <row r="138" spans="1:6" x14ac:dyDescent="0.25">
      <c r="A138" s="74"/>
      <c r="B138" s="39"/>
      <c r="C138" s="74"/>
      <c r="D138" s="74"/>
      <c r="E138" s="74"/>
      <c r="F138" s="74"/>
    </row>
    <row r="139" spans="1:6" x14ac:dyDescent="0.25">
      <c r="A139" s="74"/>
      <c r="B139" s="39"/>
      <c r="C139" s="74"/>
      <c r="D139" s="74"/>
      <c r="E139" s="74"/>
      <c r="F139" s="74"/>
    </row>
    <row r="140" spans="1:6" x14ac:dyDescent="0.25">
      <c r="A140" s="74"/>
      <c r="B140" s="39"/>
      <c r="C140" s="74"/>
      <c r="D140" s="74"/>
      <c r="E140" s="74"/>
      <c r="F140" s="79">
        <f>15496287.33-24</f>
        <v>15496263.33</v>
      </c>
    </row>
    <row r="141" spans="1:6" x14ac:dyDescent="0.25">
      <c r="A141" s="74"/>
      <c r="B141" s="39"/>
      <c r="C141" s="74"/>
      <c r="D141" s="74"/>
      <c r="E141" s="74"/>
      <c r="F141" s="74" t="s">
        <v>104</v>
      </c>
    </row>
    <row r="142" spans="1:6" x14ac:dyDescent="0.25">
      <c r="A142" s="74"/>
      <c r="B142" s="39"/>
      <c r="C142" s="74"/>
      <c r="D142" s="74"/>
      <c r="E142" s="74"/>
      <c r="F142" s="74"/>
    </row>
    <row r="143" spans="1:6" x14ac:dyDescent="0.25">
      <c r="A143" s="74"/>
      <c r="B143" s="39"/>
      <c r="C143" s="74"/>
      <c r="D143" s="74"/>
      <c r="E143" s="74"/>
      <c r="F143" s="74"/>
    </row>
    <row r="144" spans="1:6" x14ac:dyDescent="0.25">
      <c r="A144" s="74"/>
      <c r="B144" s="39"/>
      <c r="C144" s="74"/>
      <c r="D144" s="74"/>
      <c r="E144" s="74"/>
      <c r="F144" s="74"/>
    </row>
    <row r="145" spans="1:7" x14ac:dyDescent="0.25">
      <c r="A145" s="74"/>
      <c r="B145" s="39"/>
      <c r="C145" s="74"/>
      <c r="D145" s="74"/>
      <c r="E145" s="74"/>
      <c r="F145" s="74"/>
    </row>
    <row r="146" spans="1:7" x14ac:dyDescent="0.25">
      <c r="A146" s="74"/>
      <c r="B146" s="39"/>
      <c r="C146" s="74"/>
      <c r="D146" s="74"/>
      <c r="E146" s="74"/>
      <c r="F146" s="74"/>
    </row>
    <row r="147" spans="1:7" x14ac:dyDescent="0.25">
      <c r="A147" s="74" t="s">
        <v>105</v>
      </c>
      <c r="B147" s="39"/>
      <c r="C147" s="74"/>
      <c r="D147" s="74"/>
      <c r="E147" s="74"/>
      <c r="F147" s="79">
        <f>SUBTOTAL(9,F148:F154)</f>
        <v>756145329.88</v>
      </c>
      <c r="G147" s="48" t="s">
        <v>109</v>
      </c>
    </row>
    <row r="148" spans="1:7" x14ac:dyDescent="0.25">
      <c r="A148" s="74"/>
      <c r="B148" s="39"/>
      <c r="C148" s="74"/>
      <c r="D148" s="74"/>
      <c r="E148" s="74"/>
      <c r="F148" s="79">
        <v>709973834.49000001</v>
      </c>
    </row>
    <row r="149" spans="1:7" x14ac:dyDescent="0.25">
      <c r="A149" s="74"/>
      <c r="B149" s="39"/>
      <c r="C149" s="74"/>
      <c r="D149" s="74"/>
      <c r="E149" s="80" t="s">
        <v>106</v>
      </c>
      <c r="F149" s="79">
        <v>260838.02</v>
      </c>
    </row>
    <row r="150" spans="1:7" x14ac:dyDescent="0.25">
      <c r="A150" s="74"/>
      <c r="B150" s="39"/>
      <c r="C150" s="74"/>
      <c r="D150" s="74"/>
      <c r="E150" s="80" t="s">
        <v>107</v>
      </c>
      <c r="F150" s="79">
        <v>374691.63</v>
      </c>
    </row>
    <row r="151" spans="1:7" x14ac:dyDescent="0.25">
      <c r="A151" s="74"/>
      <c r="B151" s="39"/>
      <c r="C151" s="74"/>
      <c r="D151" s="74"/>
      <c r="E151" s="80" t="s">
        <v>108</v>
      </c>
      <c r="F151" s="79">
        <v>20695000</v>
      </c>
    </row>
    <row r="152" spans="1:7" x14ac:dyDescent="0.25">
      <c r="A152" s="74"/>
      <c r="B152" s="39"/>
      <c r="C152" s="74"/>
      <c r="D152" s="74"/>
      <c r="E152" s="74"/>
      <c r="F152" s="79">
        <v>3248000</v>
      </c>
    </row>
    <row r="153" spans="1:7" x14ac:dyDescent="0.25">
      <c r="A153" s="74"/>
      <c r="B153" s="39"/>
      <c r="C153" s="74"/>
      <c r="D153" s="74"/>
      <c r="E153" s="74"/>
      <c r="F153" s="79">
        <v>17533000</v>
      </c>
    </row>
    <row r="154" spans="1:7" x14ac:dyDescent="0.25">
      <c r="A154" s="74"/>
      <c r="B154" s="39"/>
      <c r="C154" s="74"/>
      <c r="D154" s="74"/>
      <c r="E154" s="74"/>
      <c r="F154" s="79">
        <v>4059965.74</v>
      </c>
    </row>
    <row r="155" spans="1:7" x14ac:dyDescent="0.25">
      <c r="A155" s="74"/>
      <c r="B155" s="39"/>
      <c r="C155" s="74"/>
      <c r="D155" s="74"/>
      <c r="E155" s="74"/>
      <c r="F155" s="74"/>
    </row>
    <row r="156" spans="1:7" x14ac:dyDescent="0.25">
      <c r="A156" s="74"/>
      <c r="B156" s="39"/>
      <c r="C156" s="74"/>
      <c r="D156" s="74"/>
      <c r="E156" s="74"/>
      <c r="F156" s="74"/>
    </row>
    <row r="157" spans="1:7" x14ac:dyDescent="0.25">
      <c r="A157" s="74"/>
      <c r="B157" s="39"/>
      <c r="C157" s="74"/>
      <c r="D157" s="74"/>
      <c r="E157" s="74"/>
      <c r="F157" s="74"/>
    </row>
    <row r="158" spans="1:7" x14ac:dyDescent="0.25">
      <c r="A158" s="75"/>
      <c r="B158" s="39"/>
      <c r="C158" s="74"/>
      <c r="D158" s="74"/>
      <c r="E158" s="74"/>
      <c r="F158" s="74"/>
    </row>
    <row r="159" spans="1:7" x14ac:dyDescent="0.25">
      <c r="A159" s="74"/>
      <c r="B159" s="39"/>
      <c r="C159" s="74"/>
      <c r="D159" s="74"/>
      <c r="E159" s="74"/>
      <c r="F159" s="74"/>
    </row>
    <row r="160" spans="1:7" x14ac:dyDescent="0.25">
      <c r="A160" s="74"/>
      <c r="B160" s="39"/>
      <c r="C160" s="74"/>
      <c r="D160" s="74"/>
      <c r="E160" s="74"/>
      <c r="F160" s="74"/>
    </row>
    <row r="161" spans="1:6" x14ac:dyDescent="0.25">
      <c r="A161" s="74"/>
      <c r="B161" s="39"/>
      <c r="C161" s="74"/>
      <c r="D161" s="74"/>
      <c r="E161" s="74"/>
      <c r="F161" s="74"/>
    </row>
    <row r="162" spans="1:6" x14ac:dyDescent="0.25">
      <c r="A162" s="74"/>
      <c r="B162" s="39"/>
      <c r="C162" s="74"/>
      <c r="D162" s="74"/>
      <c r="E162" s="74"/>
      <c r="F162" s="74"/>
    </row>
    <row r="163" spans="1:6" x14ac:dyDescent="0.25">
      <c r="A163" s="74"/>
      <c r="B163" s="39"/>
      <c r="C163" s="74"/>
      <c r="D163" s="74"/>
      <c r="E163" s="74"/>
      <c r="F163" s="74"/>
    </row>
    <row r="164" spans="1:6" x14ac:dyDescent="0.25">
      <c r="A164" s="74"/>
      <c r="B164" s="39"/>
      <c r="C164" s="74"/>
      <c r="D164" s="74"/>
      <c r="E164" s="74"/>
      <c r="F164" s="74"/>
    </row>
    <row r="165" spans="1:6" x14ac:dyDescent="0.25">
      <c r="A165" s="74"/>
      <c r="B165" s="39"/>
      <c r="C165" s="74"/>
      <c r="D165" s="74"/>
      <c r="E165" s="74"/>
      <c r="F165" s="74"/>
    </row>
    <row r="166" spans="1:6" x14ac:dyDescent="0.25">
      <c r="A166" s="74"/>
      <c r="B166" s="39"/>
      <c r="C166" s="74"/>
      <c r="D166" s="74"/>
      <c r="E166" s="74"/>
      <c r="F166" s="74"/>
    </row>
  </sheetData>
  <autoFilter ref="A12:G108" xr:uid="{00000000-0009-0000-0000-000000000000}"/>
  <mergeCells count="13">
    <mergeCell ref="G10:G11"/>
    <mergeCell ref="F112:G112"/>
    <mergeCell ref="F114:G114"/>
    <mergeCell ref="E1:G1"/>
    <mergeCell ref="E2:G2"/>
    <mergeCell ref="A4:G4"/>
    <mergeCell ref="A5:G5"/>
    <mergeCell ref="A7:G7"/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5"/>
  <sheetViews>
    <sheetView tabSelected="1" zoomScaleNormal="100" workbookViewId="0">
      <selection activeCell="C10" sqref="C10:C11"/>
    </sheetView>
  </sheetViews>
  <sheetFormatPr defaultColWidth="9.109375" defaultRowHeight="13.2" x14ac:dyDescent="0.25"/>
  <cols>
    <col min="1" max="1" width="43.88671875" style="1" customWidth="1"/>
    <col min="2" max="2" width="11.33203125" style="1" customWidth="1"/>
    <col min="3" max="3" width="15" style="1" customWidth="1"/>
    <col min="4" max="5" width="17.6640625" style="1" customWidth="1"/>
    <col min="6" max="6" width="14.33203125" style="1" customWidth="1"/>
    <col min="7" max="7" width="14" style="1" customWidth="1"/>
    <col min="8" max="16384" width="9.109375" style="1"/>
  </cols>
  <sheetData>
    <row r="1" spans="1:7" ht="22.5" customHeight="1" x14ac:dyDescent="0.25">
      <c r="C1" s="2"/>
      <c r="D1" s="2"/>
      <c r="E1" s="89" t="s">
        <v>110</v>
      </c>
      <c r="F1" s="89"/>
      <c r="G1" s="89"/>
    </row>
    <row r="2" spans="1:7" ht="22.5" customHeight="1" x14ac:dyDescent="0.25">
      <c r="C2" s="2"/>
      <c r="D2" s="2"/>
      <c r="E2" s="85" t="s">
        <v>1</v>
      </c>
      <c r="F2" s="85"/>
      <c r="G2" s="85"/>
    </row>
    <row r="3" spans="1:7" x14ac:dyDescent="0.25">
      <c r="C3" s="3"/>
      <c r="E3" s="2"/>
      <c r="G3" s="2"/>
    </row>
    <row r="4" spans="1:7" s="4" customFormat="1" ht="31.5" customHeight="1" x14ac:dyDescent="0.25">
      <c r="A4" s="90" t="s">
        <v>2</v>
      </c>
      <c r="B4" s="90"/>
      <c r="C4" s="90"/>
      <c r="D4" s="90"/>
      <c r="E4" s="90"/>
      <c r="F4" s="90"/>
      <c r="G4" s="90"/>
    </row>
    <row r="5" spans="1:7" s="4" customFormat="1" ht="15.75" customHeight="1" x14ac:dyDescent="0.25">
      <c r="A5" s="90" t="s">
        <v>99</v>
      </c>
      <c r="B5" s="90"/>
      <c r="C5" s="90"/>
      <c r="D5" s="90"/>
      <c r="E5" s="90"/>
      <c r="F5" s="90"/>
      <c r="G5" s="90"/>
    </row>
    <row r="6" spans="1:7" s="4" customFormat="1" ht="12" customHeight="1" x14ac:dyDescent="0.25">
      <c r="A6" s="46"/>
      <c r="B6" s="46"/>
      <c r="C6" s="46"/>
      <c r="D6" s="46"/>
      <c r="E6" s="46"/>
      <c r="F6" s="46"/>
      <c r="G6" s="46"/>
    </row>
    <row r="7" spans="1:7" ht="14.25" customHeight="1" x14ac:dyDescent="0.25">
      <c r="A7" s="91" t="s">
        <v>111</v>
      </c>
      <c r="B7" s="91"/>
      <c r="C7" s="91"/>
      <c r="D7" s="91"/>
      <c r="E7" s="91"/>
      <c r="F7" s="91"/>
      <c r="G7" s="91"/>
    </row>
    <row r="8" spans="1:7" ht="18.75" customHeight="1" x14ac:dyDescent="0.25">
      <c r="A8" s="47"/>
      <c r="C8" s="5" t="s">
        <v>5</v>
      </c>
      <c r="D8" s="6"/>
      <c r="E8" s="47"/>
      <c r="F8" s="47"/>
    </row>
    <row r="9" spans="1:7" ht="13.8" x14ac:dyDescent="0.25">
      <c r="A9" s="7"/>
      <c r="B9" s="7"/>
      <c r="C9" s="8"/>
      <c r="D9" s="8"/>
      <c r="F9" s="8"/>
      <c r="G9" s="9" t="s">
        <v>6</v>
      </c>
    </row>
    <row r="10" spans="1:7" ht="55.5" customHeight="1" x14ac:dyDescent="0.25">
      <c r="A10" s="88" t="s">
        <v>7</v>
      </c>
      <c r="B10" s="88" t="s">
        <v>8</v>
      </c>
      <c r="C10" s="88" t="s">
        <v>9</v>
      </c>
      <c r="D10" s="88" t="s">
        <v>10</v>
      </c>
      <c r="E10" s="88"/>
      <c r="F10" s="88" t="s">
        <v>11</v>
      </c>
      <c r="G10" s="88" t="s">
        <v>12</v>
      </c>
    </row>
    <row r="11" spans="1:7" ht="28.5" customHeight="1" x14ac:dyDescent="0.25">
      <c r="A11" s="88"/>
      <c r="B11" s="88"/>
      <c r="C11" s="88"/>
      <c r="D11" s="10" t="s">
        <v>13</v>
      </c>
      <c r="E11" s="44" t="s">
        <v>14</v>
      </c>
      <c r="F11" s="88"/>
      <c r="G11" s="88"/>
    </row>
    <row r="12" spans="1:7" x14ac:dyDescent="0.25">
      <c r="A12" s="11">
        <v>1</v>
      </c>
      <c r="B12" s="12">
        <v>2</v>
      </c>
      <c r="C12" s="11">
        <v>3</v>
      </c>
      <c r="D12" s="12">
        <v>4</v>
      </c>
      <c r="E12" s="12">
        <v>5</v>
      </c>
      <c r="F12" s="11">
        <v>6</v>
      </c>
      <c r="G12" s="11">
        <v>7</v>
      </c>
    </row>
    <row r="13" spans="1:7" s="77" customFormat="1" x14ac:dyDescent="0.25">
      <c r="A13" s="15" t="str">
        <f>'7F_pajamu_įmokos_sp2020'!A13</f>
        <v>Lietuvos Respublikos Prezidento kanceliarija</v>
      </c>
      <c r="B13" s="13" t="str">
        <f>'7F_pajamu_įmokos_sp2020'!B13</f>
        <v>1.4</v>
      </c>
      <c r="C13" s="76">
        <f>'7F_pajamu_įmokos_sp2020'!C13/1000</f>
        <v>1.4999999999999715E-2</v>
      </c>
      <c r="D13" s="76">
        <f>'7F_pajamu_įmokos_sp2020'!D13/1000</f>
        <v>1</v>
      </c>
      <c r="E13" s="76">
        <f>'7F_pajamu_įmokos_sp2020'!E13/1000</f>
        <v>6.5000000000000002E-2</v>
      </c>
      <c r="F13" s="76">
        <f>'7F_pajamu_įmokos_sp2020'!F13/1000</f>
        <v>0.08</v>
      </c>
      <c r="G13" s="76">
        <f>'7F_pajamu_įmokos_sp2020'!G13/1000</f>
        <v>-2.8421709430404008E-16</v>
      </c>
    </row>
    <row r="14" spans="1:7" s="77" customFormat="1" x14ac:dyDescent="0.25">
      <c r="A14" s="15" t="str">
        <f>'7F_pajamu_įmokos_sp2020'!A14</f>
        <v>Lietuvos Respublikos Seimo kanceliarija</v>
      </c>
      <c r="B14" s="13" t="str">
        <f>'7F_pajamu_įmokos_sp2020'!B14</f>
        <v>1.4</v>
      </c>
      <c r="C14" s="76">
        <f>'7F_pajamu_įmokos_sp2020'!C14/1000</f>
        <v>3.9003800000000193</v>
      </c>
      <c r="D14" s="76">
        <f>'7F_pajamu_įmokos_sp2020'!D14/1000</f>
        <v>100</v>
      </c>
      <c r="E14" s="76">
        <f>'7F_pajamu_įmokos_sp2020'!E14/1000</f>
        <v>52.107939999999992</v>
      </c>
      <c r="F14" s="76">
        <f>'7F_pajamu_įmokos_sp2020'!F14/1000</f>
        <v>53.846620000000001</v>
      </c>
      <c r="G14" s="76">
        <f>'7F_pajamu_įmokos_sp2020'!G14/1000</f>
        <v>2.1617000000000117</v>
      </c>
    </row>
    <row r="15" spans="1:7" s="77" customFormat="1" x14ac:dyDescent="0.25">
      <c r="A15" s="15" t="str">
        <f>'7F_pajamu_įmokos_sp2020'!A15</f>
        <v>Lietuvos Respublikos konkurencijos taryba</v>
      </c>
      <c r="B15" s="13" t="str">
        <f>'7F_pajamu_įmokos_sp2020'!B15</f>
        <v>1.4</v>
      </c>
      <c r="C15" s="76">
        <f>'7F_pajamu_įmokos_sp2020'!C15/1000</f>
        <v>36.851529999999968</v>
      </c>
      <c r="D15" s="76">
        <f>'7F_pajamu_įmokos_sp2020'!D15/1000</f>
        <v>150</v>
      </c>
      <c r="E15" s="76">
        <f>'7F_pajamu_įmokos_sp2020'!E15/1000</f>
        <v>244</v>
      </c>
      <c r="F15" s="76">
        <f>'7F_pajamu_įmokos_sp2020'!F15/1000</f>
        <v>223.89123000000001</v>
      </c>
      <c r="G15" s="76">
        <f>'7F_pajamu_įmokos_sp2020'!G15/1000</f>
        <v>56.960299999999961</v>
      </c>
    </row>
    <row r="16" spans="1:7" s="77" customFormat="1" x14ac:dyDescent="0.25">
      <c r="A16" s="15" t="str">
        <f>'7F_pajamu_įmokos_sp2020'!A16</f>
        <v>Lietuvos radijo ir televizijos komisija</v>
      </c>
      <c r="B16" s="13" t="str">
        <f>'7F_pajamu_įmokos_sp2020'!B16</f>
        <v>1.4</v>
      </c>
      <c r="C16" s="76">
        <f>'7F_pajamu_įmokos_sp2020'!C16/1000</f>
        <v>337.54498000000058</v>
      </c>
      <c r="D16" s="76">
        <f>'7F_pajamu_įmokos_sp2020'!D16/1000</f>
        <v>900</v>
      </c>
      <c r="E16" s="76">
        <f>'7F_pajamu_įmokos_sp2020'!E16/1000</f>
        <v>1125.7273500000001</v>
      </c>
      <c r="F16" s="76">
        <f>'7F_pajamu_įmokos_sp2020'!F16/1000</f>
        <v>881.60377000000005</v>
      </c>
      <c r="G16" s="76">
        <f>'7F_pajamu_įmokos_sp2020'!G16/1000</f>
        <v>581.66856000000053</v>
      </c>
    </row>
    <row r="17" spans="1:7" s="77" customFormat="1" x14ac:dyDescent="0.25">
      <c r="A17" s="15" t="str">
        <f>'7F_pajamu_įmokos_sp2020'!A17</f>
        <v>Lietuvos radijo ir televizijos komisija</v>
      </c>
      <c r="B17" s="15" t="str">
        <f>'7F_pajamu_įmokos_sp2020'!B17</f>
        <v>iš jų 1.4.2</v>
      </c>
      <c r="C17" s="76">
        <f>'7F_pajamu_įmokos_sp2020'!C17/1000</f>
        <v>337.54498000000058</v>
      </c>
      <c r="D17" s="76">
        <f>'7F_pajamu_įmokos_sp2020'!D17/1000</f>
        <v>900</v>
      </c>
      <c r="E17" s="76">
        <f>'7F_pajamu_įmokos_sp2020'!E17/1000</f>
        <v>1125.7273500000001</v>
      </c>
      <c r="F17" s="76">
        <f>'7F_pajamu_įmokos_sp2020'!F17/1000</f>
        <v>881.60377000000005</v>
      </c>
      <c r="G17" s="76">
        <f>'7F_pajamu_įmokos_sp2020'!G17/1000</f>
        <v>581.66856000000053</v>
      </c>
    </row>
    <row r="18" spans="1:7" s="77" customFormat="1" x14ac:dyDescent="0.25">
      <c r="A18" s="15" t="str">
        <f>'7F_pajamu_įmokos_sp2020'!A18</f>
        <v>Lietuvos Respublikos Vyriausybės kanceliarija</v>
      </c>
      <c r="B18" s="13" t="str">
        <f>'7F_pajamu_įmokos_sp2020'!B18</f>
        <v>1.4</v>
      </c>
      <c r="C18" s="76">
        <f>'7F_pajamu_įmokos_sp2020'!C18/1000</f>
        <v>0</v>
      </c>
      <c r="D18" s="76">
        <f>'7F_pajamu_įmokos_sp2020'!D18/1000</f>
        <v>13</v>
      </c>
      <c r="E18" s="76">
        <f>'7F_pajamu_įmokos_sp2020'!E18/1000</f>
        <v>9.2799999999999994</v>
      </c>
      <c r="F18" s="76">
        <f>'7F_pajamu_įmokos_sp2020'!F18/1000</f>
        <v>9.2799999999999994</v>
      </c>
      <c r="G18" s="76">
        <f>'7F_pajamu_įmokos_sp2020'!G18/1000</f>
        <v>0</v>
      </c>
    </row>
    <row r="19" spans="1:7" s="77" customFormat="1" x14ac:dyDescent="0.25">
      <c r="A19" s="15" t="str">
        <f>'7F_pajamu_įmokos_sp2020'!A19</f>
        <v>Valstybinė energetikos reguliavimo taryba</v>
      </c>
      <c r="B19" s="13" t="str">
        <f>'7F_pajamu_įmokos_sp2020'!B19</f>
        <v>1.4</v>
      </c>
      <c r="C19" s="76">
        <f>'7F_pajamu_įmokos_sp2020'!C19/1000</f>
        <v>2374.2937899999993</v>
      </c>
      <c r="D19" s="76">
        <f>'7F_pajamu_įmokos_sp2020'!D19/1000</f>
        <v>7200</v>
      </c>
      <c r="E19" s="76">
        <f>'7F_pajamu_įmokos_sp2020'!E19/1000</f>
        <v>7008.723240000003</v>
      </c>
      <c r="F19" s="76">
        <f>'7F_pajamu_įmokos_sp2020'!F19/1000</f>
        <v>5659.7700099999965</v>
      </c>
      <c r="G19" s="76">
        <f>'7F_pajamu_įmokos_sp2020'!G19/1000</f>
        <v>3723.2470200000043</v>
      </c>
    </row>
    <row r="20" spans="1:7" s="77" customFormat="1" x14ac:dyDescent="0.25">
      <c r="A20" s="15" t="str">
        <f>'7F_pajamu_įmokos_sp2020'!A20</f>
        <v>Valstybinė energetikos reguliavimo taryba</v>
      </c>
      <c r="B20" s="15" t="str">
        <f>'7F_pajamu_įmokos_sp2020'!B20</f>
        <v>iš jų 1.4.2</v>
      </c>
      <c r="C20" s="76">
        <f>'7F_pajamu_įmokos_sp2020'!C20/1000</f>
        <v>1782.3430700000001</v>
      </c>
      <c r="D20" s="76">
        <f>'7F_pajamu_įmokos_sp2020'!D20/1000</f>
        <v>7200</v>
      </c>
      <c r="E20" s="76">
        <f>'7F_pajamu_įmokos_sp2020'!E20/1000</f>
        <v>7008.723240000003</v>
      </c>
      <c r="F20" s="76">
        <f>'7F_pajamu_įmokos_sp2020'!F20/1000</f>
        <v>5067.8200099999995</v>
      </c>
      <c r="G20" s="76">
        <f>'7F_pajamu_įmokos_sp2020'!G20/1000</f>
        <v>3723.2463000000025</v>
      </c>
    </row>
    <row r="21" spans="1:7" s="77" customFormat="1" x14ac:dyDescent="0.25">
      <c r="A21" s="15" t="str">
        <f>'7F_pajamu_įmokos_sp2020'!A21</f>
        <v>Lietuvos Respublikos valstybės saugumo departamentas</v>
      </c>
      <c r="B21" s="13" t="str">
        <f>'7F_pajamu_įmokos_sp2020'!B21</f>
        <v>1.4</v>
      </c>
      <c r="C21" s="76">
        <f>'7F_pajamu_įmokos_sp2020'!C21/1000</f>
        <v>1.4659999999998036E-2</v>
      </c>
      <c r="D21" s="76">
        <f>'7F_pajamu_įmokos_sp2020'!D21/1000</f>
        <v>30</v>
      </c>
      <c r="E21" s="76">
        <f>'7F_pajamu_įmokos_sp2020'!E21/1000</f>
        <v>12.426000000000002</v>
      </c>
      <c r="F21" s="76">
        <f>'7F_pajamu_įmokos_sp2020'!F21/1000</f>
        <v>12.322799999999999</v>
      </c>
      <c r="G21" s="76">
        <f>'7F_pajamu_įmokos_sp2020'!G21/1000</f>
        <v>0.11786000000000058</v>
      </c>
    </row>
    <row r="22" spans="1:7" s="77" customFormat="1" x14ac:dyDescent="0.25">
      <c r="A22" s="15" t="str">
        <f>'7F_pajamu_įmokos_sp2020'!A22</f>
        <v>Lietuvos Respublikos specialiųjų tyrimų tarnyba</v>
      </c>
      <c r="B22" s="13" t="str">
        <f>'7F_pajamu_įmokos_sp2020'!B22</f>
        <v>1.4</v>
      </c>
      <c r="C22" s="76">
        <f>'7F_pajamu_įmokos_sp2020'!C22/1000</f>
        <v>0.34173000000000137</v>
      </c>
      <c r="D22" s="76">
        <f>'7F_pajamu_įmokos_sp2020'!D22/1000</f>
        <v>5</v>
      </c>
      <c r="E22" s="76">
        <f>'7F_pajamu_įmokos_sp2020'!E22/1000</f>
        <v>7.9861399999999998</v>
      </c>
      <c r="F22" s="76">
        <f>'7F_pajamu_įmokos_sp2020'!F22/1000</f>
        <v>8.2338100000000001</v>
      </c>
      <c r="G22" s="76">
        <f>'7F_pajamu_įmokos_sp2020'!G22/1000</f>
        <v>9.4060000000001309E-2</v>
      </c>
    </row>
    <row r="23" spans="1:7" s="77" customFormat="1" x14ac:dyDescent="0.25">
      <c r="A23" s="15" t="str">
        <f>'7F_pajamu_įmokos_sp2020'!A23</f>
        <v>Aplinkos ministerija</v>
      </c>
      <c r="B23" s="16" t="str">
        <f>'7F_pajamu_įmokos_sp2020'!B23</f>
        <v>1.6</v>
      </c>
      <c r="C23" s="76">
        <f>'7F_pajamu_įmokos_sp2020'!C23/1000</f>
        <v>191463.88248999999</v>
      </c>
      <c r="D23" s="76">
        <f>'7F_pajamu_įmokos_sp2020'!D23/1000</f>
        <v>110972</v>
      </c>
      <c r="E23" s="76">
        <f>'7F_pajamu_įmokos_sp2020'!E23/1000</f>
        <v>119902.65397</v>
      </c>
      <c r="F23" s="76">
        <f>'7F_pajamu_įmokos_sp2020'!F23/1000</f>
        <v>60215.915329999996</v>
      </c>
      <c r="G23" s="76">
        <f>'7F_pajamu_įmokos_sp2020'!G23/1000</f>
        <v>251150.62112999998</v>
      </c>
    </row>
    <row r="24" spans="1:7" s="77" customFormat="1" x14ac:dyDescent="0.25">
      <c r="A24" s="15" t="str">
        <f>'7F_pajamu_įmokos_sp2020'!A24</f>
        <v>Aplinkos ministerija</v>
      </c>
      <c r="B24" s="13" t="str">
        <f>'7F_pajamu_įmokos_sp2020'!B24</f>
        <v>1.4</v>
      </c>
      <c r="C24" s="76">
        <f>'7F_pajamu_įmokos_sp2020'!C24/1000</f>
        <v>439.99061000001012</v>
      </c>
      <c r="D24" s="76">
        <f>'7F_pajamu_įmokos_sp2020'!D24/1000</f>
        <v>2104</v>
      </c>
      <c r="E24" s="76">
        <f>'7F_pajamu_įmokos_sp2020'!E24/1000</f>
        <v>2192.2770799999994</v>
      </c>
      <c r="F24" s="76">
        <f>'7F_pajamu_įmokos_sp2020'!F24/1000</f>
        <v>1964.9503899999961</v>
      </c>
      <c r="G24" s="76">
        <f>'7F_pajamu_įmokos_sp2020'!G24/1000</f>
        <v>667.31730000001357</v>
      </c>
    </row>
    <row r="25" spans="1:7" s="77" customFormat="1" x14ac:dyDescent="0.25">
      <c r="A25" s="15" t="str">
        <f>'7F_pajamu_įmokos_sp2020'!A25</f>
        <v>Ekonomikos ir inovacijų ministerija</v>
      </c>
      <c r="B25" s="16" t="str">
        <f>'7F_pajamu_įmokos_sp2020'!B25</f>
        <v>1.6</v>
      </c>
      <c r="C25" s="76">
        <f>'7F_pajamu_įmokos_sp2020'!C25/1000</f>
        <v>3088.1687100000008</v>
      </c>
      <c r="D25" s="76">
        <f>'7F_pajamu_įmokos_sp2020'!D25/1000</f>
        <v>675</v>
      </c>
      <c r="E25" s="76">
        <f>'7F_pajamu_įmokos_sp2020'!E25/1000</f>
        <v>3111.6310800000001</v>
      </c>
      <c r="F25" s="76">
        <f>'7F_pajamu_įmokos_sp2020'!F25/1000</f>
        <v>3212.1954799999999</v>
      </c>
      <c r="G25" s="76">
        <f>'7F_pajamu_įmokos_sp2020'!G25/1000</f>
        <v>2987.6043100000011</v>
      </c>
    </row>
    <row r="26" spans="1:7" s="77" customFormat="1" x14ac:dyDescent="0.25">
      <c r="A26" s="15" t="str">
        <f>'7F_pajamu_įmokos_sp2020'!A26</f>
        <v>Ekonomikos ir inovacijų ministerija</v>
      </c>
      <c r="B26" s="13" t="str">
        <f>'7F_pajamu_įmokos_sp2020'!B26</f>
        <v>1.4</v>
      </c>
      <c r="C26" s="76">
        <f>'7F_pajamu_įmokos_sp2020'!C26/1000</f>
        <v>23.292370000000229</v>
      </c>
      <c r="D26" s="76">
        <f>'7F_pajamu_įmokos_sp2020'!D26/1000</f>
        <v>487</v>
      </c>
      <c r="E26" s="76">
        <f>'7F_pajamu_įmokos_sp2020'!E26/1000</f>
        <v>427.21563999999995</v>
      </c>
      <c r="F26" s="76">
        <f>'7F_pajamu_įmokos_sp2020'!F26/1000</f>
        <v>433.92710999999986</v>
      </c>
      <c r="G26" s="76">
        <f>'7F_pajamu_įmokos_sp2020'!G26/1000</f>
        <v>16.580900000000316</v>
      </c>
    </row>
    <row r="27" spans="1:7" s="77" customFormat="1" x14ac:dyDescent="0.25">
      <c r="A27" s="15" t="str">
        <f>'7F_pajamu_įmokos_sp2020'!A27</f>
        <v>Finansų ministerija</v>
      </c>
      <c r="B27" s="16" t="str">
        <f>'7F_pajamu_įmokos_sp2020'!B27</f>
        <v>1.6</v>
      </c>
      <c r="C27" s="76">
        <f>'7F_pajamu_įmokos_sp2020'!C27/1000</f>
        <v>3582.1410100000053</v>
      </c>
      <c r="D27" s="76">
        <f>'7F_pajamu_įmokos_sp2020'!D27/1000</f>
        <v>122480</v>
      </c>
      <c r="E27" s="76">
        <f>'7F_pajamu_įmokos_sp2020'!E27/1000</f>
        <v>84783.153690000006</v>
      </c>
      <c r="F27" s="76">
        <f>'7F_pajamu_įmokos_sp2020'!F27/1000</f>
        <v>75650.283709999989</v>
      </c>
      <c r="G27" s="76">
        <f>'7F_pajamu_įmokos_sp2020'!G27/1000</f>
        <v>12715.010990000024</v>
      </c>
    </row>
    <row r="28" spans="1:7" s="77" customFormat="1" x14ac:dyDescent="0.25">
      <c r="A28" s="15" t="str">
        <f>'7F_pajamu_įmokos_sp2020'!A28</f>
        <v>Finansų ministerija</v>
      </c>
      <c r="B28" s="16" t="str">
        <f>'7F_pajamu_įmokos_sp2020'!B28</f>
        <v>1.4</v>
      </c>
      <c r="C28" s="76">
        <f>'7F_pajamu_įmokos_sp2020'!C28/1000</f>
        <v>275.06564999999432</v>
      </c>
      <c r="D28" s="76">
        <f>'7F_pajamu_įmokos_sp2020'!D28/1000</f>
        <v>3389</v>
      </c>
      <c r="E28" s="76">
        <f>'7F_pajamu_įmokos_sp2020'!E28/1000</f>
        <v>2742.5426399999992</v>
      </c>
      <c r="F28" s="76">
        <f>'7F_pajamu_įmokos_sp2020'!F28/1000</f>
        <v>2875.0034900000023</v>
      </c>
      <c r="G28" s="76">
        <f>'7F_pajamu_įmokos_sp2020'!G28/1000</f>
        <v>142.60479999999097</v>
      </c>
    </row>
    <row r="29" spans="1:7" s="77" customFormat="1" x14ac:dyDescent="0.25">
      <c r="A29" s="15" t="str">
        <f>'7F_pajamu_įmokos_sp2020'!A29</f>
        <v>Krašto apsaugos ministerija</v>
      </c>
      <c r="B29" s="13" t="str">
        <f>'7F_pajamu_įmokos_sp2020'!B29</f>
        <v>1.4</v>
      </c>
      <c r="C29" s="76">
        <f>'7F_pajamu_įmokos_sp2020'!C29/1000</f>
        <v>1892.3352099999988</v>
      </c>
      <c r="D29" s="76">
        <f>'7F_pajamu_įmokos_sp2020'!D29/1000</f>
        <v>512</v>
      </c>
      <c r="E29" s="76">
        <f>'7F_pajamu_įmokos_sp2020'!E29/1000</f>
        <v>1275.3632300000006</v>
      </c>
      <c r="F29" s="76">
        <f>'7F_pajamu_įmokos_sp2020'!F29/1000</f>
        <v>1593.2901100000024</v>
      </c>
      <c r="G29" s="76">
        <f>'7F_pajamu_įmokos_sp2020'!G29/1000</f>
        <v>1574.408329999997</v>
      </c>
    </row>
    <row r="30" spans="1:7" s="77" customFormat="1" x14ac:dyDescent="0.25">
      <c r="A30" s="15" t="str">
        <f>'7F_pajamu_įmokos_sp2020'!A30</f>
        <v>Kultūros ministerija</v>
      </c>
      <c r="B30" s="13" t="str">
        <f>'7F_pajamu_įmokos_sp2020'!B30</f>
        <v>1.6</v>
      </c>
      <c r="C30" s="76">
        <f>'7F_pajamu_įmokos_sp2020'!C30/1000</f>
        <v>2274.0398599999994</v>
      </c>
      <c r="D30" s="76">
        <f>'7F_pajamu_įmokos_sp2020'!D30/1000</f>
        <v>20695</v>
      </c>
      <c r="E30" s="76">
        <f>'7F_pajamu_įmokos_sp2020'!E30/1000</f>
        <v>20695</v>
      </c>
      <c r="F30" s="76">
        <f>'7F_pajamu_įmokos_sp2020'!F30/1000</f>
        <v>16886.542239999999</v>
      </c>
      <c r="G30" s="76">
        <f>'7F_pajamu_įmokos_sp2020'!G30/1000</f>
        <v>6082.497620000001</v>
      </c>
    </row>
    <row r="31" spans="1:7" s="77" customFormat="1" x14ac:dyDescent="0.25">
      <c r="A31" s="15" t="str">
        <f>'7F_pajamu_įmokos_sp2020'!A31</f>
        <v>Kultūros ministerija</v>
      </c>
      <c r="B31" s="16" t="str">
        <f>'7F_pajamu_įmokos_sp2020'!B31</f>
        <v>1.4</v>
      </c>
      <c r="C31" s="76">
        <f>'7F_pajamu_įmokos_sp2020'!C31/1000</f>
        <v>8079.3367099998914</v>
      </c>
      <c r="D31" s="76">
        <f>'7F_pajamu_įmokos_sp2020'!D31/1000</f>
        <v>11203</v>
      </c>
      <c r="E31" s="76">
        <f>'7F_pajamu_įmokos_sp2020'!E31/1000</f>
        <v>6816.0309199999892</v>
      </c>
      <c r="F31" s="76">
        <f>'7F_pajamu_įmokos_sp2020'!F31/1000</f>
        <v>7548.7714900000183</v>
      </c>
      <c r="G31" s="76">
        <f>'7F_pajamu_įmokos_sp2020'!G31/1000</f>
        <v>7346.5961399998614</v>
      </c>
    </row>
    <row r="32" spans="1:7" s="77" customFormat="1" x14ac:dyDescent="0.25">
      <c r="A32" s="15" t="str">
        <f>'7F_pajamu_įmokos_sp2020'!A32</f>
        <v>Socialinės apsaugos ir darbo ministerija</v>
      </c>
      <c r="B32" s="13" t="str">
        <f>'7F_pajamu_įmokos_sp2020'!B32</f>
        <v>1.6</v>
      </c>
      <c r="C32" s="76">
        <f>'7F_pajamu_įmokos_sp2020'!C32/1000</f>
        <v>189.81003000000015</v>
      </c>
      <c r="D32" s="76">
        <f>'7F_pajamu_įmokos_sp2020'!D32/1000</f>
        <v>815</v>
      </c>
      <c r="E32" s="76">
        <f>'7F_pajamu_įmokos_sp2020'!E32/1000</f>
        <v>785.46614999999986</v>
      </c>
      <c r="F32" s="76">
        <f>'7F_pajamu_įmokos_sp2020'!F32/1000</f>
        <v>888.39075000000003</v>
      </c>
      <c r="G32" s="76">
        <f>'7F_pajamu_įmokos_sp2020'!G32/1000</f>
        <v>86.885430000000056</v>
      </c>
    </row>
    <row r="33" spans="1:7" s="77" customFormat="1" x14ac:dyDescent="0.25">
      <c r="A33" s="15" t="str">
        <f>'7F_pajamu_įmokos_sp2020'!A33</f>
        <v>Socialinės apsaugos ir darbo ministerija</v>
      </c>
      <c r="B33" s="16" t="str">
        <f>'7F_pajamu_įmokos_sp2020'!B33</f>
        <v>1.4</v>
      </c>
      <c r="C33" s="76">
        <f>'7F_pajamu_įmokos_sp2020'!C33/1000</f>
        <v>1353.6327000002861</v>
      </c>
      <c r="D33" s="76">
        <f>'7F_pajamu_įmokos_sp2020'!D33/1000</f>
        <v>26704</v>
      </c>
      <c r="E33" s="76">
        <f>'7F_pajamu_įmokos_sp2020'!E33/1000</f>
        <v>28055.391589999974</v>
      </c>
      <c r="F33" s="76">
        <f>'7F_pajamu_įmokos_sp2020'!F33/1000</f>
        <v>28225.962799999976</v>
      </c>
      <c r="G33" s="76">
        <f>'7F_pajamu_įmokos_sp2020'!G33/1000</f>
        <v>1183.0614900002852</v>
      </c>
    </row>
    <row r="34" spans="1:7" s="77" customFormat="1" x14ac:dyDescent="0.25">
      <c r="A34" s="15" t="str">
        <f>'7F_pajamu_įmokos_sp2020'!A34</f>
        <v>Susisiekimo ministerija</v>
      </c>
      <c r="B34" s="13" t="str">
        <f>'7F_pajamu_įmokos_sp2020'!B34</f>
        <v>1.6</v>
      </c>
      <c r="C34" s="76">
        <f>'7F_pajamu_įmokos_sp2020'!C34/1000</f>
        <v>65303.473909999906</v>
      </c>
      <c r="D34" s="76">
        <f>'7F_pajamu_įmokos_sp2020'!D34/1000</f>
        <v>524451</v>
      </c>
      <c r="E34" s="76">
        <f>'7F_pajamu_įmokos_sp2020'!E34/1000</f>
        <v>504448.23849999998</v>
      </c>
      <c r="F34" s="76">
        <f>'7F_pajamu_įmokos_sp2020'!F34/1000</f>
        <v>565829.01006</v>
      </c>
      <c r="G34" s="76">
        <f>'7F_pajamu_įmokos_sp2020'!G34/1000</f>
        <v>3922.7023499999045</v>
      </c>
    </row>
    <row r="35" spans="1:7" s="77" customFormat="1" x14ac:dyDescent="0.25">
      <c r="A35" s="15" t="str">
        <f>'7F_pajamu_įmokos_sp2020'!A35</f>
        <v>Susisiekimo ministerija</v>
      </c>
      <c r="B35" s="16" t="str">
        <f>'7F_pajamu_įmokos_sp2020'!B35</f>
        <v>1.4</v>
      </c>
      <c r="C35" s="76">
        <f>'7F_pajamu_įmokos_sp2020'!C35/1000</f>
        <v>746.80894999999339</v>
      </c>
      <c r="D35" s="76">
        <f>'7F_pajamu_įmokos_sp2020'!D35/1000</f>
        <v>702</v>
      </c>
      <c r="E35" s="76">
        <f>'7F_pajamu_įmokos_sp2020'!E35/1000</f>
        <v>611.23657000000014</v>
      </c>
      <c r="F35" s="76">
        <f>'7F_pajamu_įmokos_sp2020'!F35/1000</f>
        <v>871.63367999999969</v>
      </c>
      <c r="G35" s="76">
        <f>'7F_pajamu_įmokos_sp2020'!G35/1000</f>
        <v>486.41183999999379</v>
      </c>
    </row>
    <row r="36" spans="1:7" s="77" customFormat="1" x14ac:dyDescent="0.25">
      <c r="A36" s="15" t="str">
        <f>'7F_pajamu_įmokos_sp2020'!A36</f>
        <v>Sveikatos apsaugos ministerija</v>
      </c>
      <c r="B36" s="13" t="str">
        <f>'7F_pajamu_įmokos_sp2020'!B36</f>
        <v>1.6</v>
      </c>
      <c r="C36" s="76">
        <f>'7F_pajamu_įmokos_sp2020'!C36/1000</f>
        <v>2028.8359100000002</v>
      </c>
      <c r="D36" s="76">
        <f>'7F_pajamu_įmokos_sp2020'!D36/1000</f>
        <v>3248</v>
      </c>
      <c r="E36" s="76">
        <f>'7F_pajamu_įmokos_sp2020'!E36/1000</f>
        <v>3248</v>
      </c>
      <c r="F36" s="76">
        <f>'7F_pajamu_įmokos_sp2020'!F36/1000</f>
        <v>2575.15906</v>
      </c>
      <c r="G36" s="76">
        <f>'7F_pajamu_įmokos_sp2020'!G36/1000</f>
        <v>2701.6768500000003</v>
      </c>
    </row>
    <row r="37" spans="1:7" s="77" customFormat="1" x14ac:dyDescent="0.25">
      <c r="A37" s="15" t="str">
        <f>'7F_pajamu_įmokos_sp2020'!A37</f>
        <v>Sveikatos apsaugos ministerija</v>
      </c>
      <c r="B37" s="16" t="str">
        <f>'7F_pajamu_įmokos_sp2020'!B37</f>
        <v>1.4</v>
      </c>
      <c r="C37" s="76">
        <f>'7F_pajamu_įmokos_sp2020'!C37/1000</f>
        <v>1485.5677599999915</v>
      </c>
      <c r="D37" s="76">
        <f>'7F_pajamu_įmokos_sp2020'!D37/1000</f>
        <v>5112</v>
      </c>
      <c r="E37" s="76">
        <f>'7F_pajamu_įmokos_sp2020'!E37/1000</f>
        <v>5647.302459999999</v>
      </c>
      <c r="F37" s="76">
        <f>'7F_pajamu_įmokos_sp2020'!F37/1000</f>
        <v>5187.8374499999945</v>
      </c>
      <c r="G37" s="76">
        <f>'7F_pajamu_įmokos_sp2020'!G37/1000</f>
        <v>1945.0327699999959</v>
      </c>
    </row>
    <row r="38" spans="1:7" s="77" customFormat="1" x14ac:dyDescent="0.25">
      <c r="A38" s="15" t="str">
        <f>'7F_pajamu_įmokos_sp2020'!A38</f>
        <v>Švietimo, mokslo ir sporto ministerija</v>
      </c>
      <c r="B38" s="13" t="str">
        <f>'7F_pajamu_įmokos_sp2020'!B38</f>
        <v>1.6</v>
      </c>
      <c r="C38" s="76">
        <f>'7F_pajamu_įmokos_sp2020'!C38/1000</f>
        <v>9662.9215999999997</v>
      </c>
      <c r="D38" s="76">
        <f>'7F_pajamu_įmokos_sp2020'!D38/1000</f>
        <v>17533</v>
      </c>
      <c r="E38" s="76">
        <f>'7F_pajamu_įmokos_sp2020'!E38/1000</f>
        <v>17533</v>
      </c>
      <c r="F38" s="76">
        <f>'7F_pajamu_įmokos_sp2020'!F38/1000</f>
        <v>14345.157060000001</v>
      </c>
      <c r="G38" s="76">
        <f>'7F_pajamu_įmokos_sp2020'!G38/1000</f>
        <v>12850.76454</v>
      </c>
    </row>
    <row r="39" spans="1:7" s="77" customFormat="1" x14ac:dyDescent="0.25">
      <c r="A39" s="15" t="str">
        <f>'7F_pajamu_įmokos_sp2020'!A39</f>
        <v>Švietimo, mokslo ir sporto ministerija</v>
      </c>
      <c r="B39" s="16" t="str">
        <f>'7F_pajamu_įmokos_sp2020'!B39</f>
        <v>1.4</v>
      </c>
      <c r="C39" s="76">
        <f>'7F_pajamu_įmokos_sp2020'!C39/1000</f>
        <v>731.91800999995792</v>
      </c>
      <c r="D39" s="76">
        <f>'7F_pajamu_įmokos_sp2020'!D39/1000</f>
        <v>5351</v>
      </c>
      <c r="E39" s="76">
        <f>'7F_pajamu_įmokos_sp2020'!E39/1000</f>
        <v>3268.4163299999996</v>
      </c>
      <c r="F39" s="76">
        <f>'7F_pajamu_įmokos_sp2020'!F39/1000</f>
        <v>3429.2851899999964</v>
      </c>
      <c r="G39" s="76">
        <f>'7F_pajamu_įmokos_sp2020'!G39/1000</f>
        <v>571.04914999996129</v>
      </c>
    </row>
    <row r="40" spans="1:7" s="77" customFormat="1" x14ac:dyDescent="0.25">
      <c r="A40" s="15" t="str">
        <f>'7F_pajamu_įmokos_sp2020'!A40</f>
        <v>Teisingumo ministerija</v>
      </c>
      <c r="B40" s="13" t="str">
        <f>'7F_pajamu_įmokos_sp2020'!B40</f>
        <v>1.6</v>
      </c>
      <c r="C40" s="76">
        <f>'7F_pajamu_įmokos_sp2020'!C40/1000</f>
        <v>452.80496000000005</v>
      </c>
      <c r="D40" s="76">
        <f>'7F_pajamu_įmokos_sp2020'!D40/1000</f>
        <v>500</v>
      </c>
      <c r="E40" s="76">
        <f>'7F_pajamu_įmokos_sp2020'!E40/1000</f>
        <v>1024.87952</v>
      </c>
      <c r="F40" s="76">
        <f>'7F_pajamu_įmokos_sp2020'!F40/1000</f>
        <v>451.11595</v>
      </c>
      <c r="G40" s="76">
        <f>'7F_pajamu_įmokos_sp2020'!G40/1000</f>
        <v>1026.56853</v>
      </c>
    </row>
    <row r="41" spans="1:7" s="77" customFormat="1" x14ac:dyDescent="0.25">
      <c r="A41" s="15" t="str">
        <f>'7F_pajamu_įmokos_sp2020'!A41</f>
        <v>Teisingumo ministerija</v>
      </c>
      <c r="B41" s="16" t="str">
        <f>'7F_pajamu_įmokos_sp2020'!B41</f>
        <v>1.4</v>
      </c>
      <c r="C41" s="76">
        <f>'7F_pajamu_įmokos_sp2020'!C41/1000</f>
        <v>317.3586900000023</v>
      </c>
      <c r="D41" s="76">
        <f>'7F_pajamu_įmokos_sp2020'!D41/1000</f>
        <v>1516</v>
      </c>
      <c r="E41" s="76">
        <f>'7F_pajamu_įmokos_sp2020'!E41/1000</f>
        <v>1676.3497399999997</v>
      </c>
      <c r="F41" s="76">
        <f>'7F_pajamu_įmokos_sp2020'!F41/1000</f>
        <v>1694.9445800000017</v>
      </c>
      <c r="G41" s="76">
        <f>'7F_pajamu_įmokos_sp2020'!G41/1000</f>
        <v>298.76385000000033</v>
      </c>
    </row>
    <row r="42" spans="1:7" s="77" customFormat="1" x14ac:dyDescent="0.25">
      <c r="A42" s="15" t="str">
        <f>'7F_pajamu_įmokos_sp2020'!A42</f>
        <v>Vidaus reikalų ministerija</v>
      </c>
      <c r="B42" s="13" t="str">
        <f>'7F_pajamu_įmokos_sp2020'!B42</f>
        <v>1.6</v>
      </c>
      <c r="C42" s="76">
        <f>'7F_pajamu_įmokos_sp2020'!C42/1000</f>
        <v>0</v>
      </c>
      <c r="D42" s="76">
        <f>'7F_pajamu_įmokos_sp2020'!D42/1000</f>
        <v>0</v>
      </c>
      <c r="E42" s="76">
        <f>'7F_pajamu_įmokos_sp2020'!E42/1000</f>
        <v>15.65</v>
      </c>
      <c r="F42" s="76">
        <f>'7F_pajamu_įmokos_sp2020'!F42/1000</f>
        <v>15.65</v>
      </c>
      <c r="G42" s="76">
        <f>'7F_pajamu_įmokos_sp2020'!G42/1000</f>
        <v>0</v>
      </c>
    </row>
    <row r="43" spans="1:7" s="77" customFormat="1" x14ac:dyDescent="0.25">
      <c r="A43" s="15" t="str">
        <f>'7F_pajamu_įmokos_sp2020'!A43</f>
        <v>Vidaus reikalų ministerija</v>
      </c>
      <c r="B43" s="13" t="str">
        <f>'7F_pajamu_įmokos_sp2020'!B43</f>
        <v>1.4</v>
      </c>
      <c r="C43" s="76">
        <f>'7F_pajamu_įmokos_sp2020'!C43/1000</f>
        <v>1201.5954900000038</v>
      </c>
      <c r="D43" s="76">
        <f>'7F_pajamu_įmokos_sp2020'!D43/1000</f>
        <v>7983</v>
      </c>
      <c r="E43" s="76">
        <f>'7F_pajamu_įmokos_sp2020'!E43/1000</f>
        <v>7522.6587399999989</v>
      </c>
      <c r="F43" s="76">
        <f>'7F_pajamu_įmokos_sp2020'!F43/1000</f>
        <v>6987.1746500000227</v>
      </c>
      <c r="G43" s="76">
        <f>'7F_pajamu_įmokos_sp2020'!G43/1000</f>
        <v>1737.0795799999796</v>
      </c>
    </row>
    <row r="44" spans="1:7" s="77" customFormat="1" x14ac:dyDescent="0.25">
      <c r="A44" s="15" t="str">
        <f>'7F_pajamu_įmokos_sp2020'!A44</f>
        <v>Žemės ūkio ministerija</v>
      </c>
      <c r="B44" s="13" t="str">
        <f>'7F_pajamu_įmokos_sp2020'!B44</f>
        <v>1.6</v>
      </c>
      <c r="C44" s="76">
        <f>'7F_pajamu_įmokos_sp2020'!C44/1000</f>
        <v>1.4577400000000051</v>
      </c>
      <c r="D44" s="76">
        <f>'7F_pajamu_įmokos_sp2020'!D44/1000</f>
        <v>70</v>
      </c>
      <c r="E44" s="76">
        <f>'7F_pajamu_įmokos_sp2020'!E44/1000</f>
        <v>191.66449</v>
      </c>
      <c r="F44" s="76">
        <f>'7F_pajamu_įmokos_sp2020'!F44/1000</f>
        <v>193.12148999999999</v>
      </c>
      <c r="G44" s="76">
        <f>'7F_pajamu_įmokos_sp2020'!G44/1000</f>
        <v>7.399999999906868E-4</v>
      </c>
    </row>
    <row r="45" spans="1:7" s="77" customFormat="1" x14ac:dyDescent="0.25">
      <c r="A45" s="15" t="str">
        <f>'7F_pajamu_įmokos_sp2020'!A45</f>
        <v>Žemės ūkio ministerija</v>
      </c>
      <c r="B45" s="16" t="str">
        <f>'7F_pajamu_įmokos_sp2020'!B45</f>
        <v>1.4</v>
      </c>
      <c r="C45" s="76">
        <f>'7F_pajamu_įmokos_sp2020'!C45/1000</f>
        <v>349.49139999999943</v>
      </c>
      <c r="D45" s="76">
        <f>'7F_pajamu_įmokos_sp2020'!D45/1000</f>
        <v>535</v>
      </c>
      <c r="E45" s="76">
        <f>'7F_pajamu_įmokos_sp2020'!E45/1000</f>
        <v>913.04934000000003</v>
      </c>
      <c r="F45" s="76">
        <f>'7F_pajamu_įmokos_sp2020'!F45/1000</f>
        <v>805.68750999999986</v>
      </c>
      <c r="G45" s="76">
        <f>'7F_pajamu_įmokos_sp2020'!G45/1000</f>
        <v>456.85322999999966</v>
      </c>
    </row>
    <row r="46" spans="1:7" s="77" customFormat="1" x14ac:dyDescent="0.25">
      <c r="A46" s="15" t="str">
        <f>'7F_pajamu_įmokos_sp2020'!A46</f>
        <v>Lietuvos statistikos departamentas</v>
      </c>
      <c r="B46" s="13" t="str">
        <f>'7F_pajamu_įmokos_sp2020'!B46</f>
        <v>1.4</v>
      </c>
      <c r="C46" s="76">
        <f>'7F_pajamu_įmokos_sp2020'!C46/1000</f>
        <v>71.175280000000001</v>
      </c>
      <c r="D46" s="76">
        <f>'7F_pajamu_įmokos_sp2020'!D46/1000</f>
        <v>10</v>
      </c>
      <c r="E46" s="76">
        <f>'7F_pajamu_įmokos_sp2020'!E46/1000</f>
        <v>48.660229999999999</v>
      </c>
      <c r="F46" s="76">
        <f>'7F_pajamu_įmokos_sp2020'!F46/1000</f>
        <v>81.175000000000011</v>
      </c>
      <c r="G46" s="76">
        <f>'7F_pajamu_įmokos_sp2020'!G46/1000</f>
        <v>38.660509999999981</v>
      </c>
    </row>
    <row r="47" spans="1:7" s="77" customFormat="1" x14ac:dyDescent="0.25">
      <c r="A47" s="15" t="str">
        <f>'7F_pajamu_įmokos_sp2020'!A47</f>
        <v>Lietuvos nacionalinė Martyno Mažvydo biblioteka</v>
      </c>
      <c r="B47" s="13" t="str">
        <f>'7F_pajamu_įmokos_sp2020'!B47</f>
        <v>1.4</v>
      </c>
      <c r="C47" s="76">
        <f>'7F_pajamu_įmokos_sp2020'!C47/1000</f>
        <v>4.3624199999999549</v>
      </c>
      <c r="D47" s="76">
        <f>'7F_pajamu_įmokos_sp2020'!D47/1000</f>
        <v>220</v>
      </c>
      <c r="E47" s="76">
        <f>'7F_pajamu_įmokos_sp2020'!E47/1000</f>
        <v>169.99170000000001</v>
      </c>
      <c r="F47" s="76">
        <f>'7F_pajamu_įmokos_sp2020'!F47/1000</f>
        <v>170.39655999999994</v>
      </c>
      <c r="G47" s="76">
        <f>'7F_pajamu_įmokos_sp2020'!G47/1000</f>
        <v>3.9575600000000266</v>
      </c>
    </row>
    <row r="48" spans="1:7" s="77" customFormat="1" x14ac:dyDescent="0.25">
      <c r="A48" s="15" t="str">
        <f>'7F_pajamu_įmokos_sp2020'!A48</f>
        <v>Lietuvos nacionalinis muziejus</v>
      </c>
      <c r="B48" s="13" t="str">
        <f>'7F_pajamu_įmokos_sp2020'!B48</f>
        <v>1.4</v>
      </c>
      <c r="C48" s="76">
        <f>'7F_pajamu_įmokos_sp2020'!C48/1000</f>
        <v>255</v>
      </c>
      <c r="D48" s="76">
        <f>'7F_pajamu_įmokos_sp2020'!D48/1000</f>
        <v>550</v>
      </c>
      <c r="E48" s="76">
        <f>'7F_pajamu_įmokos_sp2020'!E48/1000</f>
        <v>396</v>
      </c>
      <c r="F48" s="76">
        <f>'7F_pajamu_įmokos_sp2020'!F48/1000</f>
        <v>532.57308</v>
      </c>
      <c r="G48" s="76">
        <f>'7F_pajamu_įmokos_sp2020'!G48/1000</f>
        <v>118.42692000000004</v>
      </c>
    </row>
    <row r="49" spans="1:7" s="77" customFormat="1" x14ac:dyDescent="0.25">
      <c r="A49" s="15" t="str">
        <f>'7F_pajamu_įmokos_sp2020'!A49</f>
        <v>Lietuvos dailės muziejus</v>
      </c>
      <c r="B49" s="13" t="str">
        <f>'7F_pajamu_įmokos_sp2020'!B49</f>
        <v>1.4</v>
      </c>
      <c r="C49" s="76">
        <f>'7F_pajamu_įmokos_sp2020'!C49/1000</f>
        <v>73.500859999999875</v>
      </c>
      <c r="D49" s="76">
        <f>'7F_pajamu_įmokos_sp2020'!D49/1000</f>
        <v>330</v>
      </c>
      <c r="E49" s="76">
        <f>'7F_pajamu_įmokos_sp2020'!E49/1000</f>
        <v>395.54919999999993</v>
      </c>
      <c r="F49" s="76">
        <f>'7F_pajamu_įmokos_sp2020'!F49/1000</f>
        <v>331.58450000000016</v>
      </c>
      <c r="G49" s="76">
        <f>'7F_pajamu_įmokos_sp2020'!G49/1000</f>
        <v>137.46555999999964</v>
      </c>
    </row>
    <row r="50" spans="1:7" s="77" customFormat="1" x14ac:dyDescent="0.25">
      <c r="A50" s="15" t="str">
        <f>'7F_pajamu_įmokos_sp2020'!A50</f>
        <v>Nacionalinis M. K. Čiurlionio dailės muziejus</v>
      </c>
      <c r="B50" s="13" t="str">
        <f>'7F_pajamu_įmokos_sp2020'!B50</f>
        <v>1.4</v>
      </c>
      <c r="C50" s="76">
        <f>'7F_pajamu_įmokos_sp2020'!C50/1000</f>
        <v>4.1896600000002069</v>
      </c>
      <c r="D50" s="76">
        <f>'7F_pajamu_įmokos_sp2020'!D50/1000</f>
        <v>150</v>
      </c>
      <c r="E50" s="76">
        <f>'7F_pajamu_įmokos_sp2020'!E50/1000</f>
        <v>185.31137999999999</v>
      </c>
      <c r="F50" s="76">
        <f>'7F_pajamu_įmokos_sp2020'!F50/1000</f>
        <v>188.00476000000018</v>
      </c>
      <c r="G50" s="76">
        <f>'7F_pajamu_įmokos_sp2020'!G50/1000</f>
        <v>1.4962799999999989</v>
      </c>
    </row>
    <row r="51" spans="1:7" s="77" customFormat="1" x14ac:dyDescent="0.25">
      <c r="A51" s="15" t="str">
        <f>'7F_pajamu_įmokos_sp2020'!A51</f>
        <v>Lietuvos nacionalinis operos ir baleto teatras</v>
      </c>
      <c r="B51" s="13" t="str">
        <f>'7F_pajamu_įmokos_sp2020'!B51</f>
        <v>1.4</v>
      </c>
      <c r="C51" s="76">
        <f>'7F_pajamu_įmokos_sp2020'!C51/1000</f>
        <v>23.710980000005105</v>
      </c>
      <c r="D51" s="76">
        <f>'7F_pajamu_įmokos_sp2020'!D51/1000</f>
        <v>1800</v>
      </c>
      <c r="E51" s="76">
        <f>'7F_pajamu_įmokos_sp2020'!E51/1000</f>
        <v>927.46438999999998</v>
      </c>
      <c r="F51" s="76">
        <f>'7F_pajamu_įmokos_sp2020'!F51/1000</f>
        <v>937.40723000000094</v>
      </c>
      <c r="G51" s="76">
        <f>'7F_pajamu_įmokos_sp2020'!G51/1000</f>
        <v>13.768140000004205</v>
      </c>
    </row>
    <row r="52" spans="1:7" s="77" customFormat="1" x14ac:dyDescent="0.25">
      <c r="A52" s="15" t="str">
        <f>'7F_pajamu_įmokos_sp2020'!A52</f>
        <v>Lietuvos nacionalinis dramos teatras</v>
      </c>
      <c r="B52" s="13" t="str">
        <f>'7F_pajamu_įmokos_sp2020'!B52</f>
        <v>1.4</v>
      </c>
      <c r="C52" s="76">
        <f>'7F_pajamu_įmokos_sp2020'!C52/1000</f>
        <v>102.14064999999839</v>
      </c>
      <c r="D52" s="76">
        <f>'7F_pajamu_įmokos_sp2020'!D52/1000</f>
        <v>500</v>
      </c>
      <c r="E52" s="76">
        <f>'7F_pajamu_įmokos_sp2020'!E52/1000</f>
        <v>278.35426000000001</v>
      </c>
      <c r="F52" s="76">
        <f>'7F_pajamu_įmokos_sp2020'!F52/1000</f>
        <v>380.48004999999989</v>
      </c>
      <c r="G52" s="76">
        <f>'7F_pajamu_įmokos_sp2020'!G52/1000</f>
        <v>1.4859999998530838E-2</v>
      </c>
    </row>
    <row r="53" spans="1:7" s="77" customFormat="1" x14ac:dyDescent="0.25">
      <c r="A53" s="15" t="str">
        <f>'7F_pajamu_įmokos_sp2020'!A53</f>
        <v>Nacionalinis Kauno dramos teatras</v>
      </c>
      <c r="B53" s="13" t="str">
        <f>'7F_pajamu_įmokos_sp2020'!B53</f>
        <v>1.4</v>
      </c>
      <c r="C53" s="76">
        <f>'7F_pajamu_įmokos_sp2020'!C53/1000</f>
        <v>43.095020000000133</v>
      </c>
      <c r="D53" s="76">
        <f>'7F_pajamu_įmokos_sp2020'!D53/1000</f>
        <v>521</v>
      </c>
      <c r="E53" s="76">
        <f>'7F_pajamu_įmokos_sp2020'!E53/1000</f>
        <v>407.11750999999992</v>
      </c>
      <c r="F53" s="76">
        <f>'7F_pajamu_įmokos_sp2020'!F53/1000</f>
        <v>372.13815000000017</v>
      </c>
      <c r="G53" s="76">
        <f>'7F_pajamu_įmokos_sp2020'!G53/1000</f>
        <v>78.074379999999948</v>
      </c>
    </row>
    <row r="54" spans="1:7" s="77" customFormat="1" x14ac:dyDescent="0.25">
      <c r="A54" s="15" t="str">
        <f>'7F_pajamu_įmokos_sp2020'!A54</f>
        <v>Koncertinė įstaiga Lietuvos nacionalinė filharmonija</v>
      </c>
      <c r="B54" s="13" t="str">
        <f>'7F_pajamu_įmokos_sp2020'!B54</f>
        <v>1.4</v>
      </c>
      <c r="C54" s="76">
        <f>'7F_pajamu_įmokos_sp2020'!C54/1000</f>
        <v>42.872359999998004</v>
      </c>
      <c r="D54" s="76">
        <f>'7F_pajamu_įmokos_sp2020'!D54/1000</f>
        <v>700</v>
      </c>
      <c r="E54" s="76">
        <f>'7F_pajamu_įmokos_sp2020'!E54/1000</f>
        <v>358.5</v>
      </c>
      <c r="F54" s="76">
        <f>'7F_pajamu_įmokos_sp2020'!F54/1000</f>
        <v>401.13826000000029</v>
      </c>
      <c r="G54" s="76">
        <f>'7F_pajamu_įmokos_sp2020'!G54/1000</f>
        <v>0.23409999999770661</v>
      </c>
    </row>
    <row r="55" spans="1:7" s="77" customFormat="1" ht="26.4" x14ac:dyDescent="0.25">
      <c r="A55" s="15" t="str">
        <f>'7F_pajamu_įmokos_sp2020'!A55</f>
        <v>Nacionalinis muziejus Lietuvos Didžiosios Kunigaikštystės valdovų rūmai</v>
      </c>
      <c r="B55" s="13" t="str">
        <f>'7F_pajamu_įmokos_sp2020'!B55</f>
        <v>1.4</v>
      </c>
      <c r="C55" s="76">
        <f>'7F_pajamu_įmokos_sp2020'!C55/1000</f>
        <v>180.21727999999933</v>
      </c>
      <c r="D55" s="76">
        <f>'7F_pajamu_įmokos_sp2020'!D55/1000</f>
        <v>425</v>
      </c>
      <c r="E55" s="76">
        <f>'7F_pajamu_įmokos_sp2020'!E55/1000</f>
        <v>347.07278000000008</v>
      </c>
      <c r="F55" s="76">
        <f>'7F_pajamu_įmokos_sp2020'!F55/1000</f>
        <v>372.17320000000007</v>
      </c>
      <c r="G55" s="76">
        <f>'7F_pajamu_įmokos_sp2020'!G55/1000</f>
        <v>155.11685999999929</v>
      </c>
    </row>
    <row r="56" spans="1:7" s="77" customFormat="1" x14ac:dyDescent="0.25">
      <c r="A56" s="15" t="str">
        <f>'7F_pajamu_įmokos_sp2020'!A56</f>
        <v>Lietuvos vyriausiojo archyvaro tarnyba</v>
      </c>
      <c r="B56" s="13" t="str">
        <f>'7F_pajamu_įmokos_sp2020'!B56</f>
        <v>1.4</v>
      </c>
      <c r="C56" s="76">
        <f>'7F_pajamu_įmokos_sp2020'!C56/1000</f>
        <v>124.52907999999886</v>
      </c>
      <c r="D56" s="76">
        <f>'7F_pajamu_įmokos_sp2020'!D56/1000</f>
        <v>558</v>
      </c>
      <c r="E56" s="76">
        <f>'7F_pajamu_įmokos_sp2020'!E56/1000</f>
        <v>403.84611000000001</v>
      </c>
      <c r="F56" s="76">
        <f>'7F_pajamu_įmokos_sp2020'!F56/1000</f>
        <v>410.38062000000031</v>
      </c>
      <c r="G56" s="76">
        <f>'7F_pajamu_įmokos_sp2020'!G56/1000</f>
        <v>117.99456999999849</v>
      </c>
    </row>
    <row r="57" spans="1:7" s="77" customFormat="1" x14ac:dyDescent="0.25">
      <c r="A57" s="15" t="str">
        <f>'7F_pajamu_įmokos_sp2020'!A57</f>
        <v>Valstybinė maisto ir veterinarijos tarnyba</v>
      </c>
      <c r="B57" s="13" t="str">
        <f>'7F_pajamu_įmokos_sp2020'!B57</f>
        <v>1.4</v>
      </c>
      <c r="C57" s="76">
        <f>'7F_pajamu_įmokos_sp2020'!C57/1000</f>
        <v>92.633570000007282</v>
      </c>
      <c r="D57" s="76">
        <f>'7F_pajamu_įmokos_sp2020'!D57/1000</f>
        <v>2500</v>
      </c>
      <c r="E57" s="76">
        <f>'7F_pajamu_įmokos_sp2020'!E57/1000</f>
        <v>4394.8713999999991</v>
      </c>
      <c r="F57" s="76">
        <f>'7F_pajamu_įmokos_sp2020'!F57/1000</f>
        <v>3795.5557299999946</v>
      </c>
      <c r="G57" s="76">
        <f>'7F_pajamu_įmokos_sp2020'!G57/1000</f>
        <v>691.94924000001186</v>
      </c>
    </row>
    <row r="58" spans="1:7" s="77" customFormat="1" x14ac:dyDescent="0.25">
      <c r="A58" s="15" t="str">
        <f>'7F_pajamu_įmokos_sp2020'!A58</f>
        <v>Lietuvos Respublikos Konstitucinis Teismas</v>
      </c>
      <c r="B58" s="13" t="str">
        <f>'7F_pajamu_įmokos_sp2020'!B58</f>
        <v>1.4</v>
      </c>
      <c r="C58" s="76">
        <f>'7F_pajamu_įmokos_sp2020'!C58/1000</f>
        <v>0</v>
      </c>
      <c r="D58" s="76">
        <f>'7F_pajamu_įmokos_sp2020'!D58/1000</f>
        <v>2</v>
      </c>
      <c r="E58" s="76">
        <f>'7F_pajamu_įmokos_sp2020'!E58/1000</f>
        <v>0.53895999999999999</v>
      </c>
      <c r="F58" s="76">
        <f>'7F_pajamu_įmokos_sp2020'!F58/1000</f>
        <v>0.53895999999999999</v>
      </c>
      <c r="G58" s="76">
        <f>'7F_pajamu_įmokos_sp2020'!G58/1000</f>
        <v>0</v>
      </c>
    </row>
    <row r="59" spans="1:7" s="77" customFormat="1" x14ac:dyDescent="0.25">
      <c r="A59" s="15" t="str">
        <f>'7F_pajamu_įmokos_sp2020'!A59</f>
        <v>Lietuvos Respublikos generalinė prokuratūra</v>
      </c>
      <c r="B59" s="13" t="str">
        <f>'7F_pajamu_įmokos_sp2020'!B59</f>
        <v>1.4</v>
      </c>
      <c r="C59" s="76">
        <f>'7F_pajamu_įmokos_sp2020'!C59/1000</f>
        <v>0.46626999999999863</v>
      </c>
      <c r="D59" s="76">
        <f>'7F_pajamu_įmokos_sp2020'!D59/1000</f>
        <v>12</v>
      </c>
      <c r="E59" s="76">
        <f>'7F_pajamu_įmokos_sp2020'!E59/1000</f>
        <v>8.5293299999999981</v>
      </c>
      <c r="F59" s="76">
        <f>'7F_pajamu_įmokos_sp2020'!F59/1000</f>
        <v>8.2681699999999996</v>
      </c>
      <c r="G59" s="76">
        <f>'7F_pajamu_įmokos_sp2020'!G59/1000</f>
        <v>0.72742999999999669</v>
      </c>
    </row>
    <row r="60" spans="1:7" s="77" customFormat="1" x14ac:dyDescent="0.25">
      <c r="A60" s="15" t="str">
        <f>'7F_pajamu_įmokos_sp2020'!A60</f>
        <v>Nacionalinė teismų administracija</v>
      </c>
      <c r="B60" s="13" t="str">
        <f>'7F_pajamu_įmokos_sp2020'!B60</f>
        <v>1.4</v>
      </c>
      <c r="C60" s="76">
        <f>'7F_pajamu_įmokos_sp2020'!C60/1000</f>
        <v>1.8755500000000103</v>
      </c>
      <c r="D60" s="76">
        <f>'7F_pajamu_įmokos_sp2020'!D60/1000</f>
        <v>36</v>
      </c>
      <c r="E60" s="76">
        <f>'7F_pajamu_įmokos_sp2020'!E60/1000</f>
        <v>26.33821</v>
      </c>
      <c r="F60" s="76">
        <f>'7F_pajamu_įmokos_sp2020'!F60/1000</f>
        <v>28.200020000000006</v>
      </c>
      <c r="G60" s="76">
        <f>'7F_pajamu_įmokos_sp2020'!G60/1000</f>
        <v>1.3740000000005239E-2</v>
      </c>
    </row>
    <row r="61" spans="1:7" s="77" customFormat="1" x14ac:dyDescent="0.25">
      <c r="A61" s="15" t="str">
        <f>'7F_pajamu_įmokos_sp2020'!A61</f>
        <v>Lietuvos Aukščiausiasis Teismas</v>
      </c>
      <c r="B61" s="13" t="str">
        <f>'7F_pajamu_įmokos_sp2020'!B61</f>
        <v>1.6</v>
      </c>
      <c r="C61" s="76">
        <f>'7F_pajamu_įmokos_sp2020'!C61/1000</f>
        <v>0</v>
      </c>
      <c r="D61" s="76">
        <f>'7F_pajamu_įmokos_sp2020'!D61/1000</f>
        <v>0</v>
      </c>
      <c r="E61" s="76">
        <f>'7F_pajamu_įmokos_sp2020'!E61/1000</f>
        <v>3.13</v>
      </c>
      <c r="F61" s="76">
        <f>'7F_pajamu_įmokos_sp2020'!F61/1000</f>
        <v>3.13</v>
      </c>
      <c r="G61" s="76">
        <f>'7F_pajamu_įmokos_sp2020'!G61/1000</f>
        <v>0</v>
      </c>
    </row>
    <row r="62" spans="1:7" s="77" customFormat="1" x14ac:dyDescent="0.25">
      <c r="A62" s="15" t="str">
        <f>'7F_pajamu_įmokos_sp2020'!A62</f>
        <v>Lietuvos Aukščiausiasis Teismas</v>
      </c>
      <c r="B62" s="13" t="str">
        <f>'7F_pajamu_įmokos_sp2020'!B62</f>
        <v>1.4</v>
      </c>
      <c r="C62" s="76">
        <f>'7F_pajamu_įmokos_sp2020'!C62/1000</f>
        <v>0</v>
      </c>
      <c r="D62" s="76">
        <f>'7F_pajamu_įmokos_sp2020'!D62/1000</f>
        <v>5</v>
      </c>
      <c r="E62" s="76">
        <f>'7F_pajamu_įmokos_sp2020'!E62/1000</f>
        <v>3.2530000000000001</v>
      </c>
      <c r="F62" s="76">
        <f>'7F_pajamu_įmokos_sp2020'!F62/1000</f>
        <v>2.1105500000000004</v>
      </c>
      <c r="G62" s="76">
        <f>'7F_pajamu_įmokos_sp2020'!G62/1000</f>
        <v>1.1424499999999997</v>
      </c>
    </row>
    <row r="63" spans="1:7" s="77" customFormat="1" x14ac:dyDescent="0.25">
      <c r="A63" s="15" t="str">
        <f>'7F_pajamu_įmokos_sp2020'!A63</f>
        <v>Lietuvos vyriausiasis administracinis teismas</v>
      </c>
      <c r="B63" s="13" t="str">
        <f>'7F_pajamu_įmokos_sp2020'!B63</f>
        <v>1.4</v>
      </c>
      <c r="C63" s="76">
        <f>'7F_pajamu_įmokos_sp2020'!C63/1000</f>
        <v>1.1199999999999476E-3</v>
      </c>
      <c r="D63" s="76">
        <f>'7F_pajamu_įmokos_sp2020'!D63/1000</f>
        <v>1</v>
      </c>
      <c r="E63" s="76">
        <f>'7F_pajamu_įmokos_sp2020'!E63/1000</f>
        <v>8.7479999999999988E-2</v>
      </c>
      <c r="F63" s="76">
        <f>'7F_pajamu_įmokos_sp2020'!F63/1000</f>
        <v>8.8599999999999998E-2</v>
      </c>
      <c r="G63" s="76">
        <f>'7F_pajamu_įmokos_sp2020'!G63/1000</f>
        <v>0</v>
      </c>
    </row>
    <row r="64" spans="1:7" s="77" customFormat="1" x14ac:dyDescent="0.25">
      <c r="A64" s="15" t="str">
        <f>'7F_pajamu_įmokos_sp2020'!A64</f>
        <v>Lietuvos apeliacinis teismas</v>
      </c>
      <c r="B64" s="13" t="str">
        <f>'7F_pajamu_įmokos_sp2020'!B64</f>
        <v>1.6</v>
      </c>
      <c r="C64" s="76">
        <f>'7F_pajamu_įmokos_sp2020'!C64/1000</f>
        <v>0</v>
      </c>
      <c r="D64" s="76">
        <f>'7F_pajamu_įmokos_sp2020'!D64/1000</f>
        <v>0</v>
      </c>
      <c r="E64" s="76">
        <f>'7F_pajamu_įmokos_sp2020'!E64/1000</f>
        <v>9.39</v>
      </c>
      <c r="F64" s="76">
        <f>'7F_pajamu_įmokos_sp2020'!F64/1000</f>
        <v>9.39</v>
      </c>
      <c r="G64" s="76">
        <f>'7F_pajamu_įmokos_sp2020'!G64/1000</f>
        <v>0</v>
      </c>
    </row>
    <row r="65" spans="1:7" s="77" customFormat="1" x14ac:dyDescent="0.25">
      <c r="A65" s="15" t="str">
        <f>'7F_pajamu_įmokos_sp2020'!A65</f>
        <v>Lietuvos apeliacinis teismas</v>
      </c>
      <c r="B65" s="13" t="str">
        <f>'7F_pajamu_įmokos_sp2020'!B65</f>
        <v>1.4</v>
      </c>
      <c r="C65" s="76">
        <f>'7F_pajamu_įmokos_sp2020'!C65/1000</f>
        <v>1.0305399999999991</v>
      </c>
      <c r="D65" s="76">
        <f>'7F_pajamu_įmokos_sp2020'!D65/1000</f>
        <v>13</v>
      </c>
      <c r="E65" s="76">
        <f>'7F_pajamu_įmokos_sp2020'!E65/1000</f>
        <v>8.5099499999999999</v>
      </c>
      <c r="F65" s="76">
        <f>'7F_pajamu_įmokos_sp2020'!F65/1000</f>
        <v>8.2789999999999999</v>
      </c>
      <c r="G65" s="76">
        <f>'7F_pajamu_įmokos_sp2020'!G65/1000</f>
        <v>1.2614899999999998</v>
      </c>
    </row>
    <row r="66" spans="1:7" s="77" customFormat="1" x14ac:dyDescent="0.25">
      <c r="A66" s="15" t="str">
        <f>'7F_pajamu_įmokos_sp2020'!A66</f>
        <v>Vilniaus apygardos teismas</v>
      </c>
      <c r="B66" s="13" t="str">
        <f>'7F_pajamu_įmokos_sp2020'!B66</f>
        <v>1.6</v>
      </c>
      <c r="C66" s="76">
        <f>'7F_pajamu_įmokos_sp2020'!C66/1000</f>
        <v>0</v>
      </c>
      <c r="D66" s="76">
        <f>'7F_pajamu_įmokos_sp2020'!D66/1000</f>
        <v>0</v>
      </c>
      <c r="E66" s="76">
        <f>'7F_pajamu_įmokos_sp2020'!E66/1000</f>
        <v>18.78</v>
      </c>
      <c r="F66" s="76">
        <f>'7F_pajamu_įmokos_sp2020'!F66/1000</f>
        <v>18.78</v>
      </c>
      <c r="G66" s="76">
        <f>'7F_pajamu_įmokos_sp2020'!G66/1000</f>
        <v>0</v>
      </c>
    </row>
    <row r="67" spans="1:7" s="77" customFormat="1" x14ac:dyDescent="0.25">
      <c r="A67" s="15" t="str">
        <f>'7F_pajamu_įmokos_sp2020'!A67</f>
        <v>Vilniaus apygardos teismas</v>
      </c>
      <c r="B67" s="13" t="str">
        <f>'7F_pajamu_įmokos_sp2020'!B67</f>
        <v>1.4</v>
      </c>
      <c r="C67" s="76">
        <f>'7F_pajamu_įmokos_sp2020'!C67/1000</f>
        <v>3.4350999999999994</v>
      </c>
      <c r="D67" s="76">
        <f>'7F_pajamu_įmokos_sp2020'!D67/1000</f>
        <v>3</v>
      </c>
      <c r="E67" s="76">
        <f>'7F_pajamu_įmokos_sp2020'!E67/1000</f>
        <v>2.6953299999999998</v>
      </c>
      <c r="F67" s="76">
        <f>'7F_pajamu_įmokos_sp2020'!F67/1000</f>
        <v>3.42841</v>
      </c>
      <c r="G67" s="76">
        <f>'7F_pajamu_įmokos_sp2020'!G67/1000</f>
        <v>2.7020199999999996</v>
      </c>
    </row>
    <row r="68" spans="1:7" s="77" customFormat="1" x14ac:dyDescent="0.25">
      <c r="A68" s="15" t="str">
        <f>'7F_pajamu_įmokos_sp2020'!A68</f>
        <v>Kauno apygardos teismas</v>
      </c>
      <c r="B68" s="13" t="str">
        <f>'7F_pajamu_įmokos_sp2020'!B68</f>
        <v>1.4</v>
      </c>
      <c r="C68" s="76">
        <f>'7F_pajamu_įmokos_sp2020'!C68/1000</f>
        <v>0.11915999999999941</v>
      </c>
      <c r="D68" s="76">
        <f>'7F_pajamu_įmokos_sp2020'!D68/1000</f>
        <v>1</v>
      </c>
      <c r="E68" s="76">
        <f>'7F_pajamu_įmokos_sp2020'!E68/1000</f>
        <v>2.1392799999999998</v>
      </c>
      <c r="F68" s="76">
        <f>'7F_pajamu_įmokos_sp2020'!F68/1000</f>
        <v>2.109</v>
      </c>
      <c r="G68" s="76">
        <f>'7F_pajamu_įmokos_sp2020'!G68/1000</f>
        <v>0.14943999999999916</v>
      </c>
    </row>
    <row r="69" spans="1:7" s="77" customFormat="1" x14ac:dyDescent="0.25">
      <c r="A69" s="15" t="str">
        <f>'7F_pajamu_įmokos_sp2020'!A69</f>
        <v>Klaipėdos apygardos teismas</v>
      </c>
      <c r="B69" s="13" t="str">
        <f>'7F_pajamu_įmokos_sp2020'!B69</f>
        <v>1.4</v>
      </c>
      <c r="C69" s="76">
        <f>'7F_pajamu_įmokos_sp2020'!C69/1000</f>
        <v>5.8329999999997197E-2</v>
      </c>
      <c r="D69" s="76">
        <f>'7F_pajamu_įmokos_sp2020'!D69/1000</f>
        <v>7</v>
      </c>
      <c r="E69" s="76">
        <f>'7F_pajamu_įmokos_sp2020'!E69/1000</f>
        <v>7.3880099999999986</v>
      </c>
      <c r="F69" s="76">
        <f>'7F_pajamu_įmokos_sp2020'!F69/1000</f>
        <v>6.896980000000001</v>
      </c>
      <c r="G69" s="76">
        <f>'7F_pajamu_įmokos_sp2020'!G69/1000</f>
        <v>0.54935999999999419</v>
      </c>
    </row>
    <row r="70" spans="1:7" s="77" customFormat="1" x14ac:dyDescent="0.25">
      <c r="A70" s="15" t="str">
        <f>'7F_pajamu_įmokos_sp2020'!A70</f>
        <v>Šiaulių apygardos teismas</v>
      </c>
      <c r="B70" s="13" t="str">
        <f>'7F_pajamu_įmokos_sp2020'!B70</f>
        <v>1.4</v>
      </c>
      <c r="C70" s="76">
        <f>'7F_pajamu_įmokos_sp2020'!C70/1000</f>
        <v>4.509999999999877E-3</v>
      </c>
      <c r="D70" s="76">
        <f>'7F_pajamu_įmokos_sp2020'!D70/1000</f>
        <v>1</v>
      </c>
      <c r="E70" s="76">
        <f>'7F_pajamu_įmokos_sp2020'!E70/1000</f>
        <v>0.63923999999999992</v>
      </c>
      <c r="F70" s="76">
        <f>'7F_pajamu_įmokos_sp2020'!F70/1000</f>
        <v>0.63923999999999992</v>
      </c>
      <c r="G70" s="76">
        <f>'7F_pajamu_įmokos_sp2020'!G70/1000</f>
        <v>4.509999999999877E-3</v>
      </c>
    </row>
    <row r="71" spans="1:7" s="77" customFormat="1" x14ac:dyDescent="0.25">
      <c r="A71" s="15" t="str">
        <f>'7F_pajamu_įmokos_sp2020'!A71</f>
        <v>Panevėžio apygardos teismas</v>
      </c>
      <c r="B71" s="13" t="str">
        <f>'7F_pajamu_įmokos_sp2020'!B71</f>
        <v>1.4</v>
      </c>
      <c r="C71" s="76">
        <f>'7F_pajamu_įmokos_sp2020'!C71/1000</f>
        <v>5.721000000000015E-2</v>
      </c>
      <c r="D71" s="76">
        <f>'7F_pajamu_įmokos_sp2020'!D71/1000</f>
        <v>1</v>
      </c>
      <c r="E71" s="76">
        <f>'7F_pajamu_įmokos_sp2020'!E71/1000</f>
        <v>0.79290000000000005</v>
      </c>
      <c r="F71" s="76">
        <f>'7F_pajamu_įmokos_sp2020'!F71/1000</f>
        <v>0.68953999999999993</v>
      </c>
      <c r="G71" s="76">
        <f>'7F_pajamu_įmokos_sp2020'!G71/1000</f>
        <v>0.16057000000000027</v>
      </c>
    </row>
    <row r="72" spans="1:7" s="77" customFormat="1" x14ac:dyDescent="0.25">
      <c r="A72" s="15" t="str">
        <f>'7F_pajamu_įmokos_sp2020'!A72</f>
        <v>Vilniaus miesto apylinkės teismas</v>
      </c>
      <c r="B72" s="13" t="str">
        <f>'7F_pajamu_įmokos_sp2020'!B72</f>
        <v>1.4</v>
      </c>
      <c r="C72" s="76">
        <f>'7F_pajamu_įmokos_sp2020'!C72/1000</f>
        <v>2.889629999999999</v>
      </c>
      <c r="D72" s="76">
        <f>'7F_pajamu_įmokos_sp2020'!D72/1000</f>
        <v>7</v>
      </c>
      <c r="E72" s="76">
        <f>'7F_pajamu_įmokos_sp2020'!E72/1000</f>
        <v>2.0556199999999998</v>
      </c>
      <c r="F72" s="76">
        <f>'7F_pajamu_įmokos_sp2020'!F72/1000</f>
        <v>1.5669499999999998</v>
      </c>
      <c r="G72" s="76">
        <f>'7F_pajamu_įmokos_sp2020'!G72/1000</f>
        <v>3.3782999999999994</v>
      </c>
    </row>
    <row r="73" spans="1:7" s="77" customFormat="1" x14ac:dyDescent="0.25">
      <c r="A73" s="15" t="str">
        <f>'7F_pajamu_įmokos_sp2020'!A73</f>
        <v>Kauno apylinkės teismas</v>
      </c>
      <c r="B73" s="13" t="str">
        <f>'7F_pajamu_įmokos_sp2020'!B73</f>
        <v>1.4</v>
      </c>
      <c r="C73" s="76">
        <f>'7F_pajamu_įmokos_sp2020'!C73/1000</f>
        <v>4.0999999999994539E-3</v>
      </c>
      <c r="D73" s="76">
        <f>'7F_pajamu_įmokos_sp2020'!D73/1000</f>
        <v>9</v>
      </c>
      <c r="E73" s="76">
        <f>'7F_pajamu_įmokos_sp2020'!E73/1000</f>
        <v>5.0609999999999999</v>
      </c>
      <c r="F73" s="76">
        <f>'7F_pajamu_įmokos_sp2020'!F73/1000</f>
        <v>5.061370000000001</v>
      </c>
      <c r="G73" s="76">
        <f>'7F_pajamu_įmokos_sp2020'!G73/1000</f>
        <v>3.7299999999986541E-3</v>
      </c>
    </row>
    <row r="74" spans="1:7" s="77" customFormat="1" x14ac:dyDescent="0.25">
      <c r="A74" s="15" t="str">
        <f>'7F_pajamu_įmokos_sp2020'!A74</f>
        <v>Klaipėdos apylinkės teismas</v>
      </c>
      <c r="B74" s="13" t="str">
        <f>'7F_pajamu_įmokos_sp2020'!B74</f>
        <v>1.4</v>
      </c>
      <c r="C74" s="76">
        <f>'7F_pajamu_įmokos_sp2020'!C74/1000</f>
        <v>0.66658000000000073</v>
      </c>
      <c r="D74" s="76">
        <f>'7F_pajamu_įmokos_sp2020'!D74/1000</f>
        <v>3</v>
      </c>
      <c r="E74" s="76">
        <f>'7F_pajamu_įmokos_sp2020'!E74/1000</f>
        <v>0.88724000000000003</v>
      </c>
      <c r="F74" s="76">
        <f>'7F_pajamu_įmokos_sp2020'!F74/1000</f>
        <v>1.1608699999999998</v>
      </c>
      <c r="G74" s="76">
        <f>'7F_pajamu_įmokos_sp2020'!G74/1000</f>
        <v>0.39295000000000074</v>
      </c>
    </row>
    <row r="75" spans="1:7" s="77" customFormat="1" x14ac:dyDescent="0.25">
      <c r="A75" s="15" t="str">
        <f>'7F_pajamu_įmokos_sp2020'!A75</f>
        <v>Šiaulių apylinkės teismas</v>
      </c>
      <c r="B75" s="13" t="str">
        <f>'7F_pajamu_įmokos_sp2020'!B75</f>
        <v>1.4</v>
      </c>
      <c r="C75" s="76">
        <f>'7F_pajamu_įmokos_sp2020'!C75/1000</f>
        <v>9.7360000000000127E-2</v>
      </c>
      <c r="D75" s="76">
        <f>'7F_pajamu_įmokos_sp2020'!D75/1000</f>
        <v>1</v>
      </c>
      <c r="E75" s="76">
        <f>'7F_pajamu_įmokos_sp2020'!E75/1000</f>
        <v>0.91959000000000002</v>
      </c>
      <c r="F75" s="76">
        <f>'7F_pajamu_įmokos_sp2020'!F75/1000</f>
        <v>0.98972000000000016</v>
      </c>
      <c r="G75" s="76">
        <f>'7F_pajamu_įmokos_sp2020'!G75/1000</f>
        <v>2.7230000000000018E-2</v>
      </c>
    </row>
    <row r="76" spans="1:7" s="77" customFormat="1" x14ac:dyDescent="0.25">
      <c r="A76" s="15" t="str">
        <f>'7F_pajamu_įmokos_sp2020'!A76</f>
        <v>Panevėžio apylinkės teismas</v>
      </c>
      <c r="B76" s="13" t="str">
        <f>'7F_pajamu_įmokos_sp2020'!B76</f>
        <v>1.4</v>
      </c>
      <c r="C76" s="76">
        <f>'7F_pajamu_įmokos_sp2020'!C76/1000</f>
        <v>7.1440000000000059E-2</v>
      </c>
      <c r="D76" s="76">
        <f>'7F_pajamu_įmokos_sp2020'!D76/1000</f>
        <v>2</v>
      </c>
      <c r="E76" s="76">
        <f>'7F_pajamu_įmokos_sp2020'!E76/1000</f>
        <v>0.80576000000000014</v>
      </c>
      <c r="F76" s="76">
        <f>'7F_pajamu_įmokos_sp2020'!F76/1000</f>
        <v>0.83159000000000005</v>
      </c>
      <c r="G76" s="76">
        <f>'7F_pajamu_įmokos_sp2020'!G76/1000</f>
        <v>4.561000000000013E-2</v>
      </c>
    </row>
    <row r="77" spans="1:7" s="77" customFormat="1" x14ac:dyDescent="0.25">
      <c r="A77" s="15" t="str">
        <f>'7F_pajamu_įmokos_sp2020'!A77</f>
        <v>Alytaus apylinkės teismas</v>
      </c>
      <c r="B77" s="13" t="str">
        <f>'7F_pajamu_įmokos_sp2020'!B77</f>
        <v>1.4</v>
      </c>
      <c r="C77" s="76">
        <f>'7F_pajamu_įmokos_sp2020'!C77/1000</f>
        <v>5.4799999999997906E-3</v>
      </c>
      <c r="D77" s="76">
        <f>'7F_pajamu_įmokos_sp2020'!D77/1000</f>
        <v>2</v>
      </c>
      <c r="E77" s="76">
        <f>'7F_pajamu_įmokos_sp2020'!E77/1000</f>
        <v>1.7519599999999997</v>
      </c>
      <c r="F77" s="76">
        <f>'7F_pajamu_įmokos_sp2020'!F77/1000</f>
        <v>1.7569299999999999</v>
      </c>
      <c r="G77" s="76">
        <f>'7F_pajamu_įmokos_sp2020'!G77/1000</f>
        <v>5.0999999999976357E-4</v>
      </c>
    </row>
    <row r="78" spans="1:7" s="77" customFormat="1" x14ac:dyDescent="0.25">
      <c r="A78" s="15" t="str">
        <f>'7F_pajamu_įmokos_sp2020'!A78</f>
        <v>Marijampolės apylinkės teismas</v>
      </c>
      <c r="B78" s="13" t="str">
        <f>'7F_pajamu_įmokos_sp2020'!B78</f>
        <v>1.4</v>
      </c>
      <c r="C78" s="76">
        <f>'7F_pajamu_įmokos_sp2020'!C78/1000</f>
        <v>3.8080000000000044E-2</v>
      </c>
      <c r="D78" s="76">
        <f>'7F_pajamu_įmokos_sp2020'!D78/1000</f>
        <v>1</v>
      </c>
      <c r="E78" s="76">
        <f>'7F_pajamu_įmokos_sp2020'!E78/1000</f>
        <v>0.50936000000000003</v>
      </c>
      <c r="F78" s="76">
        <f>'7F_pajamu_įmokos_sp2020'!F78/1000</f>
        <v>0.54320999999999997</v>
      </c>
      <c r="G78" s="76">
        <f>'7F_pajamu_įmokos_sp2020'!G78/1000</f>
        <v>4.2300000000001321E-3</v>
      </c>
    </row>
    <row r="79" spans="1:7" s="77" customFormat="1" x14ac:dyDescent="0.25">
      <c r="A79" s="15" t="str">
        <f>'7F_pajamu_įmokos_sp2020'!A79</f>
        <v>Tauragės apylinkės teismas</v>
      </c>
      <c r="B79" s="13" t="str">
        <f>'7F_pajamu_įmokos_sp2020'!B79</f>
        <v>1.4</v>
      </c>
      <c r="C79" s="76">
        <f>'7F_pajamu_įmokos_sp2020'!C79/1000</f>
        <v>0.15650000000000019</v>
      </c>
      <c r="D79" s="76">
        <f>'7F_pajamu_įmokos_sp2020'!D79/1000</f>
        <v>1</v>
      </c>
      <c r="E79" s="76">
        <f>'7F_pajamu_įmokos_sp2020'!E79/1000</f>
        <v>0.12774000000000002</v>
      </c>
      <c r="F79" s="76">
        <f>'7F_pajamu_įmokos_sp2020'!F79/1000</f>
        <v>0.28299999999999997</v>
      </c>
      <c r="G79" s="76">
        <f>'7F_pajamu_įmokos_sp2020'!G79/1000</f>
        <v>1.2400000000002366E-3</v>
      </c>
    </row>
    <row r="80" spans="1:7" s="77" customFormat="1" x14ac:dyDescent="0.25">
      <c r="A80" s="15" t="str">
        <f>'7F_pajamu_įmokos_sp2020'!A80</f>
        <v>Utenos apylinkės teismas</v>
      </c>
      <c r="B80" s="13" t="str">
        <f>'7F_pajamu_įmokos_sp2020'!B80</f>
        <v>1.4</v>
      </c>
      <c r="C80" s="76">
        <f>'7F_pajamu_įmokos_sp2020'!C80/1000</f>
        <v>3.1770000000000097E-2</v>
      </c>
      <c r="D80" s="76">
        <f>'7F_pajamu_įmokos_sp2020'!D80/1000</f>
        <v>1</v>
      </c>
      <c r="E80" s="76">
        <f>'7F_pajamu_įmokos_sp2020'!E80/1000</f>
        <v>0.21953999999999999</v>
      </c>
      <c r="F80" s="76">
        <f>'7F_pajamu_įmokos_sp2020'!F80/1000</f>
        <v>0.25130999999999998</v>
      </c>
      <c r="G80" s="76">
        <f>'7F_pajamu_įmokos_sp2020'!G80/1000</f>
        <v>0</v>
      </c>
    </row>
    <row r="81" spans="1:7" s="77" customFormat="1" x14ac:dyDescent="0.25">
      <c r="A81" s="15" t="str">
        <f>'7F_pajamu_įmokos_sp2020'!A81</f>
        <v>Vilniaus regiono apylinkės teismas</v>
      </c>
      <c r="B81" s="13" t="str">
        <f>'7F_pajamu_įmokos_sp2020'!B81</f>
        <v>1.4</v>
      </c>
      <c r="C81" s="76">
        <f>'7F_pajamu_įmokos_sp2020'!C81/1000</f>
        <v>1.2880000000000108E-2</v>
      </c>
      <c r="D81" s="76">
        <f>'7F_pajamu_įmokos_sp2020'!D81/1000</f>
        <v>1</v>
      </c>
      <c r="E81" s="76">
        <f>'7F_pajamu_įmokos_sp2020'!E81/1000</f>
        <v>0.35342000000000001</v>
      </c>
      <c r="F81" s="76">
        <f>'7F_pajamu_įmokos_sp2020'!F81/1000</f>
        <v>0.36202999999999996</v>
      </c>
      <c r="G81" s="76">
        <f>'7F_pajamu_įmokos_sp2020'!G81/1000</f>
        <v>4.2700000000001521E-3</v>
      </c>
    </row>
    <row r="82" spans="1:7" s="77" customFormat="1" x14ac:dyDescent="0.25">
      <c r="A82" s="15" t="str">
        <f>'7F_pajamu_įmokos_sp2020'!A82</f>
        <v>Vilniaus apygardos administracinis teismas</v>
      </c>
      <c r="B82" s="13" t="str">
        <f>'7F_pajamu_įmokos_sp2020'!B82</f>
        <v>1.4</v>
      </c>
      <c r="C82" s="76">
        <f>'7F_pajamu_įmokos_sp2020'!C82/1000</f>
        <v>0.68820000000000436</v>
      </c>
      <c r="D82" s="76">
        <f>'7F_pajamu_įmokos_sp2020'!D82/1000</f>
        <v>15</v>
      </c>
      <c r="E82" s="76">
        <f>'7F_pajamu_įmokos_sp2020'!E82/1000</f>
        <v>7.8830399999999994</v>
      </c>
      <c r="F82" s="76">
        <f>'7F_pajamu_įmokos_sp2020'!F82/1000</f>
        <v>8.5712399999999995</v>
      </c>
      <c r="G82" s="76">
        <f>'7F_pajamu_įmokos_sp2020'!G82/1000</f>
        <v>0</v>
      </c>
    </row>
    <row r="83" spans="1:7" s="77" customFormat="1" x14ac:dyDescent="0.25">
      <c r="A83" s="15" t="str">
        <f>'7F_pajamu_įmokos_sp2020'!A83</f>
        <v>Regionų apygardos administracinis teismas</v>
      </c>
      <c r="B83" s="13" t="str">
        <f>'7F_pajamu_įmokos_sp2020'!B83</f>
        <v>1.4</v>
      </c>
      <c r="C83" s="76">
        <f>'7F_pajamu_įmokos_sp2020'!C83/1000</f>
        <v>6.9599999999999228E-3</v>
      </c>
      <c r="D83" s="76">
        <f>'7F_pajamu_įmokos_sp2020'!D83/1000</f>
        <v>1</v>
      </c>
      <c r="E83" s="76">
        <f>'7F_pajamu_įmokos_sp2020'!E83/1000</f>
        <v>0.37901000000000007</v>
      </c>
      <c r="F83" s="76">
        <f>'7F_pajamu_įmokos_sp2020'!F83/1000</f>
        <v>0.37630999999999998</v>
      </c>
      <c r="G83" s="76">
        <f>'7F_pajamu_įmokos_sp2020'!G83/1000</f>
        <v>9.659999999999969E-3</v>
      </c>
    </row>
    <row r="84" spans="1:7" s="77" customFormat="1" ht="26.4" x14ac:dyDescent="0.25">
      <c r="A84" s="15" t="str">
        <f>'7F_pajamu_įmokos_sp2020'!A84</f>
        <v>Lietuvos gyventojų genocido ir rezistencijos tyrimo centras</v>
      </c>
      <c r="B84" s="13" t="str">
        <f>'7F_pajamu_įmokos_sp2020'!B84</f>
        <v>1.4</v>
      </c>
      <c r="C84" s="76">
        <f>'7F_pajamu_įmokos_sp2020'!C84/1000</f>
        <v>136.89214000000013</v>
      </c>
      <c r="D84" s="76">
        <f>'7F_pajamu_įmokos_sp2020'!D84/1000</f>
        <v>200</v>
      </c>
      <c r="E84" s="76">
        <f>'7F_pajamu_įmokos_sp2020'!E84/1000</f>
        <v>84.785230000000027</v>
      </c>
      <c r="F84" s="76">
        <f>'7F_pajamu_įmokos_sp2020'!F84/1000</f>
        <v>123.85934999999996</v>
      </c>
      <c r="G84" s="76">
        <f>'7F_pajamu_įmokos_sp2020'!G84/1000</f>
        <v>97.818020000000203</v>
      </c>
    </row>
    <row r="85" spans="1:7" s="77" customFormat="1" x14ac:dyDescent="0.25">
      <c r="A85" s="15" t="str">
        <f>'7F_pajamu_įmokos_sp2020'!A85</f>
        <v>Lietuvos Respublikos ryšių reguliavimo tarnyba</v>
      </c>
      <c r="B85" s="13" t="str">
        <f>'7F_pajamu_įmokos_sp2020'!B85</f>
        <v>1.4</v>
      </c>
      <c r="C85" s="76">
        <f>'7F_pajamu_įmokos_sp2020'!C85/1000</f>
        <v>2333.4162199999782</v>
      </c>
      <c r="D85" s="76">
        <f>'7F_pajamu_įmokos_sp2020'!D85/1000</f>
        <v>7741</v>
      </c>
      <c r="E85" s="76">
        <f>'7F_pajamu_įmokos_sp2020'!E85/1000</f>
        <v>7366.8215499999997</v>
      </c>
      <c r="F85" s="76">
        <f>'7F_pajamu_įmokos_sp2020'!F85/1000</f>
        <v>6982.3101300000108</v>
      </c>
      <c r="G85" s="76">
        <f>'7F_pajamu_įmokos_sp2020'!G85/1000</f>
        <v>2717.9276399999662</v>
      </c>
    </row>
    <row r="86" spans="1:7" s="77" customFormat="1" x14ac:dyDescent="0.25">
      <c r="A86" s="15" t="str">
        <f>'7F_pajamu_įmokos_sp2020'!A86</f>
        <v>Lietuvos Respublikos ryšių reguliavimo tarnyba</v>
      </c>
      <c r="B86" s="13" t="str">
        <f>'7F_pajamu_įmokos_sp2020'!B86</f>
        <v>iš jų 1.4.2</v>
      </c>
      <c r="C86" s="76">
        <f>'7F_pajamu_įmokos_sp2020'!C86/1000</f>
        <v>2329.73747</v>
      </c>
      <c r="D86" s="76">
        <f>'7F_pajamu_įmokos_sp2020'!D86/1000</f>
        <v>7734</v>
      </c>
      <c r="E86" s="76">
        <f>'7F_pajamu_įmokos_sp2020'!E86/1000</f>
        <v>7361.8127400000003</v>
      </c>
      <c r="F86" s="76">
        <f>'7F_pajamu_įmokos_sp2020'!F86/1000</f>
        <v>6974.5622199999998</v>
      </c>
      <c r="G86" s="76">
        <f>'7F_pajamu_įmokos_sp2020'!G86/1000</f>
        <v>2716.987990000001</v>
      </c>
    </row>
    <row r="87" spans="1:7" s="77" customFormat="1" x14ac:dyDescent="0.25">
      <c r="A87" s="15" t="str">
        <f>'7F_pajamu_įmokos_sp2020'!A87</f>
        <v>Lietuvos energetikos institutas</v>
      </c>
      <c r="B87" s="15" t="str">
        <f>'7F_pajamu_įmokos_sp2020'!B87</f>
        <v>1.4</v>
      </c>
      <c r="C87" s="76">
        <f>'7F_pajamu_įmokos_sp2020'!C87/1000</f>
        <v>43.486499999999765</v>
      </c>
      <c r="D87" s="76">
        <f>'7F_pajamu_įmokos_sp2020'!D87/1000</f>
        <v>1150</v>
      </c>
      <c r="E87" s="76">
        <f>'7F_pajamu_įmokos_sp2020'!E87/1000</f>
        <v>1107.432</v>
      </c>
      <c r="F87" s="76">
        <f>'7F_pajamu_įmokos_sp2020'!F87/1000</f>
        <v>1135.5020299999999</v>
      </c>
      <c r="G87" s="76">
        <f>'7F_pajamu_įmokos_sp2020'!G87/1000</f>
        <v>15.416469999999972</v>
      </c>
    </row>
    <row r="88" spans="1:7" s="77" customFormat="1" x14ac:dyDescent="0.25">
      <c r="A88" s="15" t="str">
        <f>'7F_pajamu_įmokos_sp2020'!A88</f>
        <v>Nacionalinis vėžio institutas</v>
      </c>
      <c r="B88" s="13" t="str">
        <f>'7F_pajamu_įmokos_sp2020'!B88</f>
        <v>1.4</v>
      </c>
      <c r="C88" s="76">
        <f>'7F_pajamu_įmokos_sp2020'!C88/1000</f>
        <v>45.474339999999621</v>
      </c>
      <c r="D88" s="76">
        <f>'7F_pajamu_įmokos_sp2020'!D88/1000</f>
        <v>570</v>
      </c>
      <c r="E88" s="76">
        <f>'7F_pajamu_įmokos_sp2020'!E88/1000</f>
        <v>1147.1612299999999</v>
      </c>
      <c r="F88" s="76">
        <f>'7F_pajamu_įmokos_sp2020'!F88/1000</f>
        <v>957.30227999999966</v>
      </c>
      <c r="G88" s="76">
        <f>'7F_pajamu_įmokos_sp2020'!G88/1000</f>
        <v>235.33328999999992</v>
      </c>
    </row>
    <row r="89" spans="1:7" s="77" customFormat="1" x14ac:dyDescent="0.25">
      <c r="A89" s="15" t="str">
        <f>'7F_pajamu_įmokos_sp2020'!A89</f>
        <v>Lietuvos kultūros tyrimų institutas</v>
      </c>
      <c r="B89" s="13" t="str">
        <f>'7F_pajamu_įmokos_sp2020'!B89</f>
        <v>1.4</v>
      </c>
      <c r="C89" s="76">
        <f>'7F_pajamu_įmokos_sp2020'!C89/1000</f>
        <v>18.869679999999999</v>
      </c>
      <c r="D89" s="76">
        <f>'7F_pajamu_įmokos_sp2020'!D89/1000</f>
        <v>25</v>
      </c>
      <c r="E89" s="76">
        <f>'7F_pajamu_įmokos_sp2020'!E89/1000</f>
        <v>18.880290000000002</v>
      </c>
      <c r="F89" s="76">
        <f>'7F_pajamu_įmokos_sp2020'!F89/1000</f>
        <v>12.22</v>
      </c>
      <c r="G89" s="76">
        <f>'7F_pajamu_įmokos_sp2020'!G89/1000</f>
        <v>25.529970000000002</v>
      </c>
    </row>
    <row r="90" spans="1:7" s="77" customFormat="1" x14ac:dyDescent="0.25">
      <c r="A90" s="15" t="str">
        <f>'7F_pajamu_įmokos_sp2020'!A90</f>
        <v>Lietuvos istorijos institutas</v>
      </c>
      <c r="B90" s="13" t="str">
        <f>'7F_pajamu_įmokos_sp2020'!B90</f>
        <v>1.4</v>
      </c>
      <c r="C90" s="76">
        <f>'7F_pajamu_įmokos_sp2020'!C90/1000</f>
        <v>21.268109999999986</v>
      </c>
      <c r="D90" s="76">
        <f>'7F_pajamu_įmokos_sp2020'!D90/1000</f>
        <v>23</v>
      </c>
      <c r="E90" s="76">
        <f>'7F_pajamu_įmokos_sp2020'!E90/1000</f>
        <v>46.73</v>
      </c>
      <c r="F90" s="76">
        <f>'7F_pajamu_įmokos_sp2020'!F90/1000</f>
        <v>18.99418</v>
      </c>
      <c r="G90" s="76">
        <f>'7F_pajamu_įmokos_sp2020'!G90/1000</f>
        <v>49.003929999999983</v>
      </c>
    </row>
    <row r="91" spans="1:7" s="77" customFormat="1" x14ac:dyDescent="0.25">
      <c r="A91" s="15" t="str">
        <f>'7F_pajamu_įmokos_sp2020'!A91</f>
        <v>Lietuvių literatūros ir tautosakos institutas</v>
      </c>
      <c r="B91" s="13" t="str">
        <f>'7F_pajamu_įmokos_sp2020'!B91</f>
        <v>1.4</v>
      </c>
      <c r="C91" s="76">
        <f>'7F_pajamu_įmokos_sp2020'!C91/1000</f>
        <v>22.362729999999996</v>
      </c>
      <c r="D91" s="76">
        <f>'7F_pajamu_įmokos_sp2020'!D91/1000</f>
        <v>30</v>
      </c>
      <c r="E91" s="76">
        <f>'7F_pajamu_įmokos_sp2020'!E91/1000</f>
        <v>59.267249999999997</v>
      </c>
      <c r="F91" s="76">
        <f>'7F_pajamu_įmokos_sp2020'!F91/1000</f>
        <v>70.462000000000003</v>
      </c>
      <c r="G91" s="76">
        <f>'7F_pajamu_įmokos_sp2020'!G91/1000</f>
        <v>11.167979999999996</v>
      </c>
    </row>
    <row r="92" spans="1:7" s="77" customFormat="1" x14ac:dyDescent="0.25">
      <c r="A92" s="15" t="str">
        <f>'7F_pajamu_įmokos_sp2020'!A92</f>
        <v>Lietuvių kalbos institutas</v>
      </c>
      <c r="B92" s="13" t="str">
        <f>'7F_pajamu_įmokos_sp2020'!B92</f>
        <v>1.4</v>
      </c>
      <c r="C92" s="76">
        <f>'7F_pajamu_įmokos_sp2020'!C92/1000</f>
        <v>2.0398299999999798</v>
      </c>
      <c r="D92" s="76">
        <f>'7F_pajamu_įmokos_sp2020'!D92/1000</f>
        <v>29</v>
      </c>
      <c r="E92" s="76">
        <f>'7F_pajamu_įmokos_sp2020'!E92/1000</f>
        <v>25.562290000000001</v>
      </c>
      <c r="F92" s="76">
        <f>'7F_pajamu_įmokos_sp2020'!F92/1000</f>
        <v>26.5946</v>
      </c>
      <c r="G92" s="76">
        <f>'7F_pajamu_įmokos_sp2020'!G92/1000</f>
        <v>1.0075199999999822</v>
      </c>
    </row>
    <row r="93" spans="1:7" s="77" customFormat="1" x14ac:dyDescent="0.25">
      <c r="A93" s="15" t="str">
        <f>'7F_pajamu_įmokos_sp2020'!A93</f>
        <v>Lietuvos agrarinės ekonomikos institutas</v>
      </c>
      <c r="B93" s="13" t="str">
        <f>'7F_pajamu_įmokos_sp2020'!B93</f>
        <v>1.4</v>
      </c>
      <c r="C93" s="76">
        <f>'7F_pajamu_įmokos_sp2020'!C93/1000</f>
        <v>3.5999999999148714E-4</v>
      </c>
      <c r="D93" s="76">
        <f>'7F_pajamu_įmokos_sp2020'!D93/1000</f>
        <v>43</v>
      </c>
      <c r="E93" s="76">
        <f>'7F_pajamu_įmokos_sp2020'!E93/1000</f>
        <v>10.072900000000001</v>
      </c>
      <c r="F93" s="76">
        <f>'7F_pajamu_įmokos_sp2020'!F93/1000</f>
        <v>9.8810900000000004</v>
      </c>
      <c r="G93" s="76">
        <f>'7F_pajamu_įmokos_sp2020'!G93/1000</f>
        <v>0.19216999999999279</v>
      </c>
    </row>
    <row r="94" spans="1:7" s="77" customFormat="1" x14ac:dyDescent="0.25">
      <c r="A94" s="15" t="str">
        <f>'7F_pajamu_įmokos_sp2020'!A94</f>
        <v>Lietuvos teisės institutas</v>
      </c>
      <c r="B94" s="13" t="str">
        <f>'7F_pajamu_įmokos_sp2020'!B94</f>
        <v>1.4</v>
      </c>
      <c r="C94" s="76">
        <f>'7F_pajamu_įmokos_sp2020'!C94/1000</f>
        <v>7.727152251391089E-17</v>
      </c>
      <c r="D94" s="76">
        <f>'7F_pajamu_įmokos_sp2020'!D94/1000</f>
        <v>15</v>
      </c>
      <c r="E94" s="76">
        <f>'7F_pajamu_įmokos_sp2020'!E94/1000</f>
        <v>10.5</v>
      </c>
      <c r="F94" s="76">
        <f>'7F_pajamu_įmokos_sp2020'!F94/1000</f>
        <v>10.5</v>
      </c>
      <c r="G94" s="76">
        <f>'7F_pajamu_įmokos_sp2020'!G94/1000</f>
        <v>0</v>
      </c>
    </row>
    <row r="95" spans="1:7" s="77" customFormat="1" x14ac:dyDescent="0.25">
      <c r="A95" s="15" t="str">
        <f>'7F_pajamu_įmokos_sp2020'!A95</f>
        <v>Lietuvos socialinių tyrimų centras</v>
      </c>
      <c r="B95" s="13" t="str">
        <f>'7F_pajamu_įmokos_sp2020'!B95</f>
        <v>1.4</v>
      </c>
      <c r="C95" s="76">
        <f>'7F_pajamu_įmokos_sp2020'!C95/1000</f>
        <v>2.3076300000000254</v>
      </c>
      <c r="D95" s="76">
        <f>'7F_pajamu_įmokos_sp2020'!D95/1000</f>
        <v>29</v>
      </c>
      <c r="E95" s="76">
        <f>'7F_pajamu_įmokos_sp2020'!E95/1000</f>
        <v>1.0888200000000001</v>
      </c>
      <c r="F95" s="76">
        <f>'7F_pajamu_įmokos_sp2020'!F95/1000</f>
        <v>1.1162699999999999</v>
      </c>
      <c r="G95" s="76">
        <f>'7F_pajamu_įmokos_sp2020'!G95/1000</f>
        <v>2.2801800000000259</v>
      </c>
    </row>
    <row r="96" spans="1:7" s="77" customFormat="1" ht="26.4" x14ac:dyDescent="0.25">
      <c r="A96" s="15" t="str">
        <f>'7F_pajamu_įmokos_sp2020'!A96</f>
        <v>Valstybinis mokslinių tyrimų institutas Inovatyvios medicinos centras</v>
      </c>
      <c r="B96" s="13" t="str">
        <f>'7F_pajamu_įmokos_sp2020'!B96</f>
        <v>1.4</v>
      </c>
      <c r="C96" s="76">
        <f>'7F_pajamu_įmokos_sp2020'!C96/1000</f>
        <v>28.390249999999824</v>
      </c>
      <c r="D96" s="76">
        <f>'7F_pajamu_įmokos_sp2020'!D96/1000</f>
        <v>270</v>
      </c>
      <c r="E96" s="76">
        <f>'7F_pajamu_įmokos_sp2020'!E96/1000</f>
        <v>316.80058000000002</v>
      </c>
      <c r="F96" s="76">
        <f>'7F_pajamu_įmokos_sp2020'!F96/1000</f>
        <v>337.13697999999994</v>
      </c>
      <c r="G96" s="76">
        <f>'7F_pajamu_įmokos_sp2020'!G96/1000</f>
        <v>8.0538499999999189</v>
      </c>
    </row>
    <row r="97" spans="1:7" s="77" customFormat="1" x14ac:dyDescent="0.25">
      <c r="A97" s="15" t="str">
        <f>'7F_pajamu_įmokos_sp2020'!A97</f>
        <v>Lietuvos agrarinių ir miškų mokslų centras</v>
      </c>
      <c r="B97" s="13" t="str">
        <f>'7F_pajamu_įmokos_sp2020'!B97</f>
        <v>1.4</v>
      </c>
      <c r="C97" s="76">
        <f>'7F_pajamu_įmokos_sp2020'!C97/1000</f>
        <v>1241.3247599999913</v>
      </c>
      <c r="D97" s="76">
        <f>'7F_pajamu_įmokos_sp2020'!D97/1000</f>
        <v>3583</v>
      </c>
      <c r="E97" s="76">
        <f>'7F_pajamu_įmokos_sp2020'!E97/1000</f>
        <v>3975.1674499999999</v>
      </c>
      <c r="F97" s="76">
        <f>'7F_pajamu_įmokos_sp2020'!F97/1000</f>
        <v>4380.4208300000046</v>
      </c>
      <c r="G97" s="76">
        <f>'7F_pajamu_įmokos_sp2020'!G97/1000</f>
        <v>836.0713799999869</v>
      </c>
    </row>
    <row r="98" spans="1:7" s="77" customFormat="1" x14ac:dyDescent="0.25">
      <c r="A98" s="15" t="str">
        <f>'7F_pajamu_įmokos_sp2020'!A98</f>
        <v>Gamtos tyrimų centras</v>
      </c>
      <c r="B98" s="13" t="str">
        <f>'7F_pajamu_įmokos_sp2020'!B98</f>
        <v>1.4</v>
      </c>
      <c r="C98" s="76">
        <f>'7F_pajamu_įmokos_sp2020'!C98/1000</f>
        <v>28.344469999999156</v>
      </c>
      <c r="D98" s="76">
        <f>'7F_pajamu_įmokos_sp2020'!D98/1000</f>
        <v>600</v>
      </c>
      <c r="E98" s="76">
        <f>'7F_pajamu_įmokos_sp2020'!E98/1000</f>
        <v>600</v>
      </c>
      <c r="F98" s="76">
        <f>'7F_pajamu_įmokos_sp2020'!F98/1000</f>
        <v>486.39785999999992</v>
      </c>
      <c r="G98" s="76">
        <f>'7F_pajamu_įmokos_sp2020'!G98/1000</f>
        <v>141.94660999999923</v>
      </c>
    </row>
    <row r="99" spans="1:7" s="77" customFormat="1" ht="26.4" x14ac:dyDescent="0.25">
      <c r="A99" s="15" t="str">
        <f>'7F_pajamu_įmokos_sp2020'!A99</f>
        <v>Valstybinis mokslinių tyrimų institutas Fizinių ir technologijos mokslų centras</v>
      </c>
      <c r="B99" s="13" t="str">
        <f>'7F_pajamu_įmokos_sp2020'!B99</f>
        <v>1.4</v>
      </c>
      <c r="C99" s="76">
        <f>'7F_pajamu_įmokos_sp2020'!C99/1000</f>
        <v>549.87563999999077</v>
      </c>
      <c r="D99" s="76">
        <f>'7F_pajamu_įmokos_sp2020'!D99/1000</f>
        <v>2000</v>
      </c>
      <c r="E99" s="76">
        <f>'7F_pajamu_įmokos_sp2020'!E99/1000</f>
        <v>1824.9307700000004</v>
      </c>
      <c r="F99" s="76">
        <f>'7F_pajamu_įmokos_sp2020'!F99/1000</f>
        <v>2027.4469500000005</v>
      </c>
      <c r="G99" s="76">
        <f>'7F_pajamu_įmokos_sp2020'!G99/1000</f>
        <v>347.35945999999086</v>
      </c>
    </row>
    <row r="100" spans="1:7" s="77" customFormat="1" x14ac:dyDescent="0.25">
      <c r="A100" s="15" t="str">
        <f>'7F_pajamu_įmokos_sp2020'!A100</f>
        <v>Lietuvos mokslų akademija</v>
      </c>
      <c r="B100" s="13" t="str">
        <f>'7F_pajamu_įmokos_sp2020'!B100</f>
        <v>1.4</v>
      </c>
      <c r="C100" s="76">
        <f>'7F_pajamu_įmokos_sp2020'!C100/1000</f>
        <v>0.71267000000005643</v>
      </c>
      <c r="D100" s="76">
        <f>'7F_pajamu_įmokos_sp2020'!D100/1000</f>
        <v>32</v>
      </c>
      <c r="E100" s="76">
        <f>'7F_pajamu_įmokos_sp2020'!E100/1000</f>
        <v>22.234140000000004</v>
      </c>
      <c r="F100" s="76">
        <f>'7F_pajamu_įmokos_sp2020'!F100/1000</f>
        <v>22.648940000000003</v>
      </c>
      <c r="G100" s="76">
        <f>'7F_pajamu_įmokos_sp2020'!G100/1000</f>
        <v>0.2978700000000572</v>
      </c>
    </row>
    <row r="101" spans="1:7" s="77" customFormat="1" ht="13.8" thickBot="1" x14ac:dyDescent="0.3">
      <c r="A101" s="15" t="str">
        <f>'7F_pajamu_įmokos_sp2020'!A101</f>
        <v>Energetikos ministerija</v>
      </c>
      <c r="B101" s="13" t="str">
        <f>'7F_pajamu_įmokos_sp2020'!B101</f>
        <v>1.6</v>
      </c>
      <c r="C101" s="76">
        <f>'7F_pajamu_įmokos_sp2020'!C101/1000</f>
        <v>8250</v>
      </c>
      <c r="D101" s="76">
        <f>'7F_pajamu_įmokos_sp2020'!D101/1000</f>
        <v>0</v>
      </c>
      <c r="E101" s="76">
        <f>'7F_pajamu_įmokos_sp2020'!E101/1000</f>
        <v>374.69163000000003</v>
      </c>
      <c r="F101" s="76">
        <f>'7F_pajamu_įmokos_sp2020'!F101/1000</f>
        <v>28.219939999999998</v>
      </c>
      <c r="G101" s="76">
        <f>'7F_pajamu_įmokos_sp2020'!G101/1000</f>
        <v>8596.4716900000021</v>
      </c>
    </row>
    <row r="102" spans="1:7" ht="13.8" thickBot="1" x14ac:dyDescent="0.3">
      <c r="A102" s="17" t="str">
        <f>'7F_pajamu_įmokos_sp2020'!A102</f>
        <v>Iš viso</v>
      </c>
      <c r="B102" s="18"/>
      <c r="C102" s="19">
        <f>'7F_pajamu_įmokos_sp2020'!C102/1000</f>
        <v>311450.80110000004</v>
      </c>
      <c r="D102" s="19">
        <f>'7F_pajamu_įmokos_sp2020'!D102/1000</f>
        <v>900166</v>
      </c>
      <c r="E102" s="19">
        <f>'7F_pajamu_įmokos_sp2020'!E102/1000</f>
        <v>850765.51740999997</v>
      </c>
      <c r="F102" s="19">
        <f>'7F_pajamu_įmokos_sp2020'!F102/1000</f>
        <v>833448.36138999998</v>
      </c>
      <c r="G102" s="19">
        <f>'7F_pajamu_įmokos_sp2020'!G102/1000</f>
        <v>328767.95711999998</v>
      </c>
    </row>
    <row r="103" spans="1:7" x14ac:dyDescent="0.25">
      <c r="A103" s="20"/>
      <c r="B103" s="21" t="str">
        <f>'7F_pajamu_įmokos_sp2020'!B103</f>
        <v>1.6</v>
      </c>
      <c r="C103" s="41">
        <f>'7F_pajamu_įmokos_sp2020'!C103/1000</f>
        <v>286297.53621999989</v>
      </c>
      <c r="D103" s="41">
        <f>'7F_pajamu_įmokos_sp2020'!D103/1000</f>
        <v>801439</v>
      </c>
      <c r="E103" s="41">
        <f>'7F_pajamu_įmokos_sp2020'!E103/1000</f>
        <v>756145.32903000002</v>
      </c>
      <c r="F103" s="41">
        <f>'7F_pajamu_įmokos_sp2020'!F103/1000</f>
        <v>740322.06106999994</v>
      </c>
      <c r="G103" s="22">
        <f>'7F_pajamu_įmokos_sp2020'!G103/1000</f>
        <v>302120.80417999992</v>
      </c>
    </row>
    <row r="104" spans="1:7" x14ac:dyDescent="0.25">
      <c r="A104" s="23"/>
      <c r="B104" s="24" t="str">
        <f>'7F_pajamu_įmokos_sp2020'!B104</f>
        <v>1.4</v>
      </c>
      <c r="C104" s="41">
        <f>'7F_pajamu_įmokos_sp2020'!C104/1000</f>
        <v>25153.264880000093</v>
      </c>
      <c r="D104" s="41">
        <f>'7F_pajamu_įmokos_sp2020'!D104/1000</f>
        <v>98727</v>
      </c>
      <c r="E104" s="41">
        <f>'7F_pajamu_įmokos_sp2020'!E104/1000</f>
        <v>94620.188380000021</v>
      </c>
      <c r="F104" s="41">
        <f>'7F_pajamu_įmokos_sp2020'!F104/1000</f>
        <v>93126.300320000038</v>
      </c>
      <c r="G104" s="22">
        <f>'7F_pajamu_įmokos_sp2020'!G104/1000</f>
        <v>26647.152940000044</v>
      </c>
    </row>
    <row r="105" spans="1:7" x14ac:dyDescent="0.25">
      <c r="A105" s="23"/>
      <c r="B105" s="25" t="str">
        <f>'7F_pajamu_įmokos_sp2020'!B105</f>
        <v>iš jų 1.4.2</v>
      </c>
      <c r="C105" s="41">
        <f>'7F_pajamu_įmokos_sp2020'!C105/1000</f>
        <v>4449.6255200000014</v>
      </c>
      <c r="D105" s="41">
        <f>'7F_pajamu_įmokos_sp2020'!D105/1000</f>
        <v>15834</v>
      </c>
      <c r="E105" s="41">
        <f>'7F_pajamu_įmokos_sp2020'!E105/1000</f>
        <v>15496.263330000003</v>
      </c>
      <c r="F105" s="41">
        <f>'7F_pajamu_įmokos_sp2020'!F105/1000</f>
        <v>12923.986000000001</v>
      </c>
      <c r="G105" s="22">
        <f>'7F_pajamu_įmokos_sp2020'!G105/1000</f>
        <v>7021.902850000004</v>
      </c>
    </row>
    <row r="106" spans="1:7" s="29" customFormat="1" ht="17.25" customHeight="1" x14ac:dyDescent="0.25">
      <c r="A106" s="26" t="s">
        <v>90</v>
      </c>
      <c r="B106" s="27"/>
      <c r="C106" s="27"/>
      <c r="D106" s="27"/>
      <c r="E106" s="27"/>
      <c r="F106" s="28"/>
      <c r="G106" s="28"/>
    </row>
    <row r="107" spans="1:7" s="29" customFormat="1" ht="14.25" customHeight="1" x14ac:dyDescent="0.25">
      <c r="A107" s="26" t="s">
        <v>91</v>
      </c>
      <c r="B107" s="27"/>
      <c r="C107" s="27"/>
      <c r="D107" s="27"/>
      <c r="E107" s="27"/>
      <c r="F107" s="28"/>
      <c r="G107" s="28"/>
    </row>
    <row r="108" spans="1:7" s="29" customFormat="1" ht="14.25" customHeight="1" x14ac:dyDescent="0.25">
      <c r="A108" s="26" t="s">
        <v>92</v>
      </c>
      <c r="B108" s="27"/>
      <c r="C108" s="27"/>
      <c r="D108" s="27"/>
      <c r="E108" s="27"/>
      <c r="F108" s="28"/>
      <c r="G108" s="28"/>
    </row>
    <row r="109" spans="1:7" ht="22.5" customHeight="1" x14ac:dyDescent="0.25">
      <c r="A109" s="45"/>
      <c r="B109" s="45"/>
      <c r="C109" s="45"/>
      <c r="D109" s="45"/>
      <c r="E109" s="45"/>
    </row>
    <row r="110" spans="1:7" s="32" customFormat="1" ht="15.75" customHeight="1" x14ac:dyDescent="0.3">
      <c r="A110" s="30"/>
      <c r="B110" s="31"/>
      <c r="D110" s="42"/>
      <c r="E110" s="31"/>
      <c r="F110" s="31"/>
    </row>
    <row r="111" spans="1:7" s="32" customFormat="1" ht="15.75" customHeight="1" x14ac:dyDescent="0.3">
      <c r="A111" s="43" t="s">
        <v>98</v>
      </c>
      <c r="B111" s="31"/>
      <c r="D111" s="33"/>
      <c r="E111" s="31"/>
      <c r="F111" s="92" t="s">
        <v>100</v>
      </c>
      <c r="G111" s="92"/>
    </row>
    <row r="112" spans="1:7" s="2" customFormat="1" ht="13.8" x14ac:dyDescent="0.25">
      <c r="A112" s="34"/>
      <c r="B112" s="35"/>
      <c r="D112" s="36" t="s">
        <v>93</v>
      </c>
      <c r="E112" s="35"/>
      <c r="F112" s="82" t="s">
        <v>94</v>
      </c>
      <c r="G112" s="82"/>
    </row>
    <row r="113" spans="1:7" s="32" customFormat="1" ht="15.6" x14ac:dyDescent="0.3">
      <c r="A113" s="43" t="s">
        <v>95</v>
      </c>
      <c r="B113" s="31"/>
      <c r="D113" s="33"/>
      <c r="E113" s="31"/>
      <c r="F113" s="92" t="s">
        <v>96</v>
      </c>
      <c r="G113" s="92"/>
    </row>
    <row r="114" spans="1:7" ht="22.5" customHeight="1" x14ac:dyDescent="0.25">
      <c r="A114" s="37"/>
      <c r="B114" s="37"/>
      <c r="D114" s="38" t="s">
        <v>93</v>
      </c>
      <c r="E114" s="37"/>
      <c r="F114" s="83" t="s">
        <v>94</v>
      </c>
      <c r="G114" s="83"/>
    </row>
    <row r="115" spans="1:7" x14ac:dyDescent="0.25">
      <c r="A115" s="39"/>
      <c r="B115" s="39"/>
      <c r="C115" s="39"/>
      <c r="D115" s="39"/>
      <c r="F115" s="39"/>
    </row>
    <row r="116" spans="1:7" x14ac:dyDescent="0.25">
      <c r="A116" s="39"/>
      <c r="B116" s="39"/>
      <c r="C116" s="39"/>
      <c r="D116" s="39"/>
      <c r="E116" s="39"/>
      <c r="F116" s="39"/>
    </row>
    <row r="117" spans="1:7" x14ac:dyDescent="0.25">
      <c r="A117" s="39"/>
      <c r="B117" s="39"/>
      <c r="C117" s="39"/>
      <c r="D117" s="39"/>
      <c r="E117" s="39"/>
      <c r="F117" s="39"/>
    </row>
    <row r="118" spans="1:7" x14ac:dyDescent="0.25">
      <c r="A118" s="39"/>
      <c r="B118" s="39"/>
      <c r="C118" s="39"/>
      <c r="D118" s="39"/>
      <c r="E118" s="39"/>
      <c r="F118" s="39"/>
    </row>
    <row r="119" spans="1:7" x14ac:dyDescent="0.25">
      <c r="A119" s="39"/>
      <c r="B119" s="39"/>
      <c r="C119" s="39"/>
      <c r="D119" s="39"/>
      <c r="E119" s="39"/>
      <c r="F119" s="39"/>
    </row>
    <row r="120" spans="1:7" x14ac:dyDescent="0.25">
      <c r="A120" s="39"/>
      <c r="B120" s="39"/>
      <c r="C120" s="39"/>
      <c r="D120" s="39"/>
      <c r="E120" s="39"/>
      <c r="F120" s="39"/>
    </row>
    <row r="121" spans="1:7" x14ac:dyDescent="0.25">
      <c r="A121" s="39"/>
      <c r="B121" s="39"/>
      <c r="C121" s="39"/>
      <c r="D121" s="39"/>
      <c r="E121" s="39"/>
      <c r="F121" s="39"/>
    </row>
    <row r="122" spans="1:7" x14ac:dyDescent="0.25">
      <c r="A122" s="39"/>
      <c r="B122" s="39"/>
      <c r="C122" s="39"/>
      <c r="D122" s="39"/>
      <c r="E122" s="39"/>
      <c r="F122" s="39"/>
    </row>
    <row r="123" spans="1:7" x14ac:dyDescent="0.25">
      <c r="A123" s="39"/>
      <c r="B123" s="39"/>
      <c r="C123" s="39"/>
      <c r="D123" s="39"/>
      <c r="E123" s="39"/>
      <c r="F123" s="39"/>
    </row>
    <row r="124" spans="1:7" x14ac:dyDescent="0.25">
      <c r="A124" s="39"/>
      <c r="B124" s="39"/>
      <c r="C124" s="39"/>
      <c r="D124" s="39"/>
      <c r="E124" s="39"/>
      <c r="F124" s="39"/>
    </row>
    <row r="125" spans="1:7" x14ac:dyDescent="0.25">
      <c r="A125" s="39"/>
      <c r="B125" s="39"/>
      <c r="C125" s="39"/>
      <c r="D125" s="39"/>
      <c r="E125" s="39"/>
      <c r="F125" s="39"/>
    </row>
    <row r="126" spans="1:7" x14ac:dyDescent="0.25">
      <c r="A126" s="39"/>
      <c r="B126" s="39"/>
      <c r="C126" s="39"/>
      <c r="D126" s="39"/>
      <c r="E126" s="39"/>
      <c r="F126" s="39"/>
    </row>
    <row r="127" spans="1:7" x14ac:dyDescent="0.25">
      <c r="A127" s="39"/>
      <c r="B127" s="39"/>
      <c r="C127" s="39"/>
      <c r="D127" s="39"/>
      <c r="E127" s="39"/>
      <c r="F127" s="39"/>
    </row>
    <row r="128" spans="1:7" x14ac:dyDescent="0.25">
      <c r="A128" s="39"/>
      <c r="B128" s="39"/>
      <c r="C128" s="39"/>
      <c r="D128" s="39"/>
      <c r="E128" s="39"/>
      <c r="F128" s="39"/>
    </row>
    <row r="129" spans="1:6" x14ac:dyDescent="0.25">
      <c r="A129" s="39"/>
      <c r="B129" s="39"/>
      <c r="C129" s="39"/>
      <c r="D129" s="39"/>
      <c r="E129" s="39"/>
      <c r="F129" s="39"/>
    </row>
    <row r="130" spans="1:6" x14ac:dyDescent="0.25">
      <c r="A130" s="39"/>
      <c r="B130" s="39"/>
      <c r="C130" s="39"/>
      <c r="D130" s="39"/>
      <c r="E130" s="39"/>
      <c r="F130" s="39"/>
    </row>
    <row r="131" spans="1:6" x14ac:dyDescent="0.25">
      <c r="A131" s="39"/>
      <c r="B131" s="39"/>
      <c r="C131" s="39"/>
      <c r="D131" s="39"/>
      <c r="E131" s="39"/>
      <c r="F131" s="39"/>
    </row>
    <row r="132" spans="1:6" x14ac:dyDescent="0.25">
      <c r="A132" s="39"/>
      <c r="B132" s="39"/>
      <c r="C132" s="39"/>
      <c r="D132" s="39"/>
      <c r="E132" s="39"/>
      <c r="F132" s="39"/>
    </row>
    <row r="133" spans="1:6" x14ac:dyDescent="0.25">
      <c r="A133" s="39"/>
      <c r="B133" s="39"/>
      <c r="C133" s="39"/>
      <c r="D133" s="39"/>
      <c r="E133" s="39"/>
      <c r="F133" s="39"/>
    </row>
    <row r="134" spans="1:6" x14ac:dyDescent="0.25">
      <c r="A134" s="39"/>
      <c r="B134" s="39"/>
      <c r="C134" s="39"/>
      <c r="D134" s="39"/>
      <c r="E134" s="39"/>
      <c r="F134" s="39"/>
    </row>
    <row r="135" spans="1:6" x14ac:dyDescent="0.25">
      <c r="A135" s="39"/>
      <c r="B135" s="39"/>
      <c r="C135" s="39"/>
      <c r="D135" s="39"/>
      <c r="E135" s="39"/>
      <c r="F135" s="39"/>
    </row>
    <row r="136" spans="1:6" x14ac:dyDescent="0.25">
      <c r="A136" s="39"/>
      <c r="B136" s="39"/>
      <c r="C136" s="39"/>
      <c r="D136" s="39"/>
      <c r="E136" s="39"/>
      <c r="F136" s="39"/>
    </row>
    <row r="137" spans="1:6" x14ac:dyDescent="0.25">
      <c r="A137" s="39"/>
      <c r="B137" s="39"/>
      <c r="C137" s="39"/>
      <c r="D137" s="39"/>
      <c r="E137" s="39"/>
      <c r="F137" s="39"/>
    </row>
    <row r="138" spans="1:6" x14ac:dyDescent="0.25">
      <c r="A138" s="39"/>
      <c r="B138" s="39"/>
      <c r="C138" s="39"/>
      <c r="D138" s="39"/>
      <c r="E138" s="39"/>
      <c r="F138" s="39"/>
    </row>
    <row r="139" spans="1:6" x14ac:dyDescent="0.25">
      <c r="A139" s="39"/>
      <c r="B139" s="39"/>
      <c r="C139" s="39"/>
      <c r="D139" s="39"/>
      <c r="E139" s="39"/>
      <c r="F139" s="39"/>
    </row>
    <row r="140" spans="1:6" x14ac:dyDescent="0.25">
      <c r="A140" s="39"/>
      <c r="B140" s="39"/>
      <c r="C140" s="39"/>
      <c r="D140" s="39"/>
      <c r="E140" s="39"/>
      <c r="F140" s="39"/>
    </row>
    <row r="141" spans="1:6" x14ac:dyDescent="0.25">
      <c r="A141" s="39"/>
      <c r="B141" s="39"/>
      <c r="C141" s="39"/>
      <c r="D141" s="39"/>
      <c r="E141" s="39"/>
      <c r="F141" s="39"/>
    </row>
    <row r="142" spans="1:6" x14ac:dyDescent="0.25">
      <c r="A142" s="39"/>
      <c r="B142" s="39"/>
      <c r="C142" s="39"/>
      <c r="D142" s="39"/>
      <c r="E142" s="39"/>
      <c r="F142" s="39"/>
    </row>
    <row r="143" spans="1:6" x14ac:dyDescent="0.25">
      <c r="A143" s="39"/>
      <c r="B143" s="39"/>
      <c r="C143" s="39"/>
      <c r="D143" s="39"/>
      <c r="E143" s="39"/>
      <c r="F143" s="39"/>
    </row>
    <row r="144" spans="1:6" x14ac:dyDescent="0.25">
      <c r="A144" s="39"/>
      <c r="B144" s="39"/>
      <c r="C144" s="39"/>
      <c r="D144" s="39"/>
      <c r="E144" s="39"/>
      <c r="F144" s="39"/>
    </row>
    <row r="145" spans="1:6" x14ac:dyDescent="0.25">
      <c r="A145" s="39"/>
      <c r="B145" s="39"/>
      <c r="C145" s="39"/>
      <c r="D145" s="39"/>
      <c r="E145" s="39"/>
      <c r="F145" s="39"/>
    </row>
    <row r="146" spans="1:6" x14ac:dyDescent="0.25">
      <c r="A146" s="39"/>
      <c r="B146" s="39"/>
      <c r="C146" s="39"/>
      <c r="D146" s="39"/>
      <c r="E146" s="39"/>
      <c r="F146" s="39"/>
    </row>
    <row r="147" spans="1:6" x14ac:dyDescent="0.25">
      <c r="A147" s="39"/>
      <c r="B147" s="39"/>
      <c r="C147" s="39"/>
      <c r="D147" s="39"/>
      <c r="E147" s="39"/>
      <c r="F147" s="39"/>
    </row>
    <row r="148" spans="1:6" x14ac:dyDescent="0.25">
      <c r="A148" s="39"/>
      <c r="B148" s="39"/>
      <c r="C148" s="39"/>
      <c r="D148" s="39"/>
      <c r="E148" s="39"/>
      <c r="F148" s="39"/>
    </row>
    <row r="149" spans="1:6" x14ac:dyDescent="0.25">
      <c r="A149" s="39"/>
      <c r="B149" s="39"/>
      <c r="C149" s="39"/>
      <c r="D149" s="39"/>
      <c r="E149" s="39"/>
      <c r="F149" s="39"/>
    </row>
    <row r="150" spans="1:6" x14ac:dyDescent="0.25">
      <c r="A150" s="39"/>
      <c r="B150" s="39"/>
      <c r="C150" s="39"/>
      <c r="D150" s="39"/>
      <c r="E150" s="39"/>
      <c r="F150" s="39"/>
    </row>
    <row r="151" spans="1:6" x14ac:dyDescent="0.25">
      <c r="A151" s="39"/>
      <c r="B151" s="39"/>
      <c r="C151" s="39"/>
      <c r="D151" s="39"/>
      <c r="E151" s="39"/>
      <c r="F151" s="39"/>
    </row>
    <row r="152" spans="1:6" x14ac:dyDescent="0.25">
      <c r="A152" s="39"/>
      <c r="B152" s="39"/>
      <c r="C152" s="39"/>
      <c r="D152" s="39"/>
      <c r="E152" s="39"/>
      <c r="F152" s="39"/>
    </row>
    <row r="153" spans="1:6" x14ac:dyDescent="0.25">
      <c r="A153" s="39"/>
      <c r="B153" s="39"/>
      <c r="C153" s="39"/>
      <c r="D153" s="39"/>
      <c r="E153" s="39"/>
      <c r="F153" s="39"/>
    </row>
    <row r="154" spans="1:6" x14ac:dyDescent="0.25">
      <c r="A154" s="39"/>
      <c r="B154" s="39"/>
      <c r="C154" s="39"/>
      <c r="D154" s="39"/>
      <c r="E154" s="39"/>
      <c r="F154" s="39"/>
    </row>
    <row r="155" spans="1:6" x14ac:dyDescent="0.25">
      <c r="A155" s="39"/>
      <c r="B155" s="39"/>
      <c r="C155" s="39"/>
      <c r="D155" s="39"/>
      <c r="E155" s="39"/>
      <c r="F155" s="39"/>
    </row>
    <row r="156" spans="1:6" x14ac:dyDescent="0.25">
      <c r="A156" s="39"/>
      <c r="B156" s="39"/>
      <c r="C156" s="39"/>
      <c r="D156" s="39"/>
      <c r="E156" s="39"/>
      <c r="F156" s="39"/>
    </row>
    <row r="157" spans="1:6" x14ac:dyDescent="0.25">
      <c r="A157" s="40"/>
      <c r="B157" s="39"/>
      <c r="C157" s="39"/>
      <c r="D157" s="39"/>
      <c r="E157" s="39"/>
      <c r="F157" s="39"/>
    </row>
    <row r="158" spans="1:6" x14ac:dyDescent="0.25">
      <c r="A158" s="39"/>
      <c r="B158" s="39"/>
      <c r="C158" s="39"/>
      <c r="D158" s="39"/>
      <c r="E158" s="39"/>
      <c r="F158" s="39"/>
    </row>
    <row r="159" spans="1:6" x14ac:dyDescent="0.25">
      <c r="A159" s="39"/>
      <c r="B159" s="39"/>
      <c r="C159" s="39"/>
      <c r="D159" s="39"/>
      <c r="E159" s="39"/>
      <c r="F159" s="39"/>
    </row>
    <row r="160" spans="1:6" x14ac:dyDescent="0.25">
      <c r="A160" s="39"/>
      <c r="B160" s="39"/>
      <c r="C160" s="39"/>
      <c r="D160" s="39"/>
      <c r="E160" s="39"/>
      <c r="F160" s="39"/>
    </row>
    <row r="161" spans="1:6" x14ac:dyDescent="0.25">
      <c r="A161" s="39"/>
      <c r="B161" s="39"/>
      <c r="C161" s="39"/>
      <c r="D161" s="39"/>
      <c r="E161" s="39"/>
      <c r="F161" s="39"/>
    </row>
    <row r="162" spans="1:6" x14ac:dyDescent="0.25">
      <c r="A162" s="39"/>
      <c r="B162" s="39"/>
      <c r="C162" s="39"/>
      <c r="D162" s="39"/>
      <c r="E162" s="39"/>
      <c r="F162" s="39"/>
    </row>
    <row r="163" spans="1:6" x14ac:dyDescent="0.25">
      <c r="A163" s="39"/>
      <c r="B163" s="39"/>
      <c r="C163" s="39"/>
      <c r="D163" s="39"/>
      <c r="E163" s="39"/>
      <c r="F163" s="39"/>
    </row>
    <row r="164" spans="1:6" x14ac:dyDescent="0.25">
      <c r="A164" s="39"/>
      <c r="B164" s="39"/>
      <c r="C164" s="39"/>
      <c r="D164" s="39"/>
      <c r="E164" s="39"/>
      <c r="F164" s="39"/>
    </row>
    <row r="165" spans="1:6" x14ac:dyDescent="0.25">
      <c r="A165" s="39"/>
      <c r="B165" s="39"/>
      <c r="C165" s="39"/>
      <c r="D165" s="39"/>
      <c r="E165" s="39"/>
      <c r="F165" s="39"/>
    </row>
  </sheetData>
  <autoFilter ref="A12:G108" xr:uid="{00000000-0009-0000-0000-000001000000}"/>
  <mergeCells count="15">
    <mergeCell ref="F114:G114"/>
    <mergeCell ref="G10:G11"/>
    <mergeCell ref="F111:G111"/>
    <mergeCell ref="F112:G112"/>
    <mergeCell ref="F113:G113"/>
    <mergeCell ref="E1:G1"/>
    <mergeCell ref="E2:G2"/>
    <mergeCell ref="A4:G4"/>
    <mergeCell ref="A5:G5"/>
    <mergeCell ref="A7:G7"/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7F_pajamu_įmokos_sp2020</vt:lpstr>
      <vt:lpstr>7F_pajamu_įmokos_sp (t)2020</vt:lpstr>
      <vt:lpstr>'7F_pajamu_įmokos_sp (t)2020'!Print_Titles</vt:lpstr>
      <vt:lpstr>'7F_pajamu_įmokos_sp2020'!Print_Titles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Jankaitienė</dc:creator>
  <cp:lastModifiedBy>Regina Kiselienė</cp:lastModifiedBy>
  <cp:lastPrinted>2021-02-25T09:26:44Z</cp:lastPrinted>
  <dcterms:created xsi:type="dcterms:W3CDTF">2020-02-28T08:18:45Z</dcterms:created>
  <dcterms:modified xsi:type="dcterms:W3CDTF">2021-03-24T07:05:29Z</dcterms:modified>
</cp:coreProperties>
</file>