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/>
  </bookViews>
  <sheets>
    <sheet name="techn. aprasas" sheetId="1" r:id="rId1"/>
    <sheet name="kaštai" sheetId="2" r:id="rId2"/>
  </sheets>
  <calcPr calcId="181029"/>
</workbook>
</file>

<file path=xl/calcChain.xml><?xml version="1.0" encoding="utf-8"?>
<calcChain xmlns="http://schemas.openxmlformats.org/spreadsheetml/2006/main">
  <c r="I68" i="1" l="1"/>
  <c r="H59" i="1"/>
  <c r="J59" i="1"/>
  <c r="H41" i="1"/>
  <c r="H42" i="1"/>
  <c r="J42" i="1"/>
  <c r="H43" i="1"/>
  <c r="J43" i="1"/>
  <c r="H44" i="1"/>
  <c r="J44" i="1"/>
  <c r="H45" i="1"/>
  <c r="J45" i="1"/>
  <c r="H46" i="1"/>
  <c r="H49" i="1"/>
  <c r="J49" i="1"/>
  <c r="H50" i="1"/>
  <c r="J50" i="1"/>
  <c r="H37" i="1"/>
  <c r="J37" i="1"/>
  <c r="H36" i="1"/>
  <c r="H33" i="1"/>
  <c r="J33" i="1"/>
  <c r="H32" i="1"/>
  <c r="J32" i="1"/>
  <c r="H31" i="1"/>
  <c r="J31" i="1"/>
  <c r="H30" i="1"/>
  <c r="J30" i="1"/>
  <c r="H29" i="1"/>
  <c r="J29" i="1"/>
  <c r="H28" i="1"/>
  <c r="J28" i="1"/>
  <c r="J36" i="1"/>
  <c r="H26" i="1"/>
  <c r="H25" i="1"/>
  <c r="J25" i="1"/>
  <c r="H24" i="1"/>
  <c r="J24" i="1"/>
  <c r="H23" i="1"/>
  <c r="J23" i="1"/>
  <c r="H22" i="1"/>
  <c r="J22" i="1"/>
  <c r="H21" i="1"/>
  <c r="J21" i="1"/>
  <c r="H67" i="1"/>
  <c r="J67" i="1"/>
  <c r="H66" i="1"/>
  <c r="J66" i="1"/>
  <c r="H52" i="1"/>
  <c r="J52" i="1"/>
  <c r="H51" i="1"/>
  <c r="J46" i="1"/>
  <c r="Q68" i="1"/>
  <c r="C27" i="2"/>
  <c r="J48" i="1"/>
  <c r="J47" i="1"/>
  <c r="J41" i="1"/>
  <c r="H39" i="1"/>
  <c r="J39" i="1"/>
  <c r="J38" i="1"/>
  <c r="J35" i="1"/>
  <c r="J34" i="1"/>
  <c r="J58" i="1"/>
  <c r="H56" i="1"/>
  <c r="J56" i="1"/>
  <c r="H61" i="1"/>
  <c r="J61" i="1"/>
  <c r="H65" i="1"/>
  <c r="J65" i="1"/>
  <c r="J57" i="1"/>
  <c r="J26" i="1"/>
  <c r="H54" i="1"/>
  <c r="J54" i="1"/>
  <c r="H55" i="1"/>
  <c r="J55" i="1"/>
  <c r="H60" i="1"/>
  <c r="J60" i="1"/>
  <c r="H62" i="1"/>
  <c r="J62" i="1"/>
  <c r="J63" i="1"/>
  <c r="H64" i="1"/>
  <c r="J64" i="1"/>
  <c r="H40" i="1"/>
  <c r="P68" i="1"/>
  <c r="P72" i="1"/>
  <c r="J69" i="1"/>
  <c r="C25" i="2"/>
  <c r="J68" i="1"/>
  <c r="J70" i="1"/>
  <c r="C23" i="2"/>
  <c r="C24" i="2"/>
  <c r="C26" i="2"/>
  <c r="C29" i="2"/>
</calcChain>
</file>

<file path=xl/sharedStrings.xml><?xml version="1.0" encoding="utf-8"?>
<sst xmlns="http://schemas.openxmlformats.org/spreadsheetml/2006/main" count="248" uniqueCount="186">
  <si>
    <t>Kvalifikacinė kategorija</t>
  </si>
  <si>
    <t>Darbo trukmė paslaugai suteikti val.</t>
  </si>
  <si>
    <t>Pareigybė</t>
  </si>
  <si>
    <t>Eil. Nr.</t>
  </si>
  <si>
    <t>1.</t>
  </si>
  <si>
    <t>2.</t>
  </si>
  <si>
    <t>3.</t>
  </si>
  <si>
    <t>Mato vnt.</t>
  </si>
  <si>
    <t>Medžiagos kiekis paslaugai suteikti</t>
  </si>
  <si>
    <t>Išlaidų pavadinimas</t>
  </si>
  <si>
    <t>Socialinio draudimo įmokos</t>
  </si>
  <si>
    <t xml:space="preserve">                                                   2 priedas</t>
  </si>
  <si>
    <t>Iš viso išlaidų :</t>
  </si>
  <si>
    <t>Paslaugą teikiančių darbuotojų Eil. Nr.</t>
  </si>
  <si>
    <t xml:space="preserve">Pagrindinių darbuotojų darbo laiko sąnaudos </t>
  </si>
  <si>
    <t>Iš viso :</t>
  </si>
  <si>
    <t xml:space="preserve">Pagrindinių darbuotojų darbo užmokestis </t>
  </si>
  <si>
    <t xml:space="preserve">Apmokėjimas samdomiems ekspertams (tyrėjams) </t>
  </si>
  <si>
    <t>Tarp jų samdomų ekspertų (tyrėjų):</t>
  </si>
  <si>
    <t xml:space="preserve">Paslaugos sudedamosios dalys, atitinkančios teisės aktais reglamentuotą paslaugos teikimo tvarką  </t>
  </si>
  <si>
    <t>Pavadinimas</t>
  </si>
  <si>
    <t>Trumpalaikio materialiojo turto sąnaudos</t>
  </si>
  <si>
    <t xml:space="preserve">Trumpalaikis materialusis turtas </t>
  </si>
  <si>
    <t>Pareiškėjų atsakymų registravimas, įvertinimas ir pateikimas svarstymui posėdyje</t>
  </si>
  <si>
    <t>Posėdžio protokolo parengimas</t>
  </si>
  <si>
    <t>Ekspertizei reikalingų dokumentų parengimas</t>
  </si>
  <si>
    <t>Posėdžio darbotvarkės sudarymas</t>
  </si>
  <si>
    <t>Dokumentų priėmimas, pareiškėjo konsultavimas, pirminis dokumentų patikrinimas, užregistravimas žurnale</t>
  </si>
  <si>
    <t>Vyriausiasis specialistas</t>
  </si>
  <si>
    <t xml:space="preserve">Dokumentų ekspertizė ir išvados parengimas Kauno regioniniame biomedicininių tyrimų etikos komitete </t>
  </si>
  <si>
    <t xml:space="preserve">Dokumentų ekspertizė ir išvados parengimas Vilniaus regioniniame biomedicininių tyrimų etikos komitete </t>
  </si>
  <si>
    <t>Narių-ekspertų pakvietimas</t>
  </si>
  <si>
    <t>Pagrindinių tyrėjų kvietimas į posėdį</t>
  </si>
  <si>
    <t>Medžiagos paruošimas posėdžiui</t>
  </si>
  <si>
    <t>Lietuvos bioetikos komitetas</t>
  </si>
  <si>
    <t>Dokumentų priėmimas Lietuvos bioetikos komitete</t>
  </si>
  <si>
    <t>Išvados Lietuvos bioetikos komitetui parengimas, registravimas, kopijų parengimas, dokumentų paruošimas saugojimui</t>
  </si>
  <si>
    <t>Rašto dėl pastabų biomedicininiam tyrimui parengimas ir išsiuntimas pareiškėjui, pareiškėjo konsultavimas</t>
  </si>
  <si>
    <t>_________________________________________________________</t>
  </si>
  <si>
    <t>(valstybės rinkliavos objekto pavadinimas)</t>
  </si>
  <si>
    <t>1 priedas</t>
  </si>
  <si>
    <t>_______________________________________________</t>
  </si>
  <si>
    <t>(Institucijos pavadinimas)</t>
  </si>
  <si>
    <t>(institucijos pavadinimas)</t>
  </si>
  <si>
    <t>PASLAUGOS, UŽ KURIĄ IMAMA VALSTYBĖS RINKLIAVA, TECHNOLOGINIS APRAŠAS</t>
  </si>
  <si>
    <t>(data Nr.)</t>
  </si>
  <si>
    <t>______________________</t>
  </si>
  <si>
    <t>x</t>
  </si>
  <si>
    <t xml:space="preserve">Iš viso </t>
  </si>
  <si>
    <t>Rengėjas:</t>
  </si>
  <si>
    <t>Milda Dailidienė</t>
  </si>
  <si>
    <t xml:space="preserve"> (pareigos)                                                                          (parašas)                                           (vardas, pavardė) </t>
  </si>
  <si>
    <t xml:space="preserve">Teisininkas: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</si>
  <si>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</si>
  <si>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                                                  (Lietuvos respublikos sveikatos apsaugos ministro                          </t>
  </si>
  <si>
    <t>Paslaugos suteikimo išlaidų suvestinė</t>
  </si>
  <si>
    <t>1.1</t>
  </si>
  <si>
    <t>1.2</t>
  </si>
  <si>
    <t>1.3</t>
  </si>
  <si>
    <t>1.1.1</t>
  </si>
  <si>
    <t>1.1.2</t>
  </si>
  <si>
    <t>1.2.1</t>
  </si>
  <si>
    <t>1.3.1</t>
  </si>
  <si>
    <t>Specialistas</t>
  </si>
  <si>
    <t>Kitos faktinės sąnaudos, tiesiogiai susijisios su paslaugos teikimu, Eur</t>
  </si>
  <si>
    <t>Vidutinis mėnesinis darbo užmokestis Eur</t>
  </si>
  <si>
    <t>Vidutinis 1-os val. darbo užmokestis Eur</t>
  </si>
  <si>
    <t>Darbo užmokestis už suteiktą paslaugą Eur</t>
  </si>
  <si>
    <t>Pakuotės kaina Eur</t>
  </si>
  <si>
    <t>Vieneto kaina Eur</t>
  </si>
  <si>
    <t>Suma Eur</t>
  </si>
  <si>
    <t>Suma, Eur</t>
  </si>
  <si>
    <t>(punktas (LRV 2000-12-15 nutarimu Nr.1458 (2014-12-15 Nr. 1442) patvirtintame Konkrečių valstybės rinkliavos dydžių sąraše)</t>
  </si>
  <si>
    <t xml:space="preserve">                                                    2011 m. kovo 28  d. įsakymo Nr. V-295 redakcija)</t>
  </si>
  <si>
    <t>Valstybės rinkliavos dydžio apskaičiavimo tvarkos aprašo (Lietuvos respublikos sveikatos apsaugos ministro                           2011 m. kovo 28 d. įsakymo Nr. V- 295 redakcija)</t>
  </si>
  <si>
    <t>Duomenų apie rinkliavos įmokėjimą patikrinimas VMI duomenų bazėje</t>
  </si>
  <si>
    <t>Direktorius</t>
  </si>
  <si>
    <t>Biomedicininio tyrimo duomenų suvedimas į Lietuvos bioetikos komiteto duomenų bazę</t>
  </si>
  <si>
    <t>4</t>
  </si>
  <si>
    <t>1.4</t>
  </si>
  <si>
    <t>1.4.1</t>
  </si>
  <si>
    <t xml:space="preserve">Dokumentų parengimas ir išsiuntimas regioniniams biomedicininių tyrimų etikos komitetams </t>
  </si>
  <si>
    <t>Biomedicininio tyrimo dokumentų koordinavimas (dokumentų projektų įvertinimas, pasirašymas)</t>
  </si>
  <si>
    <t>Dokumentų ekspertizė ir leidimo išdavimas Lietuvos bioetikos komitete</t>
  </si>
  <si>
    <t>Narys-ekspertas</t>
  </si>
  <si>
    <t>Nepriklausomo specialisto mokslinė išvada</t>
  </si>
  <si>
    <t>Nepriklausomas specialistas</t>
  </si>
  <si>
    <t>Ekspertas</t>
  </si>
  <si>
    <t xml:space="preserve">Nepriklausomo specialisto kvietimas, jo darbo laiko derinimas </t>
  </si>
  <si>
    <t>2.10</t>
  </si>
  <si>
    <t>Biomedicininio tyrimo dokumentų paruošimas archyvavimui, archyvavimas</t>
  </si>
  <si>
    <t>2.1</t>
  </si>
  <si>
    <t>Pirminis dokumentų įvertinimas, registravimas</t>
  </si>
  <si>
    <t>2.1.1</t>
  </si>
  <si>
    <t>2.2</t>
  </si>
  <si>
    <t>2.2.1</t>
  </si>
  <si>
    <t>2.3</t>
  </si>
  <si>
    <t>2.3.1</t>
  </si>
  <si>
    <t>2.4</t>
  </si>
  <si>
    <t>2.4.1</t>
  </si>
  <si>
    <t>2.5</t>
  </si>
  <si>
    <t>2.5.1</t>
  </si>
  <si>
    <t>2.6</t>
  </si>
  <si>
    <t>2.6.1</t>
  </si>
  <si>
    <t>2.8</t>
  </si>
  <si>
    <t>2.8.1</t>
  </si>
  <si>
    <t>2.9</t>
  </si>
  <si>
    <t>2.9.1</t>
  </si>
  <si>
    <t>2.11</t>
  </si>
  <si>
    <t>2.10.1</t>
  </si>
  <si>
    <t>2.11.1</t>
  </si>
  <si>
    <t>3.1</t>
  </si>
  <si>
    <t>3.2</t>
  </si>
  <si>
    <t>3.3</t>
  </si>
  <si>
    <t>3.4</t>
  </si>
  <si>
    <t>3.5</t>
  </si>
  <si>
    <t>3.6</t>
  </si>
  <si>
    <t>3.8</t>
  </si>
  <si>
    <t>3.9</t>
  </si>
  <si>
    <t>3.10</t>
  </si>
  <si>
    <t>3.11</t>
  </si>
  <si>
    <t>3.12</t>
  </si>
  <si>
    <r>
      <t xml:space="preserve">Biomedicininių tyrimų </t>
    </r>
    <r>
      <rPr>
        <sz val="12"/>
        <rFont val="Times New Roman"/>
        <family val="1"/>
      </rPr>
      <t>ekspertų grupės narių</t>
    </r>
    <r>
      <rPr>
        <sz val="12"/>
        <rFont val="Times New Roman"/>
        <family val="1"/>
        <charset val="186"/>
      </rPr>
      <t xml:space="preserve"> pakvietimas</t>
    </r>
  </si>
  <si>
    <r>
      <t>Biomedicininio tyrimo svarstymas Biomedicininių tyrimų ekspertų grupės (</t>
    </r>
    <r>
      <rPr>
        <sz val="12"/>
        <rFont val="Times New Roman"/>
        <family val="1"/>
      </rPr>
      <t>9 nariai)</t>
    </r>
    <r>
      <rPr>
        <sz val="12"/>
        <rFont val="Times New Roman"/>
        <family val="1"/>
        <charset val="186"/>
      </rPr>
      <t xml:space="preserve"> posėdyje</t>
    </r>
  </si>
  <si>
    <t>1.5</t>
  </si>
  <si>
    <t>1.5.1</t>
  </si>
  <si>
    <t>3.1.1</t>
  </si>
  <si>
    <t>3.2.1</t>
  </si>
  <si>
    <t>3.3.1</t>
  </si>
  <si>
    <t>3.4.1</t>
  </si>
  <si>
    <t>3.5.1</t>
  </si>
  <si>
    <t>3.6.1</t>
  </si>
  <si>
    <t>3.10.1</t>
  </si>
  <si>
    <t>3.11.1</t>
  </si>
  <si>
    <t>3.12.1</t>
  </si>
  <si>
    <t>4.1</t>
  </si>
  <si>
    <t>4.2</t>
  </si>
  <si>
    <t>4.3</t>
  </si>
  <si>
    <t>4.4</t>
  </si>
  <si>
    <t>4.5</t>
  </si>
  <si>
    <t>4.6</t>
  </si>
  <si>
    <t>4.1.1</t>
  </si>
  <si>
    <t>4.2.1</t>
  </si>
  <si>
    <t>4.3.1</t>
  </si>
  <si>
    <t>4.4.1</t>
  </si>
  <si>
    <t>4.5.1</t>
  </si>
  <si>
    <t>4.6.1</t>
  </si>
  <si>
    <t>4.6.2</t>
  </si>
  <si>
    <t>4.7.1</t>
  </si>
  <si>
    <t>4.7.2</t>
  </si>
  <si>
    <t>4.7</t>
  </si>
  <si>
    <t>4.8</t>
  </si>
  <si>
    <t>4.8.1</t>
  </si>
  <si>
    <t>4.9</t>
  </si>
  <si>
    <t>4.9.1</t>
  </si>
  <si>
    <t>4.10</t>
  </si>
  <si>
    <t>4.10.1</t>
  </si>
  <si>
    <t>4.11.1</t>
  </si>
  <si>
    <t>4.11</t>
  </si>
  <si>
    <t>2</t>
  </si>
  <si>
    <t>3</t>
  </si>
  <si>
    <t xml:space="preserve">4. </t>
  </si>
  <si>
    <t>5.</t>
  </si>
  <si>
    <t>Specialistė</t>
  </si>
  <si>
    <r>
      <t>Specialistė</t>
    </r>
    <r>
      <rPr>
        <sz val="12"/>
        <rFont val="Times New Roman"/>
        <family val="1"/>
        <charset val="186"/>
      </rPr>
      <t xml:space="preserve">              ________________           </t>
    </r>
    <r>
      <rPr>
        <u/>
        <sz val="12"/>
        <rFont val="Times New Roman"/>
        <family val="1"/>
        <charset val="186"/>
      </rPr>
      <t xml:space="preserve">Milda Dailidienė  </t>
    </r>
    <r>
      <rPr>
        <sz val="12"/>
        <rFont val="Times New Roman"/>
        <family val="1"/>
        <charset val="186"/>
      </rPr>
      <t xml:space="preserve">       </t>
    </r>
  </si>
  <si>
    <t>2020________      Nr. _____</t>
  </si>
  <si>
    <t>2020 _________      Nr. _____</t>
  </si>
  <si>
    <t xml:space="preserve">Biomedicininio tyrimo svarstymas posėdyje (9 nariai-ekspertai) </t>
  </si>
  <si>
    <r>
      <t>Biomedicininių tyrimų ekspertų grupės (2 narių)</t>
    </r>
    <r>
      <rPr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</rPr>
      <t>mokslinės-etinės ekspertizės</t>
    </r>
  </si>
  <si>
    <t>Biomedicininio tyrimo duomenų suvedimas į Licencijų informacinę sistemą</t>
  </si>
  <si>
    <t>2.7</t>
  </si>
  <si>
    <t>2.7.1</t>
  </si>
  <si>
    <r>
      <t>2.10.</t>
    </r>
    <r>
      <rPr>
        <sz val="12"/>
        <rFont val="Times New Roman"/>
        <family val="1"/>
      </rPr>
      <t>2</t>
    </r>
  </si>
  <si>
    <t>Narių-ekspertų laiko sąnaudos biomedicininiam tyrimui ekspertuoti (2 nariai-ekspertai)</t>
  </si>
  <si>
    <t>Sutarties ir  darbo priėmimo akto parengimas, sutvarkymas</t>
  </si>
  <si>
    <t>4.12</t>
  </si>
  <si>
    <t>4.12.1</t>
  </si>
  <si>
    <t>Narys -ekspertas</t>
  </si>
  <si>
    <t xml:space="preserve">Narys -ekspertas </t>
  </si>
  <si>
    <t xml:space="preserve">Kitos išlaidos, tiesiogiai susijusios su paslaugos teikimu </t>
  </si>
  <si>
    <t>Už dokumentų, kurie pateikiami norint gauti Lietuvos bioetikos komiteto leidimą atlikti biomedicininį tyrimą, ekspertizę</t>
  </si>
  <si>
    <t xml:space="preserve"> Už dokumentų, kurie pateikiami norint gauti Lietuvos bioetikos komiteto leidimą atlikti biomedicininį tyrimą, ekspertizę</t>
  </si>
  <si>
    <t>4.84____________________</t>
  </si>
  <si>
    <t>4.84</t>
  </si>
  <si>
    <t>Teisės ir bendrųjų reikalų skyriaus vedėjas</t>
  </si>
  <si>
    <t>Darius Giruckas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</si>
</sst>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"/>
    <numFmt numFmtId="183" formatCode="0.000"/>
  </numFmts>
  <fonts count="23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vertAlign val="subscript"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57"/>
      <name val="Times New Roman"/>
      <family val="1"/>
      <charset val="186"/>
    </font>
    <font>
      <b/>
      <sz val="12"/>
      <color indexed="57"/>
      <name val="Times New Roman"/>
      <family val="1"/>
      <charset val="186"/>
    </font>
    <font>
      <b/>
      <i/>
      <sz val="12"/>
      <color indexed="57"/>
      <name val="Times New Roman"/>
      <family val="1"/>
      <charset val="186"/>
    </font>
    <font>
      <sz val="10"/>
      <color indexed="57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3" fillId="0" borderId="2" xfId="0" applyFont="1" applyBorder="1" applyAlignment="1">
      <alignment horizontal="right"/>
    </xf>
    <xf numFmtId="2" fontId="2" fillId="0" borderId="0" xfId="0" applyNumberFormat="1" applyFont="1" applyFill="1" applyBorder="1"/>
    <xf numFmtId="0" fontId="2" fillId="2" borderId="0" xfId="0" applyFont="1" applyFill="1" applyBorder="1"/>
    <xf numFmtId="1" fontId="3" fillId="0" borderId="2" xfId="0" applyNumberFormat="1" applyFont="1" applyBorder="1"/>
    <xf numFmtId="0" fontId="9" fillId="0" borderId="0" xfId="0" applyFont="1" applyBorder="1"/>
    <xf numFmtId="1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1" fontId="2" fillId="2" borderId="2" xfId="0" applyNumberFormat="1" applyFont="1" applyFill="1" applyBorder="1"/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83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2" fontId="19" fillId="2" borderId="15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2" fontId="19" fillId="2" borderId="18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/>
    </xf>
    <xf numFmtId="49" fontId="20" fillId="2" borderId="19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1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0" fillId="2" borderId="31" xfId="0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2" fontId="2" fillId="2" borderId="28" xfId="0" applyNumberFormat="1" applyFont="1" applyFill="1" applyBorder="1" applyAlignment="1">
      <alignment vertical="center"/>
    </xf>
    <xf numFmtId="2" fontId="2" fillId="2" borderId="29" xfId="0" applyNumberFormat="1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vertical="center"/>
    </xf>
    <xf numFmtId="0" fontId="19" fillId="2" borderId="28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/>
    </xf>
    <xf numFmtId="2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49" fontId="20" fillId="2" borderId="37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49" fontId="20" fillId="2" borderId="39" xfId="0" applyNumberFormat="1" applyFont="1" applyFill="1" applyBorder="1" applyAlignment="1">
      <alignment horizontal="center" vertical="center" wrapText="1"/>
    </xf>
    <xf numFmtId="49" fontId="20" fillId="2" borderId="4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9" fillId="4" borderId="10" xfId="0" applyNumberFormat="1" applyFont="1" applyFill="1" applyBorder="1" applyAlignment="1">
      <alignment horizontal="center" vertical="center"/>
    </xf>
    <xf numFmtId="2" fontId="19" fillId="4" borderId="17" xfId="0" applyNumberFormat="1" applyFont="1" applyFill="1" applyBorder="1" applyAlignment="1">
      <alignment horizontal="center" vertical="center"/>
    </xf>
    <xf numFmtId="182" fontId="19" fillId="2" borderId="2" xfId="0" applyNumberFormat="1" applyFont="1" applyFill="1" applyBorder="1" applyAlignment="1">
      <alignment horizontal="center" vertical="center"/>
    </xf>
    <xf numFmtId="2" fontId="19" fillId="4" borderId="14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42" xfId="0" applyFont="1" applyFill="1" applyBorder="1" applyAlignment="1">
      <alignment horizontal="left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2" fontId="2" fillId="2" borderId="2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49" fontId="3" fillId="2" borderId="28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 wrapText="1"/>
    </xf>
    <xf numFmtId="182" fontId="19" fillId="2" borderId="28" xfId="0" applyNumberFormat="1" applyFont="1" applyFill="1" applyBorder="1" applyAlignment="1">
      <alignment horizontal="center" vertical="center" wrapText="1"/>
    </xf>
    <xf numFmtId="2" fontId="19" fillId="2" borderId="29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/>
    </xf>
    <xf numFmtId="2" fontId="2" fillId="2" borderId="44" xfId="0" applyNumberFormat="1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2" fontId="19" fillId="2" borderId="44" xfId="0" applyNumberFormat="1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textRotation="90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39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vertical="center"/>
    </xf>
    <xf numFmtId="2" fontId="2" fillId="2" borderId="4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39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4"/>
  <sheetViews>
    <sheetView tabSelected="1" topLeftCell="A22" zoomScale="75" zoomScaleNormal="75" workbookViewId="0">
      <selection activeCell="J68" sqref="J68"/>
    </sheetView>
  </sheetViews>
  <sheetFormatPr defaultRowHeight="12.75" x14ac:dyDescent="0.2"/>
  <cols>
    <col min="1" max="1" width="6.42578125" style="190" customWidth="1"/>
    <col min="2" max="2" width="7" style="187" hidden="1" customWidth="1"/>
    <col min="3" max="3" width="47.85546875" style="104" customWidth="1"/>
    <col min="4" max="4" width="7.42578125" style="191" customWidth="1"/>
    <col min="5" max="5" width="24.85546875" style="188" customWidth="1"/>
    <col min="6" max="6" width="8.42578125" style="104" customWidth="1"/>
    <col min="7" max="7" width="10" style="104" customWidth="1"/>
    <col min="8" max="8" width="7.42578125" style="104" customWidth="1"/>
    <col min="9" max="9" width="9.42578125" style="104" customWidth="1"/>
    <col min="10" max="10" width="13" style="104" customWidth="1"/>
    <col min="11" max="11" width="14.85546875" style="104" customWidth="1"/>
    <col min="12" max="12" width="6.5703125" style="104" customWidth="1"/>
    <col min="13" max="13" width="6.5703125" style="189" customWidth="1"/>
    <col min="14" max="14" width="6.85546875" style="189" customWidth="1"/>
    <col min="15" max="15" width="6.5703125" style="104" customWidth="1"/>
    <col min="16" max="16" width="7.5703125" style="104" customWidth="1"/>
    <col min="17" max="17" width="15.85546875" style="104" customWidth="1"/>
    <col min="18" max="16384" width="9.140625" style="104"/>
  </cols>
  <sheetData>
    <row r="1" spans="1:17" s="95" customFormat="1" ht="54" customHeight="1" x14ac:dyDescent="0.2">
      <c r="A1" s="93"/>
      <c r="B1" s="93"/>
      <c r="C1" s="94"/>
      <c r="D1" s="94"/>
      <c r="E1" s="94"/>
      <c r="F1" s="94"/>
      <c r="G1" s="94"/>
      <c r="H1" s="94"/>
      <c r="I1" s="94"/>
      <c r="J1" s="94"/>
      <c r="K1" s="254" t="s">
        <v>74</v>
      </c>
      <c r="L1" s="254"/>
      <c r="M1" s="254"/>
      <c r="N1" s="254"/>
      <c r="O1" s="254"/>
      <c r="P1" s="254"/>
      <c r="Q1" s="31"/>
    </row>
    <row r="2" spans="1:17" s="99" customFormat="1" ht="15.75" x14ac:dyDescent="0.2">
      <c r="A2" s="96"/>
      <c r="B2" s="96"/>
      <c r="C2" s="97"/>
      <c r="D2" s="97"/>
      <c r="E2" s="97"/>
      <c r="F2" s="97"/>
      <c r="G2" s="97"/>
      <c r="H2" s="97"/>
      <c r="I2" s="97"/>
      <c r="J2" s="97"/>
      <c r="K2" s="97" t="s">
        <v>40</v>
      </c>
      <c r="L2" s="97"/>
      <c r="M2" s="98"/>
      <c r="N2" s="98"/>
      <c r="O2" s="97"/>
      <c r="P2" s="97"/>
      <c r="Q2" s="97"/>
    </row>
    <row r="3" spans="1:17" s="99" customFormat="1" ht="15.75" x14ac:dyDescent="0.2">
      <c r="A3" s="97"/>
      <c r="B3" s="97" t="s">
        <v>41</v>
      </c>
      <c r="C3" s="100" t="s">
        <v>34</v>
      </c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7"/>
      <c r="P3" s="97"/>
      <c r="Q3" s="97"/>
    </row>
    <row r="4" spans="1:17" s="99" customFormat="1" ht="12.75" customHeight="1" x14ac:dyDescent="0.2">
      <c r="A4" s="97"/>
      <c r="B4" s="101" t="s">
        <v>42</v>
      </c>
      <c r="C4" s="101" t="s">
        <v>43</v>
      </c>
      <c r="D4" s="97"/>
      <c r="E4" s="97"/>
      <c r="F4" s="97"/>
      <c r="G4" s="97"/>
      <c r="H4" s="97"/>
      <c r="I4" s="97"/>
      <c r="J4" s="97"/>
      <c r="K4" s="97"/>
      <c r="L4" s="97"/>
      <c r="M4" s="98"/>
      <c r="N4" s="98"/>
      <c r="O4" s="97"/>
      <c r="P4" s="97"/>
      <c r="Q4" s="97"/>
    </row>
    <row r="5" spans="1:17" s="99" customFormat="1" ht="6" hidden="1" customHeight="1" x14ac:dyDescent="0.2">
      <c r="A5" s="96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  <c r="N5" s="98"/>
      <c r="O5" s="97"/>
      <c r="P5" s="97"/>
      <c r="Q5" s="97"/>
    </row>
    <row r="6" spans="1:17" s="99" customFormat="1" ht="15.75" x14ac:dyDescent="0.2">
      <c r="A6" s="257" t="s">
        <v>44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</row>
    <row r="7" spans="1:17" s="99" customFormat="1" ht="9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3"/>
      <c r="O7" s="32"/>
      <c r="P7" s="32"/>
      <c r="Q7" s="32"/>
    </row>
    <row r="8" spans="1:17" s="99" customFormat="1" ht="15.75" x14ac:dyDescent="0.2">
      <c r="A8" s="32"/>
      <c r="B8" s="32"/>
      <c r="C8" s="97"/>
      <c r="D8" s="257" t="s">
        <v>166</v>
      </c>
      <c r="E8" s="258"/>
      <c r="F8" s="258"/>
      <c r="G8" s="258"/>
      <c r="H8" s="258"/>
      <c r="I8" s="258"/>
      <c r="J8" s="258"/>
      <c r="K8" s="258"/>
      <c r="L8" s="97"/>
      <c r="M8" s="98"/>
      <c r="N8" s="98"/>
      <c r="O8" s="97"/>
      <c r="P8" s="97"/>
      <c r="Q8" s="97"/>
    </row>
    <row r="9" spans="1:17" s="99" customFormat="1" ht="11.25" customHeight="1" x14ac:dyDescent="0.2">
      <c r="A9" s="32"/>
      <c r="B9" s="32"/>
      <c r="C9" s="97"/>
      <c r="D9" s="97"/>
      <c r="E9" s="259"/>
      <c r="F9" s="258"/>
      <c r="G9" s="258"/>
      <c r="H9" s="258"/>
      <c r="I9" s="258"/>
      <c r="J9" s="258"/>
      <c r="K9" s="258"/>
      <c r="L9" s="97"/>
      <c r="M9" s="98"/>
      <c r="N9" s="98"/>
      <c r="O9" s="97"/>
      <c r="P9" s="97"/>
      <c r="Q9" s="97"/>
    </row>
    <row r="10" spans="1:17" s="99" customFormat="1" ht="15" customHeight="1" x14ac:dyDescent="0.2">
      <c r="A10" s="97"/>
      <c r="B10" s="9"/>
      <c r="C10" s="97" t="s">
        <v>182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  <c r="N10" s="98"/>
      <c r="O10" s="97"/>
      <c r="P10" s="97"/>
      <c r="Q10" s="97"/>
    </row>
    <row r="11" spans="1:17" s="99" customFormat="1" ht="17.25" customHeight="1" x14ac:dyDescent="0.2">
      <c r="A11" s="97"/>
      <c r="B11" s="97" t="s">
        <v>46</v>
      </c>
      <c r="C11" s="101" t="s">
        <v>72</v>
      </c>
      <c r="D11" s="97"/>
      <c r="E11" s="97"/>
      <c r="F11" s="97"/>
      <c r="G11" s="97"/>
      <c r="H11" s="97"/>
      <c r="I11" s="97"/>
      <c r="J11" s="97"/>
      <c r="K11" s="97"/>
      <c r="L11" s="97"/>
      <c r="M11" s="98"/>
      <c r="N11" s="98"/>
      <c r="O11" s="97"/>
      <c r="P11" s="97"/>
      <c r="Q11" s="97"/>
    </row>
    <row r="12" spans="1:17" s="102" customFormat="1" ht="12" customHeight="1" x14ac:dyDescent="0.2">
      <c r="A12" s="97"/>
      <c r="B12" s="97"/>
      <c r="C12" s="255" t="s">
        <v>180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</row>
    <row r="13" spans="1:17" s="102" customFormat="1" ht="23.25" customHeight="1" thickBot="1" x14ac:dyDescent="0.25">
      <c r="A13" s="97"/>
      <c r="B13" s="103" t="s">
        <v>38</v>
      </c>
      <c r="C13" s="9" t="s">
        <v>39</v>
      </c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8"/>
      <c r="O13" s="97"/>
      <c r="P13" s="97"/>
      <c r="Q13" s="97"/>
    </row>
    <row r="14" spans="1:17" s="102" customFormat="1" ht="16.5" hidden="1" thickBo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5"/>
      <c r="O14" s="34"/>
      <c r="P14" s="34"/>
      <c r="Q14" s="34"/>
    </row>
    <row r="15" spans="1:17" ht="12.75" customHeight="1" x14ac:dyDescent="0.2">
      <c r="A15" s="263" t="s">
        <v>3</v>
      </c>
      <c r="B15" s="266"/>
      <c r="C15" s="282" t="s">
        <v>19</v>
      </c>
      <c r="D15" s="263" t="s">
        <v>14</v>
      </c>
      <c r="E15" s="264"/>
      <c r="F15" s="264"/>
      <c r="G15" s="264"/>
      <c r="H15" s="264"/>
      <c r="I15" s="264"/>
      <c r="J15" s="265"/>
      <c r="K15" s="260" t="s">
        <v>21</v>
      </c>
      <c r="L15" s="261"/>
      <c r="M15" s="261"/>
      <c r="N15" s="261"/>
      <c r="O15" s="261"/>
      <c r="P15" s="262"/>
      <c r="Q15" s="50"/>
    </row>
    <row r="16" spans="1:17" ht="12.75" customHeight="1" x14ac:dyDescent="0.2">
      <c r="A16" s="280"/>
      <c r="B16" s="267"/>
      <c r="C16" s="283"/>
      <c r="D16" s="240" t="s">
        <v>13</v>
      </c>
      <c r="E16" s="237" t="s">
        <v>2</v>
      </c>
      <c r="F16" s="237" t="s">
        <v>0</v>
      </c>
      <c r="G16" s="237" t="s">
        <v>65</v>
      </c>
      <c r="H16" s="237" t="s">
        <v>66</v>
      </c>
      <c r="I16" s="237" t="s">
        <v>1</v>
      </c>
      <c r="J16" s="242" t="s">
        <v>67</v>
      </c>
      <c r="K16" s="275" t="s">
        <v>20</v>
      </c>
      <c r="L16" s="245" t="s">
        <v>7</v>
      </c>
      <c r="M16" s="245" t="s">
        <v>68</v>
      </c>
      <c r="N16" s="245" t="s">
        <v>69</v>
      </c>
      <c r="O16" s="245" t="s">
        <v>8</v>
      </c>
      <c r="P16" s="234" t="s">
        <v>70</v>
      </c>
      <c r="Q16" s="250" t="s">
        <v>64</v>
      </c>
    </row>
    <row r="17" spans="1:17" ht="25.5" customHeight="1" x14ac:dyDescent="0.2">
      <c r="A17" s="280"/>
      <c r="B17" s="267"/>
      <c r="C17" s="283"/>
      <c r="D17" s="240"/>
      <c r="E17" s="238"/>
      <c r="F17" s="252"/>
      <c r="G17" s="238"/>
      <c r="H17" s="238"/>
      <c r="I17" s="238"/>
      <c r="J17" s="243"/>
      <c r="K17" s="276"/>
      <c r="L17" s="246"/>
      <c r="M17" s="246"/>
      <c r="N17" s="246"/>
      <c r="O17" s="246"/>
      <c r="P17" s="235"/>
      <c r="Q17" s="250"/>
    </row>
    <row r="18" spans="1:17" ht="60.75" customHeight="1" thickBot="1" x14ac:dyDescent="0.25">
      <c r="A18" s="281"/>
      <c r="B18" s="268"/>
      <c r="C18" s="273"/>
      <c r="D18" s="241"/>
      <c r="E18" s="239"/>
      <c r="F18" s="253"/>
      <c r="G18" s="239"/>
      <c r="H18" s="239"/>
      <c r="I18" s="239"/>
      <c r="J18" s="244"/>
      <c r="K18" s="277"/>
      <c r="L18" s="247"/>
      <c r="M18" s="247"/>
      <c r="N18" s="247"/>
      <c r="O18" s="247"/>
      <c r="P18" s="236"/>
      <c r="Q18" s="251"/>
    </row>
    <row r="19" spans="1:17" ht="16.5" thickBot="1" x14ac:dyDescent="0.25">
      <c r="A19" s="105">
        <v>1</v>
      </c>
      <c r="B19" s="106"/>
      <c r="C19" s="51">
        <v>2</v>
      </c>
      <c r="D19" s="107">
        <v>3</v>
      </c>
      <c r="E19" s="108">
        <v>4</v>
      </c>
      <c r="F19" s="108">
        <v>5</v>
      </c>
      <c r="G19" s="108">
        <v>6</v>
      </c>
      <c r="H19" s="108">
        <v>7</v>
      </c>
      <c r="I19" s="108">
        <v>8</v>
      </c>
      <c r="J19" s="109">
        <v>9</v>
      </c>
      <c r="K19" s="108">
        <v>10</v>
      </c>
      <c r="L19" s="108">
        <v>11</v>
      </c>
      <c r="M19" s="109">
        <v>12</v>
      </c>
      <c r="N19" s="108">
        <v>13</v>
      </c>
      <c r="O19" s="108">
        <v>14</v>
      </c>
      <c r="P19" s="109">
        <v>15</v>
      </c>
      <c r="Q19" s="108">
        <v>16</v>
      </c>
    </row>
    <row r="20" spans="1:17" ht="33" customHeight="1" x14ac:dyDescent="0.2">
      <c r="A20" s="110">
        <v>1</v>
      </c>
      <c r="B20" s="111"/>
      <c r="C20" s="112" t="s">
        <v>35</v>
      </c>
      <c r="D20" s="113"/>
      <c r="E20" s="114"/>
      <c r="F20" s="114"/>
      <c r="G20" s="114"/>
      <c r="H20" s="114"/>
      <c r="I20" s="114"/>
      <c r="J20" s="115"/>
      <c r="K20" s="116"/>
      <c r="L20" s="117"/>
      <c r="M20" s="117"/>
      <c r="N20" s="117"/>
      <c r="O20" s="117"/>
      <c r="P20" s="118"/>
      <c r="Q20" s="52"/>
    </row>
    <row r="21" spans="1:17" ht="33" customHeight="1" x14ac:dyDescent="0.2">
      <c r="A21" s="271" t="s">
        <v>56</v>
      </c>
      <c r="B21" s="48"/>
      <c r="C21" s="273" t="s">
        <v>27</v>
      </c>
      <c r="D21" s="53" t="s">
        <v>59</v>
      </c>
      <c r="E21" s="120" t="s">
        <v>63</v>
      </c>
      <c r="F21" s="54"/>
      <c r="G21" s="203">
        <v>886.08</v>
      </c>
      <c r="H21" s="203">
        <f t="shared" ref="H21:H26" si="0">G21/167.5</f>
        <v>5.2900298507462686</v>
      </c>
      <c r="I21" s="203">
        <v>2</v>
      </c>
      <c r="J21" s="41">
        <f t="shared" ref="J21:J26" si="1">H21*I21</f>
        <v>10.580059701492537</v>
      </c>
      <c r="K21" s="55"/>
      <c r="L21" s="56"/>
      <c r="M21" s="56"/>
      <c r="N21" s="56"/>
      <c r="O21" s="56"/>
      <c r="P21" s="57"/>
      <c r="Q21" s="58"/>
    </row>
    <row r="22" spans="1:17" ht="26.25" customHeight="1" x14ac:dyDescent="0.2">
      <c r="A22" s="272"/>
      <c r="B22" s="49"/>
      <c r="C22" s="274"/>
      <c r="D22" s="53" t="s">
        <v>60</v>
      </c>
      <c r="E22" s="120" t="s">
        <v>28</v>
      </c>
      <c r="F22" s="46"/>
      <c r="G22" s="204">
        <v>1603.02</v>
      </c>
      <c r="H22" s="203">
        <f t="shared" si="0"/>
        <v>9.5702686567164186</v>
      </c>
      <c r="I22" s="203">
        <v>1.5</v>
      </c>
      <c r="J22" s="41">
        <f t="shared" si="1"/>
        <v>14.355402985074628</v>
      </c>
      <c r="K22" s="59"/>
      <c r="L22" s="60"/>
      <c r="M22" s="60"/>
      <c r="N22" s="60"/>
      <c r="O22" s="60"/>
      <c r="P22" s="57"/>
      <c r="Q22" s="58"/>
    </row>
    <row r="23" spans="1:17" ht="41.25" customHeight="1" x14ac:dyDescent="0.2">
      <c r="A23" s="121" t="s">
        <v>57</v>
      </c>
      <c r="B23" s="122"/>
      <c r="C23" s="45" t="s">
        <v>122</v>
      </c>
      <c r="D23" s="123" t="s">
        <v>61</v>
      </c>
      <c r="E23" s="120" t="s">
        <v>63</v>
      </c>
      <c r="F23" s="54"/>
      <c r="G23" s="203">
        <v>886.08</v>
      </c>
      <c r="H23" s="203">
        <f t="shared" si="0"/>
        <v>5.2900298507462686</v>
      </c>
      <c r="I23" s="203">
        <v>1</v>
      </c>
      <c r="J23" s="41">
        <f t="shared" si="1"/>
        <v>5.2900298507462686</v>
      </c>
      <c r="K23" s="59"/>
      <c r="L23" s="60"/>
      <c r="M23" s="60"/>
      <c r="N23" s="60"/>
      <c r="O23" s="60"/>
      <c r="P23" s="57"/>
      <c r="Q23" s="58"/>
    </row>
    <row r="24" spans="1:17" ht="30.75" customHeight="1" x14ac:dyDescent="0.2">
      <c r="A24" s="202" t="s">
        <v>58</v>
      </c>
      <c r="B24" s="122"/>
      <c r="C24" s="195" t="s">
        <v>25</v>
      </c>
      <c r="D24" s="123" t="s">
        <v>62</v>
      </c>
      <c r="E24" s="120" t="s">
        <v>63</v>
      </c>
      <c r="F24" s="54"/>
      <c r="G24" s="203">
        <v>886.08</v>
      </c>
      <c r="H24" s="203">
        <f t="shared" si="0"/>
        <v>5.2900298507462686</v>
      </c>
      <c r="I24" s="203">
        <v>1</v>
      </c>
      <c r="J24" s="41">
        <f t="shared" si="1"/>
        <v>5.2900298507462686</v>
      </c>
      <c r="K24" s="59"/>
      <c r="L24" s="60"/>
      <c r="M24" s="60"/>
      <c r="N24" s="61"/>
      <c r="O24" s="60"/>
      <c r="P24" s="57"/>
      <c r="Q24" s="58"/>
    </row>
    <row r="25" spans="1:17" ht="33.75" customHeight="1" x14ac:dyDescent="0.2">
      <c r="A25" s="124" t="s">
        <v>79</v>
      </c>
      <c r="B25" s="126"/>
      <c r="C25" s="213" t="s">
        <v>75</v>
      </c>
      <c r="D25" s="123" t="s">
        <v>80</v>
      </c>
      <c r="E25" s="120" t="s">
        <v>63</v>
      </c>
      <c r="F25" s="54"/>
      <c r="G25" s="203">
        <v>557.79999999999995</v>
      </c>
      <c r="H25" s="203">
        <f t="shared" si="0"/>
        <v>3.3301492537313431</v>
      </c>
      <c r="I25" s="203">
        <v>0.1</v>
      </c>
      <c r="J25" s="41">
        <f t="shared" si="1"/>
        <v>0.33301492537313432</v>
      </c>
      <c r="K25" s="65"/>
      <c r="L25" s="63"/>
      <c r="M25" s="63"/>
      <c r="N25" s="66"/>
      <c r="O25" s="63"/>
      <c r="P25" s="80"/>
      <c r="Q25" s="64"/>
    </row>
    <row r="26" spans="1:17" s="131" customFormat="1" ht="45.75" customHeight="1" thickBot="1" x14ac:dyDescent="0.25">
      <c r="A26" s="127" t="s">
        <v>124</v>
      </c>
      <c r="B26" s="128"/>
      <c r="C26" s="67" t="s">
        <v>81</v>
      </c>
      <c r="D26" s="129" t="s">
        <v>125</v>
      </c>
      <c r="E26" s="130" t="s">
        <v>63</v>
      </c>
      <c r="F26" s="68"/>
      <c r="G26" s="207">
        <v>886.08</v>
      </c>
      <c r="H26" s="207">
        <f t="shared" si="0"/>
        <v>5.2900298507462686</v>
      </c>
      <c r="I26" s="207">
        <v>1</v>
      </c>
      <c r="J26" s="70">
        <f t="shared" si="1"/>
        <v>5.2900298507462686</v>
      </c>
      <c r="K26" s="71"/>
      <c r="L26" s="232"/>
      <c r="M26" s="232"/>
      <c r="N26" s="72"/>
      <c r="O26" s="233"/>
      <c r="P26" s="73"/>
      <c r="Q26" s="74"/>
    </row>
    <row r="27" spans="1:17" ht="50.25" customHeight="1" x14ac:dyDescent="0.2">
      <c r="A27" s="124" t="s">
        <v>159</v>
      </c>
      <c r="B27" s="132"/>
      <c r="C27" s="75" t="s">
        <v>29</v>
      </c>
      <c r="D27" s="133"/>
      <c r="E27" s="134"/>
      <c r="F27" s="135"/>
      <c r="G27" s="194"/>
      <c r="H27" s="76"/>
      <c r="I27" s="135"/>
      <c r="J27" s="136"/>
      <c r="K27" s="137"/>
      <c r="L27" s="138"/>
      <c r="M27" s="138"/>
      <c r="N27" s="138"/>
      <c r="O27" s="138"/>
      <c r="P27" s="139"/>
      <c r="Q27" s="64"/>
    </row>
    <row r="28" spans="1:17" s="103" customFormat="1" ht="21" customHeight="1" x14ac:dyDescent="0.2">
      <c r="A28" s="196" t="s">
        <v>91</v>
      </c>
      <c r="B28" s="48"/>
      <c r="C28" s="195" t="s">
        <v>92</v>
      </c>
      <c r="D28" s="36" t="s">
        <v>93</v>
      </c>
      <c r="E28" s="140" t="s">
        <v>28</v>
      </c>
      <c r="F28" s="54"/>
      <c r="G28" s="203">
        <v>1169</v>
      </c>
      <c r="H28" s="203">
        <f t="shared" ref="H28:H37" si="2">G28/167.5</f>
        <v>6.9791044776119406</v>
      </c>
      <c r="I28" s="203">
        <v>2</v>
      </c>
      <c r="J28" s="38">
        <f t="shared" ref="J28:J38" si="3">H28*I28</f>
        <v>13.958208955223881</v>
      </c>
      <c r="K28" s="39"/>
      <c r="L28" s="56"/>
      <c r="M28" s="56"/>
      <c r="N28" s="56"/>
      <c r="O28" s="40"/>
      <c r="P28" s="41"/>
      <c r="Q28" s="42"/>
    </row>
    <row r="29" spans="1:17" s="103" customFormat="1" ht="30.75" customHeight="1" x14ac:dyDescent="0.2">
      <c r="A29" s="121" t="s">
        <v>94</v>
      </c>
      <c r="B29" s="122"/>
      <c r="C29" s="119" t="s">
        <v>31</v>
      </c>
      <c r="D29" s="142" t="s">
        <v>95</v>
      </c>
      <c r="E29" s="140" t="s">
        <v>28</v>
      </c>
      <c r="F29" s="54"/>
      <c r="G29" s="203">
        <v>1169</v>
      </c>
      <c r="H29" s="203">
        <f t="shared" si="2"/>
        <v>6.9791044776119406</v>
      </c>
      <c r="I29" s="203">
        <v>1</v>
      </c>
      <c r="J29" s="38">
        <f t="shared" si="3"/>
        <v>6.9791044776119406</v>
      </c>
      <c r="K29" s="43"/>
      <c r="L29" s="60"/>
      <c r="M29" s="60"/>
      <c r="N29" s="60"/>
      <c r="O29" s="44"/>
      <c r="P29" s="41"/>
      <c r="Q29" s="42"/>
    </row>
    <row r="30" spans="1:17" s="103" customFormat="1" ht="29.25" customHeight="1" x14ac:dyDescent="0.2">
      <c r="A30" s="121" t="s">
        <v>96</v>
      </c>
      <c r="B30" s="122"/>
      <c r="C30" s="119" t="s">
        <v>25</v>
      </c>
      <c r="D30" s="142" t="s">
        <v>97</v>
      </c>
      <c r="E30" s="140" t="s">
        <v>28</v>
      </c>
      <c r="F30" s="54"/>
      <c r="G30" s="203">
        <v>1169</v>
      </c>
      <c r="H30" s="203">
        <f t="shared" si="2"/>
        <v>6.9791044776119406</v>
      </c>
      <c r="I30" s="203">
        <v>1</v>
      </c>
      <c r="J30" s="38">
        <f t="shared" si="3"/>
        <v>6.9791044776119406</v>
      </c>
      <c r="K30" s="43"/>
      <c r="L30" s="60"/>
      <c r="M30" s="60"/>
      <c r="N30" s="61"/>
      <c r="O30" s="44"/>
      <c r="P30" s="41"/>
      <c r="Q30" s="42"/>
    </row>
    <row r="31" spans="1:17" s="103" customFormat="1" ht="31.5" customHeight="1" x14ac:dyDescent="0.2">
      <c r="A31" s="121" t="s">
        <v>98</v>
      </c>
      <c r="B31" s="122"/>
      <c r="C31" s="119" t="s">
        <v>26</v>
      </c>
      <c r="D31" s="142" t="s">
        <v>99</v>
      </c>
      <c r="E31" s="140" t="s">
        <v>28</v>
      </c>
      <c r="F31" s="54"/>
      <c r="G31" s="203">
        <v>1169</v>
      </c>
      <c r="H31" s="203">
        <f t="shared" si="2"/>
        <v>6.9791044776119406</v>
      </c>
      <c r="I31" s="203">
        <v>0.25</v>
      </c>
      <c r="J31" s="38">
        <f t="shared" si="3"/>
        <v>1.7447761194029852</v>
      </c>
      <c r="K31" s="43"/>
      <c r="L31" s="60"/>
      <c r="M31" s="60"/>
      <c r="N31" s="61"/>
      <c r="O31" s="44"/>
      <c r="P31" s="41"/>
      <c r="Q31" s="42"/>
    </row>
    <row r="32" spans="1:17" s="103" customFormat="1" ht="30" customHeight="1" x14ac:dyDescent="0.2">
      <c r="A32" s="121" t="s">
        <v>100</v>
      </c>
      <c r="B32" s="122"/>
      <c r="C32" s="209" t="s">
        <v>32</v>
      </c>
      <c r="D32" s="142" t="s">
        <v>101</v>
      </c>
      <c r="E32" s="140" t="s">
        <v>28</v>
      </c>
      <c r="F32" s="54"/>
      <c r="G32" s="203">
        <v>1169</v>
      </c>
      <c r="H32" s="203">
        <f t="shared" si="2"/>
        <v>6.9791044776119406</v>
      </c>
      <c r="I32" s="203">
        <v>0.5</v>
      </c>
      <c r="J32" s="38">
        <f t="shared" si="3"/>
        <v>3.4895522388059703</v>
      </c>
      <c r="K32" s="43"/>
      <c r="L32" s="60"/>
      <c r="M32" s="60"/>
      <c r="N32" s="143"/>
      <c r="O32" s="44"/>
      <c r="P32" s="41"/>
      <c r="Q32" s="42"/>
    </row>
    <row r="33" spans="1:17" s="103" customFormat="1" ht="31.5" customHeight="1" x14ac:dyDescent="0.2">
      <c r="A33" s="121" t="s">
        <v>102</v>
      </c>
      <c r="B33" s="122"/>
      <c r="C33" s="82" t="s">
        <v>33</v>
      </c>
      <c r="D33" s="142" t="s">
        <v>103</v>
      </c>
      <c r="E33" s="140" t="s">
        <v>28</v>
      </c>
      <c r="F33" s="46"/>
      <c r="G33" s="203">
        <v>1169</v>
      </c>
      <c r="H33" s="203">
        <f t="shared" si="2"/>
        <v>6.9791044776119406</v>
      </c>
      <c r="I33" s="203">
        <v>1</v>
      </c>
      <c r="J33" s="38">
        <f t="shared" si="3"/>
        <v>6.9791044776119406</v>
      </c>
      <c r="K33" s="43"/>
      <c r="L33" s="62"/>
      <c r="M33" s="60"/>
      <c r="N33" s="61"/>
      <c r="O33" s="46"/>
      <c r="P33" s="41"/>
      <c r="Q33" s="42"/>
    </row>
    <row r="34" spans="1:17" s="144" customFormat="1" ht="39.75" customHeight="1" x14ac:dyDescent="0.2">
      <c r="A34" s="121" t="s">
        <v>170</v>
      </c>
      <c r="B34" s="122"/>
      <c r="C34" s="82" t="s">
        <v>173</v>
      </c>
      <c r="D34" s="142" t="s">
        <v>171</v>
      </c>
      <c r="E34" s="140" t="s">
        <v>177</v>
      </c>
      <c r="F34" s="46"/>
      <c r="G34" s="203"/>
      <c r="H34" s="203">
        <v>76.12</v>
      </c>
      <c r="I34" s="203">
        <v>1</v>
      </c>
      <c r="J34" s="38">
        <f t="shared" si="3"/>
        <v>76.12</v>
      </c>
      <c r="K34" s="43"/>
      <c r="L34" s="62"/>
      <c r="M34" s="62"/>
      <c r="N34" s="60"/>
      <c r="O34" s="46"/>
      <c r="P34" s="41"/>
      <c r="Q34" s="42"/>
    </row>
    <row r="35" spans="1:17" s="144" customFormat="1" ht="30" customHeight="1" x14ac:dyDescent="0.2">
      <c r="A35" s="121" t="s">
        <v>104</v>
      </c>
      <c r="B35" s="122"/>
      <c r="C35" s="82" t="s">
        <v>167</v>
      </c>
      <c r="D35" s="142" t="s">
        <v>105</v>
      </c>
      <c r="E35" s="140" t="s">
        <v>84</v>
      </c>
      <c r="F35" s="46"/>
      <c r="G35" s="203"/>
      <c r="H35" s="203">
        <v>217.98</v>
      </c>
      <c r="I35" s="203">
        <v>0.25</v>
      </c>
      <c r="J35" s="38">
        <f t="shared" si="3"/>
        <v>54.494999999999997</v>
      </c>
      <c r="K35" s="43"/>
      <c r="L35" s="62"/>
      <c r="M35" s="62"/>
      <c r="N35" s="62"/>
      <c r="O35" s="46"/>
      <c r="P35" s="41"/>
      <c r="Q35" s="42"/>
    </row>
    <row r="36" spans="1:17" s="144" customFormat="1" ht="30" customHeight="1" x14ac:dyDescent="0.2">
      <c r="A36" s="121" t="s">
        <v>106</v>
      </c>
      <c r="B36" s="122"/>
      <c r="C36" s="82" t="s">
        <v>24</v>
      </c>
      <c r="D36" s="142" t="s">
        <v>107</v>
      </c>
      <c r="E36" s="140" t="s">
        <v>28</v>
      </c>
      <c r="F36" s="46"/>
      <c r="G36" s="203">
        <v>1169</v>
      </c>
      <c r="H36" s="203">
        <f>G36/167.5</f>
        <v>6.9791044776119406</v>
      </c>
      <c r="I36" s="203">
        <v>1</v>
      </c>
      <c r="J36" s="38">
        <f t="shared" si="3"/>
        <v>6.9791044776119406</v>
      </c>
      <c r="K36" s="43"/>
      <c r="L36" s="62"/>
      <c r="M36" s="60"/>
      <c r="N36" s="61"/>
      <c r="O36" s="77"/>
      <c r="P36" s="41"/>
      <c r="Q36" s="42"/>
    </row>
    <row r="37" spans="1:17" s="144" customFormat="1" ht="52.5" customHeight="1" x14ac:dyDescent="0.2">
      <c r="A37" s="269" t="s">
        <v>89</v>
      </c>
      <c r="B37" s="122"/>
      <c r="C37" s="210" t="s">
        <v>36</v>
      </c>
      <c r="D37" s="142" t="s">
        <v>109</v>
      </c>
      <c r="E37" s="140" t="s">
        <v>28</v>
      </c>
      <c r="F37" s="46"/>
      <c r="G37" s="203">
        <v>1169</v>
      </c>
      <c r="H37" s="205">
        <f t="shared" si="2"/>
        <v>6.9791044776119406</v>
      </c>
      <c r="I37" s="206">
        <v>2</v>
      </c>
      <c r="J37" s="38">
        <f t="shared" si="3"/>
        <v>13.958208955223881</v>
      </c>
      <c r="K37" s="43"/>
      <c r="L37" s="62"/>
      <c r="M37" s="60"/>
      <c r="N37" s="61"/>
      <c r="O37" s="46"/>
      <c r="P37" s="41"/>
      <c r="Q37" s="42"/>
    </row>
    <row r="38" spans="1:17" s="144" customFormat="1" ht="35.25" customHeight="1" x14ac:dyDescent="0.2">
      <c r="A38" s="270"/>
      <c r="B38" s="146"/>
      <c r="C38" s="211"/>
      <c r="D38" s="142" t="s">
        <v>172</v>
      </c>
      <c r="E38" s="140"/>
      <c r="F38" s="46"/>
      <c r="G38" s="203"/>
      <c r="H38" s="203"/>
      <c r="I38" s="203"/>
      <c r="J38" s="38">
        <f t="shared" si="3"/>
        <v>0</v>
      </c>
      <c r="K38" s="43"/>
      <c r="L38" s="91"/>
      <c r="M38" s="91"/>
      <c r="N38" s="92"/>
      <c r="O38" s="91"/>
      <c r="P38" s="41"/>
      <c r="Q38" s="42"/>
    </row>
    <row r="39" spans="1:17" s="144" customFormat="1" ht="31.5" customHeight="1" thickBot="1" x14ac:dyDescent="0.25">
      <c r="A39" s="197" t="s">
        <v>108</v>
      </c>
      <c r="B39" s="146"/>
      <c r="C39" s="82" t="s">
        <v>90</v>
      </c>
      <c r="D39" s="142" t="s">
        <v>110</v>
      </c>
      <c r="E39" s="140" t="s">
        <v>28</v>
      </c>
      <c r="F39" s="141"/>
      <c r="G39" s="76">
        <v>1169</v>
      </c>
      <c r="H39" s="208">
        <f>G39/167.5</f>
        <v>6.9791044776119406</v>
      </c>
      <c r="I39" s="76">
        <v>1.25</v>
      </c>
      <c r="J39" s="38">
        <f>H39*I39</f>
        <v>8.7238805970149258</v>
      </c>
      <c r="K39" s="86"/>
      <c r="L39" s="85"/>
      <c r="M39" s="85"/>
      <c r="N39" s="85"/>
      <c r="O39" s="85"/>
      <c r="P39" s="41"/>
      <c r="Q39" s="42"/>
    </row>
    <row r="40" spans="1:17" ht="45.75" customHeight="1" x14ac:dyDescent="0.2">
      <c r="A40" s="147" t="s">
        <v>160</v>
      </c>
      <c r="B40" s="111"/>
      <c r="C40" s="79" t="s">
        <v>30</v>
      </c>
      <c r="D40" s="148"/>
      <c r="E40" s="149"/>
      <c r="F40" s="150"/>
      <c r="G40" s="151"/>
      <c r="H40" s="214">
        <f t="shared" ref="H40:H46" si="4">G40/167.5</f>
        <v>0</v>
      </c>
      <c r="I40" s="151"/>
      <c r="J40" s="152"/>
      <c r="K40" s="153"/>
      <c r="L40" s="154"/>
      <c r="M40" s="154"/>
      <c r="N40" s="154"/>
      <c r="O40" s="154"/>
      <c r="P40" s="155"/>
      <c r="Q40" s="90"/>
    </row>
    <row r="41" spans="1:17" s="103" customFormat="1" ht="21" customHeight="1" x14ac:dyDescent="0.2">
      <c r="A41" s="196" t="s">
        <v>111</v>
      </c>
      <c r="B41" s="48"/>
      <c r="C41" s="195" t="s">
        <v>92</v>
      </c>
      <c r="D41" s="36" t="s">
        <v>126</v>
      </c>
      <c r="E41" s="140" t="s">
        <v>28</v>
      </c>
      <c r="F41" s="54"/>
      <c r="G41" s="37">
        <v>1169</v>
      </c>
      <c r="H41" s="37">
        <f t="shared" si="4"/>
        <v>6.9791044776119406</v>
      </c>
      <c r="I41" s="37">
        <v>2</v>
      </c>
      <c r="J41" s="38">
        <f t="shared" ref="J41:J50" si="5">H41*I41</f>
        <v>13.958208955223881</v>
      </c>
      <c r="K41" s="39"/>
      <c r="L41" s="56"/>
      <c r="M41" s="56"/>
      <c r="N41" s="56"/>
      <c r="O41" s="40"/>
      <c r="P41" s="41"/>
      <c r="Q41" s="42"/>
    </row>
    <row r="42" spans="1:17" s="103" customFormat="1" ht="30.75" customHeight="1" x14ac:dyDescent="0.2">
      <c r="A42" s="121" t="s">
        <v>112</v>
      </c>
      <c r="B42" s="122"/>
      <c r="C42" s="119" t="s">
        <v>31</v>
      </c>
      <c r="D42" s="142" t="s">
        <v>127</v>
      </c>
      <c r="E42" s="140" t="s">
        <v>28</v>
      </c>
      <c r="F42" s="54"/>
      <c r="G42" s="37">
        <v>1169</v>
      </c>
      <c r="H42" s="37">
        <f t="shared" si="4"/>
        <v>6.9791044776119406</v>
      </c>
      <c r="I42" s="37">
        <v>1</v>
      </c>
      <c r="J42" s="38">
        <f t="shared" si="5"/>
        <v>6.9791044776119406</v>
      </c>
      <c r="K42" s="43"/>
      <c r="L42" s="60"/>
      <c r="M42" s="60"/>
      <c r="N42" s="60"/>
      <c r="O42" s="44"/>
      <c r="P42" s="41"/>
      <c r="Q42" s="42"/>
    </row>
    <row r="43" spans="1:17" s="103" customFormat="1" ht="29.25" customHeight="1" x14ac:dyDescent="0.2">
      <c r="A43" s="121" t="s">
        <v>113</v>
      </c>
      <c r="B43" s="122"/>
      <c r="C43" s="119" t="s">
        <v>25</v>
      </c>
      <c r="D43" s="142" t="s">
        <v>128</v>
      </c>
      <c r="E43" s="140" t="s">
        <v>28</v>
      </c>
      <c r="F43" s="54"/>
      <c r="G43" s="37">
        <v>1169</v>
      </c>
      <c r="H43" s="37">
        <f t="shared" si="4"/>
        <v>6.9791044776119406</v>
      </c>
      <c r="I43" s="37">
        <v>1</v>
      </c>
      <c r="J43" s="38">
        <f t="shared" si="5"/>
        <v>6.9791044776119406</v>
      </c>
      <c r="K43" s="43"/>
      <c r="L43" s="60"/>
      <c r="M43" s="60"/>
      <c r="N43" s="61"/>
      <c r="O43" s="44"/>
      <c r="P43" s="41"/>
      <c r="Q43" s="42"/>
    </row>
    <row r="44" spans="1:17" s="103" customFormat="1" ht="31.5" customHeight="1" x14ac:dyDescent="0.2">
      <c r="A44" s="121" t="s">
        <v>114</v>
      </c>
      <c r="B44" s="122"/>
      <c r="C44" s="119" t="s">
        <v>26</v>
      </c>
      <c r="D44" s="142" t="s">
        <v>129</v>
      </c>
      <c r="E44" s="140" t="s">
        <v>28</v>
      </c>
      <c r="F44" s="54"/>
      <c r="G44" s="37">
        <v>1169</v>
      </c>
      <c r="H44" s="37">
        <f t="shared" si="4"/>
        <v>6.9791044776119406</v>
      </c>
      <c r="I44" s="37">
        <v>0.25</v>
      </c>
      <c r="J44" s="38">
        <f t="shared" si="5"/>
        <v>1.7447761194029852</v>
      </c>
      <c r="K44" s="43"/>
      <c r="L44" s="60"/>
      <c r="M44" s="60"/>
      <c r="N44" s="61"/>
      <c r="O44" s="44"/>
      <c r="P44" s="41"/>
      <c r="Q44" s="42"/>
    </row>
    <row r="45" spans="1:17" s="103" customFormat="1" ht="30" customHeight="1" x14ac:dyDescent="0.2">
      <c r="A45" s="121" t="s">
        <v>115</v>
      </c>
      <c r="B45" s="122"/>
      <c r="C45" s="119" t="s">
        <v>32</v>
      </c>
      <c r="D45" s="142" t="s">
        <v>130</v>
      </c>
      <c r="E45" s="140" t="s">
        <v>28</v>
      </c>
      <c r="F45" s="54"/>
      <c r="G45" s="37">
        <v>1169</v>
      </c>
      <c r="H45" s="37">
        <f t="shared" si="4"/>
        <v>6.9791044776119406</v>
      </c>
      <c r="I45" s="37">
        <v>0.5</v>
      </c>
      <c r="J45" s="38">
        <f t="shared" si="5"/>
        <v>3.4895522388059703</v>
      </c>
      <c r="K45" s="43"/>
      <c r="L45" s="60"/>
      <c r="M45" s="60"/>
      <c r="N45" s="143"/>
      <c r="O45" s="44"/>
      <c r="P45" s="41"/>
      <c r="Q45" s="42"/>
    </row>
    <row r="46" spans="1:17" s="103" customFormat="1" ht="31.5" customHeight="1" x14ac:dyDescent="0.2">
      <c r="A46" s="121" t="s">
        <v>116</v>
      </c>
      <c r="B46" s="122"/>
      <c r="C46" s="45" t="s">
        <v>33</v>
      </c>
      <c r="D46" s="142" t="s">
        <v>131</v>
      </c>
      <c r="E46" s="140" t="s">
        <v>28</v>
      </c>
      <c r="F46" s="46"/>
      <c r="G46" s="37">
        <v>1169</v>
      </c>
      <c r="H46" s="37">
        <f t="shared" si="4"/>
        <v>6.9791044776119406</v>
      </c>
      <c r="I46" s="37">
        <v>1</v>
      </c>
      <c r="J46" s="38">
        <f t="shared" si="5"/>
        <v>6.9791044776119406</v>
      </c>
      <c r="K46" s="43"/>
      <c r="L46" s="62"/>
      <c r="M46" s="60"/>
      <c r="N46" s="61"/>
      <c r="O46" s="46"/>
      <c r="P46" s="41"/>
      <c r="Q46" s="42"/>
    </row>
    <row r="47" spans="1:17" s="144" customFormat="1" ht="39.75" customHeight="1" x14ac:dyDescent="0.2">
      <c r="A47" s="121" t="s">
        <v>117</v>
      </c>
      <c r="B47" s="122"/>
      <c r="C47" s="45" t="s">
        <v>173</v>
      </c>
      <c r="D47" s="142" t="s">
        <v>105</v>
      </c>
      <c r="E47" s="140" t="s">
        <v>178</v>
      </c>
      <c r="F47" s="46"/>
      <c r="G47" s="37"/>
      <c r="H47" s="203">
        <v>76.12</v>
      </c>
      <c r="I47" s="37">
        <v>1</v>
      </c>
      <c r="J47" s="38">
        <f t="shared" si="5"/>
        <v>76.12</v>
      </c>
      <c r="K47" s="43"/>
      <c r="L47" s="62"/>
      <c r="M47" s="62"/>
      <c r="N47" s="60"/>
      <c r="O47" s="46"/>
      <c r="P47" s="41"/>
      <c r="Q47" s="42"/>
    </row>
    <row r="48" spans="1:17" s="144" customFormat="1" ht="30" customHeight="1" x14ac:dyDescent="0.2">
      <c r="A48" s="121" t="s">
        <v>118</v>
      </c>
      <c r="B48" s="122"/>
      <c r="C48" s="45" t="s">
        <v>167</v>
      </c>
      <c r="D48" s="142" t="s">
        <v>107</v>
      </c>
      <c r="E48" s="140" t="s">
        <v>84</v>
      </c>
      <c r="F48" s="46"/>
      <c r="G48" s="37"/>
      <c r="H48" s="203">
        <v>217.98</v>
      </c>
      <c r="I48" s="37">
        <v>0.25</v>
      </c>
      <c r="J48" s="38">
        <f t="shared" si="5"/>
        <v>54.494999999999997</v>
      </c>
      <c r="K48" s="43"/>
      <c r="L48" s="62"/>
      <c r="M48" s="62"/>
      <c r="N48" s="62"/>
      <c r="O48" s="46"/>
      <c r="P48" s="41"/>
      <c r="Q48" s="42"/>
    </row>
    <row r="49" spans="1:17" s="144" customFormat="1" ht="35.25" customHeight="1" x14ac:dyDescent="0.2">
      <c r="A49" s="121" t="s">
        <v>119</v>
      </c>
      <c r="B49" s="122"/>
      <c r="C49" s="45" t="s">
        <v>24</v>
      </c>
      <c r="D49" s="142" t="s">
        <v>132</v>
      </c>
      <c r="E49" s="140" t="s">
        <v>28</v>
      </c>
      <c r="F49" s="46"/>
      <c r="G49" s="37">
        <v>1169</v>
      </c>
      <c r="H49" s="37">
        <f>G49/167.5</f>
        <v>6.9791044776119406</v>
      </c>
      <c r="I49" s="37">
        <v>1</v>
      </c>
      <c r="J49" s="38">
        <f t="shared" si="5"/>
        <v>6.9791044776119406</v>
      </c>
      <c r="K49" s="43"/>
      <c r="L49" s="62"/>
      <c r="M49" s="60"/>
      <c r="N49" s="61"/>
      <c r="O49" s="77"/>
      <c r="P49" s="41"/>
      <c r="Q49" s="42"/>
    </row>
    <row r="50" spans="1:17" s="144" customFormat="1" ht="46.5" customHeight="1" x14ac:dyDescent="0.2">
      <c r="A50" s="269" t="s">
        <v>120</v>
      </c>
      <c r="B50" s="122"/>
      <c r="C50" s="198" t="s">
        <v>36</v>
      </c>
      <c r="D50" s="142" t="s">
        <v>133</v>
      </c>
      <c r="E50" s="140" t="s">
        <v>28</v>
      </c>
      <c r="F50" s="46"/>
      <c r="G50" s="37">
        <v>1169</v>
      </c>
      <c r="H50" s="78">
        <f>G50/167.5</f>
        <v>6.9791044776119406</v>
      </c>
      <c r="I50" s="47">
        <v>2</v>
      </c>
      <c r="J50" s="38">
        <f t="shared" si="5"/>
        <v>13.958208955223881</v>
      </c>
      <c r="K50" s="43"/>
      <c r="L50" s="62"/>
      <c r="M50" s="60"/>
      <c r="N50" s="61"/>
      <c r="O50" s="46"/>
      <c r="P50" s="41"/>
      <c r="Q50" s="42"/>
    </row>
    <row r="51" spans="1:17" s="144" customFormat="1" ht="21.75" customHeight="1" x14ac:dyDescent="0.2">
      <c r="A51" s="270"/>
      <c r="B51" s="125"/>
      <c r="C51" s="199"/>
      <c r="D51" s="142"/>
      <c r="E51" s="140"/>
      <c r="F51" s="46"/>
      <c r="G51" s="37"/>
      <c r="H51" s="78">
        <f>G51/167.5</f>
        <v>0</v>
      </c>
      <c r="I51" s="47"/>
      <c r="J51" s="38"/>
      <c r="K51" s="44"/>
      <c r="L51" s="44"/>
      <c r="M51" s="44"/>
      <c r="N51" s="87"/>
      <c r="O51" s="44"/>
      <c r="P51" s="41"/>
      <c r="Q51" s="42"/>
    </row>
    <row r="52" spans="1:17" s="144" customFormat="1" ht="31.5" customHeight="1" thickBot="1" x14ac:dyDescent="0.25">
      <c r="A52" s="127" t="s">
        <v>121</v>
      </c>
      <c r="B52" s="128"/>
      <c r="C52" s="67" t="s">
        <v>90</v>
      </c>
      <c r="D52" s="156" t="s">
        <v>134</v>
      </c>
      <c r="E52" s="215" t="s">
        <v>28</v>
      </c>
      <c r="F52" s="157"/>
      <c r="G52" s="69">
        <v>1169</v>
      </c>
      <c r="H52" s="69">
        <f>G52/167.5</f>
        <v>6.9791044776119406</v>
      </c>
      <c r="I52" s="69">
        <v>1.25</v>
      </c>
      <c r="J52" s="88">
        <f>H52*I52</f>
        <v>8.7238805970149258</v>
      </c>
      <c r="K52" s="89"/>
      <c r="L52" s="85"/>
      <c r="M52" s="60"/>
      <c r="N52" s="85"/>
      <c r="O52" s="85"/>
      <c r="P52" s="70"/>
      <c r="Q52" s="74"/>
    </row>
    <row r="53" spans="1:17" s="158" customFormat="1" ht="33" customHeight="1" x14ac:dyDescent="0.2">
      <c r="A53" s="147" t="s">
        <v>78</v>
      </c>
      <c r="B53" s="216"/>
      <c r="C53" s="79" t="s">
        <v>83</v>
      </c>
      <c r="D53" s="148"/>
      <c r="E53" s="217"/>
      <c r="F53" s="218"/>
      <c r="G53" s="219"/>
      <c r="H53" s="214"/>
      <c r="I53" s="219"/>
      <c r="J53" s="220"/>
      <c r="K53" s="200"/>
      <c r="L53" s="201"/>
      <c r="M53" s="201"/>
      <c r="N53" s="221"/>
      <c r="O53" s="201"/>
      <c r="P53" s="222"/>
      <c r="Q53" s="81"/>
    </row>
    <row r="54" spans="1:17" ht="15.75" x14ac:dyDescent="0.2">
      <c r="A54" s="121" t="s">
        <v>135</v>
      </c>
      <c r="B54" s="122"/>
      <c r="C54" s="45" t="s">
        <v>26</v>
      </c>
      <c r="D54" s="123" t="s">
        <v>141</v>
      </c>
      <c r="E54" s="120" t="s">
        <v>63</v>
      </c>
      <c r="F54" s="54"/>
      <c r="G54" s="37">
        <v>886.08</v>
      </c>
      <c r="H54" s="37">
        <f>G54/167.5</f>
        <v>5.2900298507462686</v>
      </c>
      <c r="I54" s="37">
        <v>0.25</v>
      </c>
      <c r="J54" s="41">
        <f t="shared" ref="J54:J59" si="6">H54*I54</f>
        <v>1.3225074626865672</v>
      </c>
      <c r="K54" s="59"/>
      <c r="L54" s="60"/>
      <c r="M54" s="60"/>
      <c r="N54" s="60"/>
      <c r="O54" s="60"/>
      <c r="P54" s="57"/>
      <c r="Q54" s="58"/>
    </row>
    <row r="55" spans="1:17" ht="29.25" customHeight="1" x14ac:dyDescent="0.2">
      <c r="A55" s="121" t="s">
        <v>136</v>
      </c>
      <c r="B55" s="122"/>
      <c r="C55" s="45" t="s">
        <v>88</v>
      </c>
      <c r="D55" s="123" t="s">
        <v>142</v>
      </c>
      <c r="E55" s="120" t="s">
        <v>63</v>
      </c>
      <c r="F55" s="54"/>
      <c r="G55" s="37">
        <v>886.08</v>
      </c>
      <c r="H55" s="37">
        <f>G55/167.5</f>
        <v>5.2900298507462686</v>
      </c>
      <c r="I55" s="37">
        <v>1</v>
      </c>
      <c r="J55" s="41">
        <f t="shared" si="6"/>
        <v>5.2900298507462686</v>
      </c>
      <c r="K55" s="59"/>
      <c r="L55" s="60"/>
      <c r="M55" s="60"/>
      <c r="N55" s="60"/>
      <c r="O55" s="60"/>
      <c r="P55" s="57"/>
      <c r="Q55" s="58"/>
    </row>
    <row r="56" spans="1:17" ht="30.75" customHeight="1" x14ac:dyDescent="0.2">
      <c r="A56" s="121" t="s">
        <v>137</v>
      </c>
      <c r="B56" s="122"/>
      <c r="C56" s="45" t="s">
        <v>174</v>
      </c>
      <c r="D56" s="123" t="s">
        <v>143</v>
      </c>
      <c r="E56" s="120" t="s">
        <v>28</v>
      </c>
      <c r="F56" s="54"/>
      <c r="G56" s="78">
        <v>1603.02</v>
      </c>
      <c r="H56" s="37">
        <f>G56/167.5</f>
        <v>9.5702686567164186</v>
      </c>
      <c r="I56" s="37">
        <v>0.5</v>
      </c>
      <c r="J56" s="41">
        <f t="shared" si="6"/>
        <v>4.7851343283582093</v>
      </c>
      <c r="K56" s="59"/>
      <c r="L56" s="60"/>
      <c r="M56" s="60"/>
      <c r="N56" s="61"/>
      <c r="O56" s="60"/>
      <c r="P56" s="57"/>
      <c r="Q56" s="58"/>
    </row>
    <row r="57" spans="1:17" ht="29.25" customHeight="1" x14ac:dyDescent="0.2">
      <c r="A57" s="121" t="s">
        <v>138</v>
      </c>
      <c r="B57" s="122"/>
      <c r="C57" s="45" t="s">
        <v>85</v>
      </c>
      <c r="D57" s="123" t="s">
        <v>144</v>
      </c>
      <c r="E57" s="120" t="s">
        <v>86</v>
      </c>
      <c r="F57" s="54"/>
      <c r="G57" s="37"/>
      <c r="H57" s="37">
        <v>100.34</v>
      </c>
      <c r="I57" s="37">
        <v>1</v>
      </c>
      <c r="J57" s="41">
        <f t="shared" si="6"/>
        <v>100.34</v>
      </c>
      <c r="K57" s="59"/>
      <c r="L57" s="60"/>
      <c r="M57" s="60"/>
      <c r="N57" s="61"/>
      <c r="O57" s="60"/>
      <c r="P57" s="57"/>
      <c r="Q57" s="58"/>
    </row>
    <row r="58" spans="1:17" ht="39" customHeight="1" x14ac:dyDescent="0.2">
      <c r="A58" s="121" t="s">
        <v>139</v>
      </c>
      <c r="B58" s="122"/>
      <c r="C58" s="82" t="s">
        <v>168</v>
      </c>
      <c r="D58" s="123" t="s">
        <v>145</v>
      </c>
      <c r="E58" s="120" t="s">
        <v>87</v>
      </c>
      <c r="F58" s="46"/>
      <c r="G58" s="37"/>
      <c r="H58" s="37">
        <v>76.12</v>
      </c>
      <c r="I58" s="37">
        <v>1</v>
      </c>
      <c r="J58" s="41">
        <f t="shared" si="6"/>
        <v>76.12</v>
      </c>
      <c r="K58" s="59"/>
      <c r="L58" s="62"/>
      <c r="M58" s="60"/>
      <c r="N58" s="61"/>
      <c r="O58" s="62"/>
      <c r="P58" s="57"/>
      <c r="Q58" s="58"/>
    </row>
    <row r="59" spans="1:17" ht="44.25" customHeight="1" x14ac:dyDescent="0.2">
      <c r="A59" s="269" t="s">
        <v>140</v>
      </c>
      <c r="B59" s="122"/>
      <c r="C59" s="278" t="s">
        <v>37</v>
      </c>
      <c r="D59" s="123" t="s">
        <v>146</v>
      </c>
      <c r="E59" s="120" t="s">
        <v>28</v>
      </c>
      <c r="F59" s="46"/>
      <c r="G59" s="78">
        <v>1603.02</v>
      </c>
      <c r="H59" s="37">
        <f>G59/167.5</f>
        <v>9.5702686567164186</v>
      </c>
      <c r="I59" s="37">
        <v>1.2</v>
      </c>
      <c r="J59" s="41">
        <f t="shared" si="6"/>
        <v>11.484322388059702</v>
      </c>
      <c r="K59" s="59"/>
      <c r="L59" s="62"/>
      <c r="M59" s="60"/>
      <c r="N59" s="61"/>
      <c r="O59" s="62"/>
      <c r="P59" s="57"/>
      <c r="Q59" s="58"/>
    </row>
    <row r="60" spans="1:17" ht="24" customHeight="1" x14ac:dyDescent="0.2">
      <c r="A60" s="270"/>
      <c r="B60" s="122"/>
      <c r="C60" s="279"/>
      <c r="D60" s="123" t="s">
        <v>147</v>
      </c>
      <c r="E60" s="120" t="s">
        <v>63</v>
      </c>
      <c r="F60" s="54"/>
      <c r="G60" s="37">
        <v>886.08</v>
      </c>
      <c r="H60" s="37">
        <f t="shared" ref="H60:H65" si="7">G60/167.5</f>
        <v>5.2900298507462686</v>
      </c>
      <c r="I60" s="37">
        <v>2.5</v>
      </c>
      <c r="J60" s="41">
        <f t="shared" ref="J60:J67" si="8">H60*I60</f>
        <v>13.225074626865672</v>
      </c>
      <c r="K60" s="59"/>
      <c r="L60" s="62"/>
      <c r="M60" s="62"/>
      <c r="N60" s="62"/>
      <c r="O60" s="62"/>
      <c r="P60" s="57"/>
      <c r="Q60" s="58"/>
    </row>
    <row r="61" spans="1:17" s="159" customFormat="1" ht="33.75" customHeight="1" x14ac:dyDescent="0.2">
      <c r="A61" s="269" t="s">
        <v>150</v>
      </c>
      <c r="B61" s="122"/>
      <c r="C61" s="278" t="s">
        <v>23</v>
      </c>
      <c r="D61" s="123" t="s">
        <v>148</v>
      </c>
      <c r="E61" s="120" t="s">
        <v>28</v>
      </c>
      <c r="F61" s="46"/>
      <c r="G61" s="78">
        <v>1603.02</v>
      </c>
      <c r="H61" s="37">
        <f t="shared" si="7"/>
        <v>9.5702686567164186</v>
      </c>
      <c r="I61" s="37">
        <v>1</v>
      </c>
      <c r="J61" s="41">
        <f t="shared" si="8"/>
        <v>9.5702686567164186</v>
      </c>
      <c r="K61" s="83"/>
      <c r="L61" s="62"/>
      <c r="M61" s="62"/>
      <c r="N61" s="62"/>
      <c r="O61" s="62"/>
      <c r="P61" s="57"/>
      <c r="Q61" s="58"/>
    </row>
    <row r="62" spans="1:17" s="159" customFormat="1" ht="19.5" customHeight="1" x14ac:dyDescent="0.2">
      <c r="A62" s="270"/>
      <c r="B62" s="122"/>
      <c r="C62" s="279"/>
      <c r="D62" s="123" t="s">
        <v>149</v>
      </c>
      <c r="E62" s="120" t="s">
        <v>63</v>
      </c>
      <c r="F62" s="54"/>
      <c r="G62" s="37">
        <v>886.08</v>
      </c>
      <c r="H62" s="37">
        <f t="shared" si="7"/>
        <v>5.2900298507462686</v>
      </c>
      <c r="I62" s="37">
        <v>1.5</v>
      </c>
      <c r="J62" s="41">
        <f t="shared" si="8"/>
        <v>7.935044776119403</v>
      </c>
      <c r="K62" s="59"/>
      <c r="L62" s="62"/>
      <c r="M62" s="60"/>
      <c r="N62" s="61"/>
      <c r="O62" s="62"/>
      <c r="P62" s="57"/>
      <c r="Q62" s="58"/>
    </row>
    <row r="63" spans="1:17" ht="39.75" customHeight="1" x14ac:dyDescent="0.2">
      <c r="A63" s="121" t="s">
        <v>151</v>
      </c>
      <c r="B63" s="122"/>
      <c r="C63" s="45" t="s">
        <v>123</v>
      </c>
      <c r="D63" s="123" t="s">
        <v>152</v>
      </c>
      <c r="E63" s="120" t="s">
        <v>87</v>
      </c>
      <c r="F63" s="46"/>
      <c r="G63" s="37"/>
      <c r="H63" s="37">
        <v>217.98</v>
      </c>
      <c r="I63" s="37">
        <v>0.3</v>
      </c>
      <c r="J63" s="41">
        <f t="shared" si="8"/>
        <v>65.393999999999991</v>
      </c>
      <c r="K63" s="83"/>
      <c r="L63" s="62"/>
      <c r="M63" s="62"/>
      <c r="N63" s="62"/>
      <c r="O63" s="62"/>
      <c r="P63" s="57"/>
      <c r="Q63" s="58"/>
    </row>
    <row r="64" spans="1:17" ht="15.75" x14ac:dyDescent="0.2">
      <c r="A64" s="121" t="s">
        <v>153</v>
      </c>
      <c r="B64" s="122"/>
      <c r="C64" s="45" t="s">
        <v>24</v>
      </c>
      <c r="D64" s="123" t="s">
        <v>154</v>
      </c>
      <c r="E64" s="120" t="s">
        <v>63</v>
      </c>
      <c r="F64" s="54"/>
      <c r="G64" s="37">
        <v>886.08</v>
      </c>
      <c r="H64" s="37">
        <f t="shared" si="7"/>
        <v>5.2900298507462686</v>
      </c>
      <c r="I64" s="37">
        <v>0.5</v>
      </c>
      <c r="J64" s="41">
        <f t="shared" si="8"/>
        <v>2.6450149253731343</v>
      </c>
      <c r="K64" s="59"/>
      <c r="L64" s="62"/>
      <c r="M64" s="60"/>
      <c r="N64" s="61"/>
      <c r="O64" s="62"/>
      <c r="P64" s="57"/>
      <c r="Q64" s="58"/>
    </row>
    <row r="65" spans="1:17" s="131" customFormat="1" ht="40.5" customHeight="1" x14ac:dyDescent="0.2">
      <c r="A65" s="121" t="s">
        <v>155</v>
      </c>
      <c r="B65" s="122"/>
      <c r="C65" s="45" t="s">
        <v>82</v>
      </c>
      <c r="D65" s="123" t="s">
        <v>156</v>
      </c>
      <c r="E65" s="120" t="s">
        <v>76</v>
      </c>
      <c r="F65" s="54"/>
      <c r="G65" s="212">
        <v>2941</v>
      </c>
      <c r="H65" s="37">
        <f t="shared" si="7"/>
        <v>17.558208955223879</v>
      </c>
      <c r="I65" s="37">
        <v>2</v>
      </c>
      <c r="J65" s="41">
        <f t="shared" si="8"/>
        <v>35.116417910447758</v>
      </c>
      <c r="K65" s="59"/>
      <c r="L65" s="62"/>
      <c r="M65" s="60"/>
      <c r="N65" s="84"/>
      <c r="O65" s="62"/>
      <c r="P65" s="57"/>
      <c r="Q65" s="58"/>
    </row>
    <row r="66" spans="1:17" ht="34.5" customHeight="1" x14ac:dyDescent="0.2">
      <c r="A66" s="202" t="s">
        <v>158</v>
      </c>
      <c r="B66" s="122"/>
      <c r="C66" s="195" t="s">
        <v>77</v>
      </c>
      <c r="D66" s="123" t="s">
        <v>157</v>
      </c>
      <c r="E66" s="120" t="s">
        <v>63</v>
      </c>
      <c r="F66" s="54"/>
      <c r="G66" s="37">
        <v>886.08</v>
      </c>
      <c r="H66" s="37">
        <f>G66/167.5</f>
        <v>5.2900298507462686</v>
      </c>
      <c r="I66" s="37">
        <v>1.5</v>
      </c>
      <c r="J66" s="41">
        <f t="shared" si="8"/>
        <v>7.935044776119403</v>
      </c>
      <c r="K66" s="83"/>
      <c r="L66" s="62"/>
      <c r="M66" s="62"/>
      <c r="N66" s="62"/>
      <c r="O66" s="62"/>
      <c r="P66" s="57"/>
      <c r="Q66" s="58"/>
    </row>
    <row r="67" spans="1:17" ht="33" customHeight="1" thickBot="1" x14ac:dyDescent="0.25">
      <c r="A67" s="192" t="s">
        <v>175</v>
      </c>
      <c r="B67" s="128"/>
      <c r="C67" s="193" t="s">
        <v>169</v>
      </c>
      <c r="D67" s="223" t="s">
        <v>176</v>
      </c>
      <c r="E67" s="224" t="s">
        <v>63</v>
      </c>
      <c r="F67" s="225"/>
      <c r="G67" s="208">
        <v>886.08</v>
      </c>
      <c r="H67" s="208">
        <f>G67/167.5</f>
        <v>5.2900298507462686</v>
      </c>
      <c r="I67" s="208">
        <v>0.5</v>
      </c>
      <c r="J67" s="226">
        <f t="shared" si="8"/>
        <v>2.6450149253731343</v>
      </c>
      <c r="K67" s="227"/>
      <c r="L67" s="228"/>
      <c r="M67" s="228"/>
      <c r="N67" s="228"/>
      <c r="O67" s="228"/>
      <c r="P67" s="229"/>
      <c r="Q67" s="230"/>
    </row>
    <row r="68" spans="1:17" s="165" customFormat="1" ht="15.75" x14ac:dyDescent="0.2">
      <c r="A68" s="160"/>
      <c r="B68" s="132"/>
      <c r="C68" s="161" t="s">
        <v>15</v>
      </c>
      <c r="D68" s="162"/>
      <c r="E68" s="163"/>
      <c r="F68" s="163"/>
      <c r="G68" s="163"/>
      <c r="H68" s="76"/>
      <c r="I68" s="231">
        <f>SUM(I21:I67)</f>
        <v>43.85</v>
      </c>
      <c r="J68" s="231">
        <f>SUM(J21:J67)</f>
        <v>785.75853134328372</v>
      </c>
      <c r="K68" s="161" t="s">
        <v>15</v>
      </c>
      <c r="L68" s="163"/>
      <c r="M68" s="163"/>
      <c r="N68" s="163"/>
      <c r="O68" s="163"/>
      <c r="P68" s="164">
        <f>SUM(P21:P67)</f>
        <v>0</v>
      </c>
      <c r="Q68" s="164">
        <f>SUM(Q21:Q67)</f>
        <v>0</v>
      </c>
    </row>
    <row r="69" spans="1:17" ht="27" customHeight="1" thickBot="1" x14ac:dyDescent="0.25">
      <c r="A69" s="166"/>
      <c r="B69" s="128"/>
      <c r="C69" s="167" t="s">
        <v>18</v>
      </c>
      <c r="D69" s="168"/>
      <c r="E69" s="157"/>
      <c r="F69" s="157"/>
      <c r="G69" s="157"/>
      <c r="H69" s="157"/>
      <c r="I69" s="157"/>
      <c r="J69" s="169">
        <f>SUM(J34,J35,J47,J48,J57,J58,J63)</f>
        <v>503.08400000000006</v>
      </c>
      <c r="K69" s="168"/>
      <c r="L69" s="157"/>
      <c r="M69" s="157"/>
      <c r="N69" s="157"/>
      <c r="O69" s="157"/>
      <c r="P69" s="170"/>
      <c r="Q69" s="171"/>
    </row>
    <row r="70" spans="1:17" s="102" customFormat="1" ht="16.5" thickBot="1" x14ac:dyDescent="0.25">
      <c r="A70" s="172"/>
      <c r="B70" s="122"/>
      <c r="C70" s="168" t="s">
        <v>10</v>
      </c>
      <c r="D70" s="157"/>
      <c r="E70" s="157"/>
      <c r="F70" s="157"/>
      <c r="G70" s="157"/>
      <c r="H70" s="157"/>
      <c r="I70" s="173"/>
      <c r="J70" s="174">
        <f>(SUM(J68)-J69)*0.0145</f>
        <v>4.0987807044776137</v>
      </c>
      <c r="K70" s="175"/>
      <c r="L70" s="175" t="s">
        <v>47</v>
      </c>
      <c r="M70" s="157" t="s">
        <v>47</v>
      </c>
      <c r="N70" s="157" t="s">
        <v>47</v>
      </c>
      <c r="O70" s="173"/>
      <c r="P70" s="173"/>
      <c r="Q70" s="170"/>
    </row>
    <row r="71" spans="1:17" s="102" customFormat="1" ht="16.5" thickBot="1" x14ac:dyDescent="0.25">
      <c r="A71" s="172"/>
      <c r="B71" s="125"/>
      <c r="C71" s="176"/>
      <c r="D71" s="145"/>
      <c r="E71" s="145"/>
      <c r="F71" s="145"/>
      <c r="G71" s="145"/>
      <c r="H71" s="145"/>
      <c r="I71" s="177"/>
      <c r="J71" s="178"/>
      <c r="K71" s="176"/>
      <c r="L71" s="176"/>
      <c r="M71" s="145"/>
      <c r="N71" s="145"/>
      <c r="O71" s="177"/>
      <c r="P71" s="177"/>
      <c r="Q71" s="179"/>
    </row>
    <row r="72" spans="1:17" s="102" customFormat="1" ht="16.5" thickBot="1" x14ac:dyDescent="0.25">
      <c r="A72" s="180"/>
      <c r="B72" s="128"/>
      <c r="C72" s="181" t="s">
        <v>48</v>
      </c>
      <c r="D72" s="182"/>
      <c r="E72" s="182"/>
      <c r="F72" s="182"/>
      <c r="G72" s="182"/>
      <c r="H72" s="182"/>
      <c r="I72" s="182"/>
      <c r="J72" s="183"/>
      <c r="K72" s="182"/>
      <c r="L72" s="182"/>
      <c r="M72" s="182"/>
      <c r="N72" s="182"/>
      <c r="O72" s="182"/>
      <c r="P72" s="248">
        <f>+J68+J70+P68+Q68</f>
        <v>789.8573120477613</v>
      </c>
      <c r="Q72" s="249"/>
    </row>
    <row r="73" spans="1:17" s="144" customFormat="1" ht="15.75" x14ac:dyDescent="0.2">
      <c r="A73" s="178"/>
      <c r="B73" s="178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84"/>
      <c r="N73" s="184"/>
      <c r="O73" s="103"/>
      <c r="P73" s="103"/>
      <c r="Q73" s="103"/>
    </row>
    <row r="74" spans="1:17" s="102" customFormat="1" ht="15.75" x14ac:dyDescent="0.2">
      <c r="A74" s="178"/>
      <c r="B74" s="178"/>
      <c r="C74" s="185" t="s">
        <v>49</v>
      </c>
      <c r="D74" s="97"/>
      <c r="E74" s="97"/>
      <c r="F74" s="103"/>
      <c r="G74" s="103"/>
      <c r="H74" s="103"/>
      <c r="I74" s="103"/>
      <c r="J74" s="103"/>
      <c r="K74" s="103"/>
      <c r="L74" s="103"/>
      <c r="M74" s="184"/>
      <c r="N74" s="184"/>
      <c r="O74" s="103"/>
      <c r="P74" s="103"/>
      <c r="Q74" s="103"/>
    </row>
    <row r="75" spans="1:17" s="102" customFormat="1" ht="15.75" x14ac:dyDescent="0.2">
      <c r="A75" s="178"/>
      <c r="B75" s="178"/>
      <c r="C75" s="100" t="s">
        <v>163</v>
      </c>
      <c r="D75" s="103"/>
      <c r="E75" s="103" t="s">
        <v>50</v>
      </c>
      <c r="F75" s="103"/>
      <c r="G75" s="103"/>
      <c r="H75" s="103"/>
      <c r="I75" s="103"/>
      <c r="J75" s="103"/>
      <c r="K75" s="103"/>
      <c r="L75" s="103"/>
      <c r="M75" s="184"/>
      <c r="N75" s="184"/>
      <c r="O75" s="103"/>
      <c r="P75" s="103"/>
      <c r="Q75" s="103"/>
    </row>
    <row r="76" spans="1:17" s="102" customFormat="1" ht="18.75" x14ac:dyDescent="0.2">
      <c r="A76" s="178"/>
      <c r="B76" s="178"/>
      <c r="C76" s="186" t="s">
        <v>51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84"/>
      <c r="N76" s="184"/>
      <c r="O76" s="103"/>
      <c r="P76" s="103"/>
      <c r="Q76" s="103"/>
    </row>
    <row r="77" spans="1:17" s="102" customFormat="1" ht="15.75" x14ac:dyDescent="0.2">
      <c r="A77" s="178"/>
      <c r="B77" s="178"/>
      <c r="C77" s="103" t="s">
        <v>52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84"/>
      <c r="N77" s="184"/>
      <c r="O77" s="103"/>
      <c r="P77" s="103"/>
      <c r="Q77" s="103"/>
    </row>
    <row r="78" spans="1:17" s="102" customFormat="1" ht="15.75" x14ac:dyDescent="0.2">
      <c r="A78" s="178"/>
      <c r="B78" s="178"/>
      <c r="C78" s="100" t="s">
        <v>184</v>
      </c>
      <c r="D78" s="103"/>
      <c r="E78" s="103" t="s">
        <v>185</v>
      </c>
      <c r="F78" s="103"/>
      <c r="G78" s="103"/>
      <c r="H78" s="103"/>
      <c r="I78" s="103"/>
      <c r="J78" s="103"/>
      <c r="K78" s="103"/>
      <c r="L78" s="103"/>
      <c r="M78" s="184"/>
      <c r="N78" s="184"/>
      <c r="O78" s="103"/>
      <c r="P78" s="103"/>
      <c r="Q78" s="103"/>
    </row>
    <row r="79" spans="1:17" s="102" customFormat="1" ht="18.75" x14ac:dyDescent="0.2">
      <c r="A79" s="178"/>
      <c r="B79" s="178"/>
      <c r="C79" s="186" t="s">
        <v>51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84"/>
      <c r="N79" s="184"/>
      <c r="O79" s="103"/>
      <c r="P79" s="103"/>
      <c r="Q79" s="103"/>
    </row>
    <row r="80" spans="1:17" x14ac:dyDescent="0.2">
      <c r="A80" s="187"/>
      <c r="D80" s="104"/>
    </row>
    <row r="81" spans="1:4" x14ac:dyDescent="0.2">
      <c r="A81" s="187"/>
      <c r="D81" s="104"/>
    </row>
    <row r="82" spans="1:4" x14ac:dyDescent="0.2">
      <c r="A82" s="187"/>
      <c r="D82" s="104"/>
    </row>
    <row r="83" spans="1:4" x14ac:dyDescent="0.2">
      <c r="A83" s="187"/>
      <c r="D83" s="104"/>
    </row>
    <row r="84" spans="1:4" x14ac:dyDescent="0.2">
      <c r="A84" s="187"/>
      <c r="D84" s="104"/>
    </row>
    <row r="85" spans="1:4" x14ac:dyDescent="0.2">
      <c r="A85" s="187"/>
      <c r="D85" s="104"/>
    </row>
    <row r="86" spans="1:4" x14ac:dyDescent="0.2">
      <c r="A86" s="187"/>
      <c r="D86" s="104"/>
    </row>
    <row r="87" spans="1:4" x14ac:dyDescent="0.2">
      <c r="A87" s="187"/>
      <c r="D87" s="104"/>
    </row>
    <row r="88" spans="1:4" x14ac:dyDescent="0.2">
      <c r="A88" s="187"/>
      <c r="D88" s="104"/>
    </row>
    <row r="89" spans="1:4" x14ac:dyDescent="0.2">
      <c r="A89" s="187"/>
      <c r="D89" s="104"/>
    </row>
    <row r="90" spans="1:4" x14ac:dyDescent="0.2">
      <c r="A90" s="187"/>
      <c r="D90" s="104"/>
    </row>
    <row r="91" spans="1:4" x14ac:dyDescent="0.2">
      <c r="A91" s="187"/>
      <c r="D91" s="104"/>
    </row>
    <row r="92" spans="1:4" x14ac:dyDescent="0.2">
      <c r="A92" s="187"/>
      <c r="D92" s="104"/>
    </row>
    <row r="93" spans="1:4" x14ac:dyDescent="0.2">
      <c r="A93" s="187"/>
      <c r="D93" s="104"/>
    </row>
    <row r="94" spans="1:4" x14ac:dyDescent="0.2">
      <c r="A94" s="187"/>
      <c r="D94" s="104"/>
    </row>
    <row r="95" spans="1:4" x14ac:dyDescent="0.2">
      <c r="A95" s="187"/>
      <c r="D95" s="104"/>
    </row>
    <row r="96" spans="1:4" x14ac:dyDescent="0.2">
      <c r="A96" s="187"/>
      <c r="D96" s="104"/>
    </row>
    <row r="97" spans="1:4" x14ac:dyDescent="0.2">
      <c r="A97" s="187"/>
      <c r="D97" s="104"/>
    </row>
    <row r="98" spans="1:4" x14ac:dyDescent="0.2">
      <c r="A98" s="187"/>
      <c r="D98" s="104"/>
    </row>
    <row r="99" spans="1:4" x14ac:dyDescent="0.2">
      <c r="A99" s="187"/>
      <c r="D99" s="104"/>
    </row>
    <row r="100" spans="1:4" x14ac:dyDescent="0.2">
      <c r="A100" s="187"/>
      <c r="D100" s="104"/>
    </row>
    <row r="101" spans="1:4" x14ac:dyDescent="0.2">
      <c r="A101" s="187"/>
      <c r="D101" s="104"/>
    </row>
    <row r="102" spans="1:4" x14ac:dyDescent="0.2">
      <c r="A102" s="187"/>
      <c r="D102" s="104"/>
    </row>
    <row r="103" spans="1:4" x14ac:dyDescent="0.2">
      <c r="A103" s="187"/>
      <c r="D103" s="104"/>
    </row>
    <row r="104" spans="1:4" x14ac:dyDescent="0.2">
      <c r="A104" s="187"/>
      <c r="D104" s="104"/>
    </row>
    <row r="105" spans="1:4" x14ac:dyDescent="0.2">
      <c r="A105" s="187"/>
      <c r="D105" s="104"/>
    </row>
    <row r="106" spans="1:4" x14ac:dyDescent="0.2">
      <c r="A106" s="187"/>
      <c r="D106" s="104"/>
    </row>
    <row r="107" spans="1:4" x14ac:dyDescent="0.2">
      <c r="A107" s="187"/>
      <c r="D107" s="104"/>
    </row>
    <row r="108" spans="1:4" x14ac:dyDescent="0.2">
      <c r="A108" s="187"/>
      <c r="D108" s="104"/>
    </row>
    <row r="109" spans="1:4" x14ac:dyDescent="0.2">
      <c r="A109" s="187"/>
      <c r="D109" s="104"/>
    </row>
    <row r="110" spans="1:4" x14ac:dyDescent="0.2">
      <c r="A110" s="187"/>
      <c r="D110" s="104"/>
    </row>
    <row r="111" spans="1:4" x14ac:dyDescent="0.2">
      <c r="A111" s="187"/>
      <c r="D111" s="104"/>
    </row>
    <row r="112" spans="1:4" x14ac:dyDescent="0.2">
      <c r="A112" s="187"/>
      <c r="D112" s="104"/>
    </row>
    <row r="113" spans="1:4" x14ac:dyDescent="0.2">
      <c r="A113" s="187"/>
      <c r="D113" s="104"/>
    </row>
    <row r="114" spans="1:4" x14ac:dyDescent="0.2">
      <c r="A114" s="187"/>
      <c r="D114" s="104"/>
    </row>
    <row r="115" spans="1:4" x14ac:dyDescent="0.2">
      <c r="A115" s="187"/>
      <c r="D115" s="104"/>
    </row>
    <row r="116" spans="1:4" x14ac:dyDescent="0.2">
      <c r="A116" s="187"/>
      <c r="D116" s="104"/>
    </row>
    <row r="117" spans="1:4" x14ac:dyDescent="0.2">
      <c r="A117" s="187"/>
      <c r="D117" s="104"/>
    </row>
    <row r="118" spans="1:4" x14ac:dyDescent="0.2">
      <c r="A118" s="187"/>
      <c r="D118" s="104"/>
    </row>
    <row r="119" spans="1:4" x14ac:dyDescent="0.2">
      <c r="A119" s="187"/>
      <c r="D119" s="104"/>
    </row>
    <row r="120" spans="1:4" x14ac:dyDescent="0.2">
      <c r="A120" s="187"/>
      <c r="D120" s="104"/>
    </row>
    <row r="121" spans="1:4" x14ac:dyDescent="0.2">
      <c r="A121" s="187"/>
      <c r="D121" s="104"/>
    </row>
    <row r="122" spans="1:4" x14ac:dyDescent="0.2">
      <c r="A122" s="187"/>
      <c r="D122" s="104"/>
    </row>
    <row r="123" spans="1:4" x14ac:dyDescent="0.2">
      <c r="A123" s="187"/>
      <c r="D123" s="104"/>
    </row>
    <row r="124" spans="1:4" x14ac:dyDescent="0.2">
      <c r="A124" s="187"/>
      <c r="D124" s="104"/>
    </row>
    <row r="125" spans="1:4" x14ac:dyDescent="0.2">
      <c r="A125" s="187"/>
      <c r="D125" s="104"/>
    </row>
    <row r="126" spans="1:4" x14ac:dyDescent="0.2">
      <c r="A126" s="187"/>
      <c r="D126" s="104"/>
    </row>
    <row r="127" spans="1:4" x14ac:dyDescent="0.2">
      <c r="A127" s="187"/>
      <c r="D127" s="104"/>
    </row>
    <row r="128" spans="1:4" x14ac:dyDescent="0.2">
      <c r="A128" s="187"/>
      <c r="D128" s="104"/>
    </row>
    <row r="129" spans="1:4" x14ac:dyDescent="0.2">
      <c r="A129" s="187"/>
      <c r="D129" s="104"/>
    </row>
    <row r="130" spans="1:4" x14ac:dyDescent="0.2">
      <c r="A130" s="187"/>
      <c r="D130" s="104"/>
    </row>
    <row r="131" spans="1:4" x14ac:dyDescent="0.2">
      <c r="A131" s="187"/>
      <c r="D131" s="104"/>
    </row>
    <row r="132" spans="1:4" x14ac:dyDescent="0.2">
      <c r="A132" s="187"/>
      <c r="D132" s="104"/>
    </row>
    <row r="133" spans="1:4" x14ac:dyDescent="0.2">
      <c r="A133" s="187"/>
      <c r="D133" s="104"/>
    </row>
    <row r="134" spans="1:4" x14ac:dyDescent="0.2">
      <c r="A134" s="187"/>
      <c r="D134" s="104"/>
    </row>
    <row r="135" spans="1:4" x14ac:dyDescent="0.2">
      <c r="A135" s="187"/>
      <c r="D135" s="104"/>
    </row>
    <row r="136" spans="1:4" x14ac:dyDescent="0.2">
      <c r="A136" s="187"/>
      <c r="D136" s="104"/>
    </row>
    <row r="137" spans="1:4" x14ac:dyDescent="0.2">
      <c r="A137" s="187"/>
      <c r="D137" s="104"/>
    </row>
    <row r="138" spans="1:4" x14ac:dyDescent="0.2">
      <c r="A138" s="187"/>
      <c r="D138" s="104"/>
    </row>
    <row r="139" spans="1:4" x14ac:dyDescent="0.2">
      <c r="A139" s="187"/>
      <c r="D139" s="104"/>
    </row>
    <row r="140" spans="1:4" x14ac:dyDescent="0.2">
      <c r="A140" s="187"/>
      <c r="D140" s="104"/>
    </row>
    <row r="141" spans="1:4" x14ac:dyDescent="0.2">
      <c r="A141" s="187"/>
      <c r="D141" s="104"/>
    </row>
    <row r="142" spans="1:4" x14ac:dyDescent="0.2">
      <c r="A142" s="187"/>
      <c r="D142" s="104"/>
    </row>
    <row r="143" spans="1:4" x14ac:dyDescent="0.2">
      <c r="A143" s="187"/>
      <c r="D143" s="104"/>
    </row>
    <row r="144" spans="1:4" x14ac:dyDescent="0.2">
      <c r="A144" s="187"/>
      <c r="D144" s="104"/>
    </row>
    <row r="145" spans="1:4" x14ac:dyDescent="0.2">
      <c r="A145" s="187"/>
      <c r="D145" s="104"/>
    </row>
    <row r="146" spans="1:4" x14ac:dyDescent="0.2">
      <c r="A146" s="187"/>
      <c r="D146" s="104"/>
    </row>
    <row r="147" spans="1:4" x14ac:dyDescent="0.2">
      <c r="A147" s="187"/>
      <c r="D147" s="104"/>
    </row>
    <row r="148" spans="1:4" x14ac:dyDescent="0.2">
      <c r="A148" s="187"/>
      <c r="D148" s="104"/>
    </row>
    <row r="149" spans="1:4" x14ac:dyDescent="0.2">
      <c r="A149" s="187"/>
      <c r="D149" s="104"/>
    </row>
    <row r="150" spans="1:4" x14ac:dyDescent="0.2">
      <c r="A150" s="187"/>
      <c r="D150" s="104"/>
    </row>
    <row r="151" spans="1:4" x14ac:dyDescent="0.2">
      <c r="A151" s="187"/>
      <c r="D151" s="104"/>
    </row>
    <row r="152" spans="1:4" x14ac:dyDescent="0.2">
      <c r="A152" s="187"/>
      <c r="D152" s="104"/>
    </row>
    <row r="153" spans="1:4" x14ac:dyDescent="0.2">
      <c r="A153" s="187"/>
      <c r="D153" s="104"/>
    </row>
    <row r="154" spans="1:4" x14ac:dyDescent="0.2">
      <c r="A154" s="187"/>
      <c r="D154" s="104"/>
    </row>
    <row r="155" spans="1:4" x14ac:dyDescent="0.2">
      <c r="A155" s="187"/>
      <c r="D155" s="104"/>
    </row>
    <row r="156" spans="1:4" x14ac:dyDescent="0.2">
      <c r="A156" s="187"/>
      <c r="D156" s="104"/>
    </row>
    <row r="157" spans="1:4" x14ac:dyDescent="0.2">
      <c r="A157" s="187"/>
      <c r="D157" s="104"/>
    </row>
    <row r="158" spans="1:4" x14ac:dyDescent="0.2">
      <c r="A158" s="187"/>
      <c r="D158" s="104"/>
    </row>
    <row r="159" spans="1:4" x14ac:dyDescent="0.2">
      <c r="A159" s="187"/>
      <c r="D159" s="104"/>
    </row>
    <row r="160" spans="1:4" x14ac:dyDescent="0.2">
      <c r="A160" s="187"/>
      <c r="D160" s="104"/>
    </row>
    <row r="161" spans="1:4" x14ac:dyDescent="0.2">
      <c r="A161" s="187"/>
      <c r="D161" s="104"/>
    </row>
    <row r="162" spans="1:4" x14ac:dyDescent="0.2">
      <c r="A162" s="187"/>
      <c r="D162" s="104"/>
    </row>
    <row r="163" spans="1:4" x14ac:dyDescent="0.2">
      <c r="A163" s="187"/>
      <c r="D163" s="104"/>
    </row>
    <row r="164" spans="1:4" x14ac:dyDescent="0.2">
      <c r="A164" s="187"/>
      <c r="D164" s="104"/>
    </row>
    <row r="165" spans="1:4" x14ac:dyDescent="0.2">
      <c r="A165" s="187"/>
      <c r="D165" s="104"/>
    </row>
    <row r="166" spans="1:4" x14ac:dyDescent="0.2">
      <c r="A166" s="187"/>
      <c r="D166" s="104"/>
    </row>
    <row r="167" spans="1:4" x14ac:dyDescent="0.2">
      <c r="A167" s="187"/>
      <c r="D167" s="104"/>
    </row>
    <row r="168" spans="1:4" x14ac:dyDescent="0.2">
      <c r="A168" s="187"/>
      <c r="D168" s="104"/>
    </row>
    <row r="169" spans="1:4" x14ac:dyDescent="0.2">
      <c r="A169" s="187"/>
      <c r="D169" s="104"/>
    </row>
    <row r="170" spans="1:4" x14ac:dyDescent="0.2">
      <c r="A170" s="187"/>
      <c r="D170" s="104"/>
    </row>
    <row r="171" spans="1:4" x14ac:dyDescent="0.2">
      <c r="A171" s="187"/>
      <c r="D171" s="104"/>
    </row>
    <row r="172" spans="1:4" x14ac:dyDescent="0.2">
      <c r="A172" s="187"/>
      <c r="D172" s="104"/>
    </row>
    <row r="173" spans="1:4" x14ac:dyDescent="0.2">
      <c r="A173" s="187"/>
      <c r="D173" s="104"/>
    </row>
    <row r="174" spans="1:4" x14ac:dyDescent="0.2">
      <c r="A174" s="187"/>
      <c r="D174" s="104"/>
    </row>
    <row r="175" spans="1:4" x14ac:dyDescent="0.2">
      <c r="A175" s="187"/>
      <c r="D175" s="104"/>
    </row>
    <row r="176" spans="1:4" x14ac:dyDescent="0.2">
      <c r="A176" s="187"/>
      <c r="D176" s="104"/>
    </row>
    <row r="177" spans="1:4" x14ac:dyDescent="0.2">
      <c r="A177" s="187"/>
      <c r="D177" s="104"/>
    </row>
    <row r="178" spans="1:4" x14ac:dyDescent="0.2">
      <c r="A178" s="187"/>
      <c r="D178" s="104"/>
    </row>
    <row r="179" spans="1:4" x14ac:dyDescent="0.2">
      <c r="A179" s="187"/>
      <c r="D179" s="104"/>
    </row>
    <row r="180" spans="1:4" x14ac:dyDescent="0.2">
      <c r="A180" s="187"/>
      <c r="D180" s="104"/>
    </row>
    <row r="181" spans="1:4" x14ac:dyDescent="0.2">
      <c r="A181" s="187"/>
      <c r="D181" s="104"/>
    </row>
    <row r="182" spans="1:4" x14ac:dyDescent="0.2">
      <c r="A182" s="187"/>
      <c r="D182" s="104"/>
    </row>
    <row r="183" spans="1:4" x14ac:dyDescent="0.2">
      <c r="A183" s="187"/>
      <c r="D183" s="104"/>
    </row>
    <row r="184" spans="1:4" x14ac:dyDescent="0.2">
      <c r="A184" s="187"/>
      <c r="D184" s="104"/>
    </row>
    <row r="185" spans="1:4" x14ac:dyDescent="0.2">
      <c r="A185" s="187"/>
      <c r="D185" s="104"/>
    </row>
    <row r="186" spans="1:4" x14ac:dyDescent="0.2">
      <c r="A186" s="187"/>
      <c r="D186" s="104"/>
    </row>
    <row r="187" spans="1:4" x14ac:dyDescent="0.2">
      <c r="A187" s="187"/>
      <c r="D187" s="104"/>
    </row>
    <row r="188" spans="1:4" x14ac:dyDescent="0.2">
      <c r="A188" s="187"/>
      <c r="D188" s="104"/>
    </row>
    <row r="189" spans="1:4" x14ac:dyDescent="0.2">
      <c r="A189" s="187"/>
      <c r="D189" s="104"/>
    </row>
    <row r="190" spans="1:4" x14ac:dyDescent="0.2">
      <c r="A190" s="187"/>
      <c r="D190" s="104"/>
    </row>
    <row r="191" spans="1:4" x14ac:dyDescent="0.2">
      <c r="A191" s="187"/>
      <c r="D191" s="104"/>
    </row>
    <row r="192" spans="1:4" x14ac:dyDescent="0.2">
      <c r="A192" s="187"/>
      <c r="D192" s="104"/>
    </row>
    <row r="193" spans="1:4" x14ac:dyDescent="0.2">
      <c r="A193" s="187"/>
      <c r="D193" s="104"/>
    </row>
    <row r="194" spans="1:4" x14ac:dyDescent="0.2">
      <c r="A194" s="187"/>
      <c r="D194" s="104"/>
    </row>
    <row r="195" spans="1:4" x14ac:dyDescent="0.2">
      <c r="A195" s="187"/>
      <c r="D195" s="104"/>
    </row>
    <row r="196" spans="1:4" x14ac:dyDescent="0.2">
      <c r="A196" s="187"/>
      <c r="D196" s="104"/>
    </row>
    <row r="197" spans="1:4" x14ac:dyDescent="0.2">
      <c r="A197" s="187"/>
      <c r="D197" s="104"/>
    </row>
    <row r="198" spans="1:4" x14ac:dyDescent="0.2">
      <c r="A198" s="187"/>
      <c r="D198" s="104"/>
    </row>
    <row r="199" spans="1:4" x14ac:dyDescent="0.2">
      <c r="A199" s="187"/>
      <c r="D199" s="104"/>
    </row>
    <row r="200" spans="1:4" x14ac:dyDescent="0.2">
      <c r="A200" s="187"/>
      <c r="D200" s="104"/>
    </row>
    <row r="201" spans="1:4" x14ac:dyDescent="0.2">
      <c r="A201" s="187"/>
      <c r="D201" s="104"/>
    </row>
    <row r="202" spans="1:4" x14ac:dyDescent="0.2">
      <c r="A202" s="187"/>
      <c r="D202" s="104"/>
    </row>
    <row r="203" spans="1:4" x14ac:dyDescent="0.2">
      <c r="A203" s="187"/>
      <c r="D203" s="104"/>
    </row>
    <row r="204" spans="1:4" x14ac:dyDescent="0.2">
      <c r="A204" s="187"/>
      <c r="D204" s="104"/>
    </row>
    <row r="205" spans="1:4" x14ac:dyDescent="0.2">
      <c r="A205" s="187"/>
      <c r="D205" s="104"/>
    </row>
    <row r="206" spans="1:4" x14ac:dyDescent="0.2">
      <c r="A206" s="187"/>
      <c r="D206" s="104"/>
    </row>
    <row r="207" spans="1:4" x14ac:dyDescent="0.2">
      <c r="A207" s="187"/>
      <c r="D207" s="104"/>
    </row>
    <row r="208" spans="1:4" x14ac:dyDescent="0.2">
      <c r="A208" s="187"/>
      <c r="D208" s="104"/>
    </row>
    <row r="209" spans="1:4" x14ac:dyDescent="0.2">
      <c r="A209" s="187"/>
      <c r="D209" s="104"/>
    </row>
    <row r="210" spans="1:4" x14ac:dyDescent="0.2">
      <c r="A210" s="187"/>
      <c r="D210" s="104"/>
    </row>
    <row r="211" spans="1:4" x14ac:dyDescent="0.2">
      <c r="A211" s="187"/>
      <c r="D211" s="104"/>
    </row>
    <row r="212" spans="1:4" x14ac:dyDescent="0.2">
      <c r="A212" s="187"/>
      <c r="D212" s="104"/>
    </row>
    <row r="213" spans="1:4" x14ac:dyDescent="0.2">
      <c r="A213" s="187"/>
      <c r="D213" s="104"/>
    </row>
    <row r="214" spans="1:4" x14ac:dyDescent="0.2">
      <c r="A214" s="187"/>
      <c r="D214" s="104"/>
    </row>
    <row r="215" spans="1:4" x14ac:dyDescent="0.2">
      <c r="A215" s="187"/>
      <c r="D215" s="104"/>
    </row>
    <row r="216" spans="1:4" x14ac:dyDescent="0.2">
      <c r="A216" s="187"/>
      <c r="D216" s="104"/>
    </row>
    <row r="217" spans="1:4" x14ac:dyDescent="0.2">
      <c r="A217" s="187"/>
      <c r="D217" s="104"/>
    </row>
    <row r="218" spans="1:4" x14ac:dyDescent="0.2">
      <c r="A218" s="187"/>
      <c r="D218" s="104"/>
    </row>
    <row r="219" spans="1:4" x14ac:dyDescent="0.2">
      <c r="A219" s="187"/>
      <c r="D219" s="104"/>
    </row>
    <row r="220" spans="1:4" x14ac:dyDescent="0.2">
      <c r="A220" s="187"/>
      <c r="D220" s="104"/>
    </row>
    <row r="221" spans="1:4" x14ac:dyDescent="0.2">
      <c r="A221" s="187"/>
      <c r="D221" s="104"/>
    </row>
    <row r="222" spans="1:4" x14ac:dyDescent="0.2">
      <c r="A222" s="187"/>
      <c r="D222" s="104"/>
    </row>
    <row r="223" spans="1:4" x14ac:dyDescent="0.2">
      <c r="A223" s="187"/>
      <c r="D223" s="104"/>
    </row>
    <row r="224" spans="1:4" x14ac:dyDescent="0.2">
      <c r="A224" s="187"/>
      <c r="D224" s="104"/>
    </row>
    <row r="225" spans="1:4" x14ac:dyDescent="0.2">
      <c r="A225" s="187"/>
      <c r="D225" s="104"/>
    </row>
    <row r="226" spans="1:4" x14ac:dyDescent="0.2">
      <c r="A226" s="187"/>
      <c r="D226" s="104"/>
    </row>
    <row r="227" spans="1:4" x14ac:dyDescent="0.2">
      <c r="A227" s="187"/>
      <c r="D227" s="104"/>
    </row>
    <row r="228" spans="1:4" x14ac:dyDescent="0.2">
      <c r="A228" s="187"/>
      <c r="D228" s="104"/>
    </row>
    <row r="229" spans="1:4" x14ac:dyDescent="0.2">
      <c r="A229" s="187"/>
      <c r="D229" s="104"/>
    </row>
    <row r="230" spans="1:4" x14ac:dyDescent="0.2">
      <c r="A230" s="187"/>
      <c r="D230" s="104"/>
    </row>
    <row r="231" spans="1:4" x14ac:dyDescent="0.2">
      <c r="A231" s="187"/>
      <c r="D231" s="104"/>
    </row>
    <row r="232" spans="1:4" x14ac:dyDescent="0.2">
      <c r="A232" s="187"/>
      <c r="D232" s="104"/>
    </row>
    <row r="233" spans="1:4" x14ac:dyDescent="0.2">
      <c r="A233" s="187"/>
      <c r="D233" s="104"/>
    </row>
    <row r="234" spans="1:4" x14ac:dyDescent="0.2">
      <c r="A234" s="187"/>
      <c r="D234" s="104"/>
    </row>
    <row r="235" spans="1:4" x14ac:dyDescent="0.2">
      <c r="A235" s="187"/>
      <c r="D235" s="104"/>
    </row>
    <row r="236" spans="1:4" x14ac:dyDescent="0.2">
      <c r="A236" s="187"/>
      <c r="D236" s="104"/>
    </row>
    <row r="237" spans="1:4" x14ac:dyDescent="0.2">
      <c r="A237" s="187"/>
      <c r="D237" s="104"/>
    </row>
    <row r="238" spans="1:4" x14ac:dyDescent="0.2">
      <c r="A238" s="187"/>
      <c r="D238" s="104"/>
    </row>
    <row r="239" spans="1:4" x14ac:dyDescent="0.2">
      <c r="A239" s="187"/>
      <c r="D239" s="104"/>
    </row>
    <row r="240" spans="1:4" x14ac:dyDescent="0.2">
      <c r="A240" s="187"/>
      <c r="D240" s="104"/>
    </row>
    <row r="241" spans="1:4" x14ac:dyDescent="0.2">
      <c r="A241" s="187"/>
      <c r="D241" s="104"/>
    </row>
    <row r="242" spans="1:4" x14ac:dyDescent="0.2">
      <c r="A242" s="187"/>
      <c r="D242" s="104"/>
    </row>
    <row r="243" spans="1:4" x14ac:dyDescent="0.2">
      <c r="A243" s="187"/>
      <c r="D243" s="104"/>
    </row>
    <row r="244" spans="1:4" x14ac:dyDescent="0.2">
      <c r="A244" s="187"/>
      <c r="D244" s="104"/>
    </row>
    <row r="245" spans="1:4" x14ac:dyDescent="0.2">
      <c r="A245" s="187"/>
      <c r="D245" s="104"/>
    </row>
    <row r="246" spans="1:4" x14ac:dyDescent="0.2">
      <c r="A246" s="187"/>
      <c r="D246" s="104"/>
    </row>
    <row r="247" spans="1:4" x14ac:dyDescent="0.2">
      <c r="A247" s="187"/>
      <c r="D247" s="104"/>
    </row>
    <row r="248" spans="1:4" x14ac:dyDescent="0.2">
      <c r="A248" s="187"/>
      <c r="D248" s="104"/>
    </row>
    <row r="249" spans="1:4" x14ac:dyDescent="0.2">
      <c r="A249" s="187"/>
      <c r="D249" s="104"/>
    </row>
    <row r="250" spans="1:4" x14ac:dyDescent="0.2">
      <c r="A250" s="187"/>
      <c r="D250" s="104"/>
    </row>
    <row r="251" spans="1:4" x14ac:dyDescent="0.2">
      <c r="A251" s="187"/>
      <c r="D251" s="104"/>
    </row>
    <row r="252" spans="1:4" x14ac:dyDescent="0.2">
      <c r="A252" s="187"/>
      <c r="D252" s="104"/>
    </row>
    <row r="253" spans="1:4" x14ac:dyDescent="0.2">
      <c r="A253" s="187"/>
      <c r="D253" s="104"/>
    </row>
    <row r="254" spans="1:4" x14ac:dyDescent="0.2">
      <c r="A254" s="187"/>
      <c r="D254" s="104"/>
    </row>
    <row r="255" spans="1:4" x14ac:dyDescent="0.2">
      <c r="A255" s="187"/>
      <c r="D255" s="104"/>
    </row>
    <row r="256" spans="1:4" x14ac:dyDescent="0.2">
      <c r="A256" s="187"/>
      <c r="D256" s="104"/>
    </row>
    <row r="257" spans="1:4" x14ac:dyDescent="0.2">
      <c r="A257" s="187"/>
      <c r="D257" s="104"/>
    </row>
    <row r="258" spans="1:4" x14ac:dyDescent="0.2">
      <c r="A258" s="187"/>
      <c r="D258" s="104"/>
    </row>
    <row r="259" spans="1:4" x14ac:dyDescent="0.2">
      <c r="A259" s="187"/>
      <c r="D259" s="104"/>
    </row>
    <row r="260" spans="1:4" x14ac:dyDescent="0.2">
      <c r="A260" s="187"/>
      <c r="D260" s="104"/>
    </row>
    <row r="261" spans="1:4" x14ac:dyDescent="0.2">
      <c r="A261" s="187"/>
      <c r="D261" s="104"/>
    </row>
    <row r="262" spans="1:4" x14ac:dyDescent="0.2">
      <c r="A262" s="187"/>
      <c r="D262" s="104"/>
    </row>
    <row r="263" spans="1:4" x14ac:dyDescent="0.2">
      <c r="A263" s="187"/>
      <c r="D263" s="104"/>
    </row>
    <row r="264" spans="1:4" x14ac:dyDescent="0.2">
      <c r="A264" s="187"/>
      <c r="D264" s="104"/>
    </row>
    <row r="265" spans="1:4" x14ac:dyDescent="0.2">
      <c r="A265" s="187"/>
      <c r="D265" s="104"/>
    </row>
    <row r="266" spans="1:4" x14ac:dyDescent="0.2">
      <c r="A266" s="187"/>
      <c r="D266" s="104"/>
    </row>
    <row r="267" spans="1:4" x14ac:dyDescent="0.2">
      <c r="A267" s="187"/>
      <c r="D267" s="104"/>
    </row>
    <row r="268" spans="1:4" x14ac:dyDescent="0.2">
      <c r="A268" s="187"/>
      <c r="D268" s="104"/>
    </row>
    <row r="269" spans="1:4" x14ac:dyDescent="0.2">
      <c r="A269" s="187"/>
      <c r="D269" s="104"/>
    </row>
    <row r="270" spans="1:4" x14ac:dyDescent="0.2">
      <c r="A270" s="187"/>
      <c r="D270" s="104"/>
    </row>
    <row r="271" spans="1:4" x14ac:dyDescent="0.2">
      <c r="A271" s="187"/>
      <c r="D271" s="104"/>
    </row>
    <row r="272" spans="1:4" x14ac:dyDescent="0.2">
      <c r="A272" s="187"/>
      <c r="D272" s="104"/>
    </row>
    <row r="273" spans="1:4" x14ac:dyDescent="0.2">
      <c r="A273" s="187"/>
      <c r="D273" s="104"/>
    </row>
    <row r="274" spans="1:4" x14ac:dyDescent="0.2">
      <c r="A274" s="187"/>
      <c r="D274" s="104"/>
    </row>
    <row r="275" spans="1:4" x14ac:dyDescent="0.2">
      <c r="A275" s="187"/>
      <c r="D275" s="104"/>
    </row>
    <row r="276" spans="1:4" x14ac:dyDescent="0.2">
      <c r="A276" s="187"/>
      <c r="D276" s="104"/>
    </row>
    <row r="277" spans="1:4" x14ac:dyDescent="0.2">
      <c r="A277" s="187"/>
      <c r="D277" s="104"/>
    </row>
    <row r="278" spans="1:4" x14ac:dyDescent="0.2">
      <c r="A278" s="187"/>
      <c r="D278" s="104"/>
    </row>
    <row r="279" spans="1:4" x14ac:dyDescent="0.2">
      <c r="A279" s="187"/>
      <c r="D279" s="104"/>
    </row>
    <row r="280" spans="1:4" x14ac:dyDescent="0.2">
      <c r="A280" s="187"/>
      <c r="D280" s="104"/>
    </row>
    <row r="281" spans="1:4" x14ac:dyDescent="0.2">
      <c r="A281" s="187"/>
      <c r="D281" s="104"/>
    </row>
    <row r="282" spans="1:4" x14ac:dyDescent="0.2">
      <c r="A282" s="187"/>
      <c r="D282" s="104"/>
    </row>
    <row r="283" spans="1:4" x14ac:dyDescent="0.2">
      <c r="A283" s="187"/>
      <c r="D283" s="104"/>
    </row>
    <row r="284" spans="1:4" x14ac:dyDescent="0.2">
      <c r="A284" s="187"/>
      <c r="D284" s="104"/>
    </row>
    <row r="285" spans="1:4" x14ac:dyDescent="0.2">
      <c r="A285" s="187"/>
      <c r="D285" s="104"/>
    </row>
    <row r="286" spans="1:4" x14ac:dyDescent="0.2">
      <c r="A286" s="187"/>
      <c r="D286" s="104"/>
    </row>
    <row r="287" spans="1:4" x14ac:dyDescent="0.2">
      <c r="A287" s="187"/>
      <c r="D287" s="104"/>
    </row>
    <row r="288" spans="1:4" x14ac:dyDescent="0.2">
      <c r="A288" s="187"/>
      <c r="D288" s="104"/>
    </row>
    <row r="289" spans="1:4" x14ac:dyDescent="0.2">
      <c r="A289" s="187"/>
      <c r="D289" s="104"/>
    </row>
    <row r="290" spans="1:4" x14ac:dyDescent="0.2">
      <c r="A290" s="187"/>
      <c r="D290" s="104"/>
    </row>
    <row r="291" spans="1:4" x14ac:dyDescent="0.2">
      <c r="A291" s="187"/>
      <c r="D291" s="104"/>
    </row>
    <row r="292" spans="1:4" x14ac:dyDescent="0.2">
      <c r="A292" s="187"/>
      <c r="D292" s="104"/>
    </row>
    <row r="293" spans="1:4" x14ac:dyDescent="0.2">
      <c r="A293" s="187"/>
      <c r="D293" s="104"/>
    </row>
    <row r="294" spans="1:4" x14ac:dyDescent="0.2">
      <c r="A294" s="187"/>
      <c r="D294" s="104"/>
    </row>
    <row r="295" spans="1:4" x14ac:dyDescent="0.2">
      <c r="A295" s="187"/>
      <c r="D295" s="104"/>
    </row>
    <row r="296" spans="1:4" x14ac:dyDescent="0.2">
      <c r="A296" s="187"/>
      <c r="D296" s="104"/>
    </row>
    <row r="297" spans="1:4" x14ac:dyDescent="0.2">
      <c r="A297" s="187"/>
      <c r="D297" s="104"/>
    </row>
    <row r="298" spans="1:4" x14ac:dyDescent="0.2">
      <c r="A298" s="187"/>
      <c r="D298" s="104"/>
    </row>
    <row r="299" spans="1:4" x14ac:dyDescent="0.2">
      <c r="A299" s="187"/>
      <c r="D299" s="104"/>
    </row>
    <row r="300" spans="1:4" x14ac:dyDescent="0.2">
      <c r="A300" s="187"/>
      <c r="D300" s="104"/>
    </row>
    <row r="301" spans="1:4" x14ac:dyDescent="0.2">
      <c r="A301" s="187"/>
      <c r="D301" s="104"/>
    </row>
    <row r="302" spans="1:4" x14ac:dyDescent="0.2">
      <c r="A302" s="187"/>
      <c r="D302" s="104"/>
    </row>
    <row r="303" spans="1:4" x14ac:dyDescent="0.2">
      <c r="A303" s="187"/>
      <c r="D303" s="104"/>
    </row>
    <row r="304" spans="1:4" x14ac:dyDescent="0.2">
      <c r="A304" s="187"/>
      <c r="D304" s="104"/>
    </row>
    <row r="305" spans="1:4" x14ac:dyDescent="0.2">
      <c r="A305" s="187"/>
      <c r="D305" s="104"/>
    </row>
    <row r="306" spans="1:4" x14ac:dyDescent="0.2">
      <c r="A306" s="187"/>
      <c r="D306" s="104"/>
    </row>
    <row r="307" spans="1:4" x14ac:dyDescent="0.2">
      <c r="A307" s="187"/>
      <c r="D307" s="104"/>
    </row>
    <row r="308" spans="1:4" x14ac:dyDescent="0.2">
      <c r="A308" s="187"/>
      <c r="D308" s="104"/>
    </row>
    <row r="309" spans="1:4" x14ac:dyDescent="0.2">
      <c r="A309" s="187"/>
      <c r="D309" s="104"/>
    </row>
    <row r="310" spans="1:4" x14ac:dyDescent="0.2">
      <c r="A310" s="187"/>
      <c r="D310" s="104"/>
    </row>
    <row r="311" spans="1:4" x14ac:dyDescent="0.2">
      <c r="A311" s="187"/>
      <c r="D311" s="104"/>
    </row>
    <row r="312" spans="1:4" x14ac:dyDescent="0.2">
      <c r="A312" s="187"/>
      <c r="D312" s="104"/>
    </row>
    <row r="313" spans="1:4" x14ac:dyDescent="0.2">
      <c r="A313" s="187"/>
      <c r="D313" s="104"/>
    </row>
    <row r="314" spans="1:4" x14ac:dyDescent="0.2">
      <c r="A314" s="187"/>
      <c r="D314" s="104"/>
    </row>
    <row r="315" spans="1:4" x14ac:dyDescent="0.2">
      <c r="A315" s="187"/>
      <c r="D315" s="104"/>
    </row>
    <row r="316" spans="1:4" x14ac:dyDescent="0.2">
      <c r="A316" s="187"/>
      <c r="D316" s="104"/>
    </row>
    <row r="317" spans="1:4" x14ac:dyDescent="0.2">
      <c r="A317" s="187"/>
      <c r="D317" s="104"/>
    </row>
    <row r="318" spans="1:4" x14ac:dyDescent="0.2">
      <c r="A318" s="187"/>
      <c r="D318" s="104"/>
    </row>
    <row r="319" spans="1:4" x14ac:dyDescent="0.2">
      <c r="A319" s="187"/>
      <c r="D319" s="104"/>
    </row>
    <row r="320" spans="1:4" x14ac:dyDescent="0.2">
      <c r="A320" s="187"/>
      <c r="D320" s="104"/>
    </row>
    <row r="321" spans="1:4" x14ac:dyDescent="0.2">
      <c r="A321" s="187"/>
      <c r="D321" s="104"/>
    </row>
    <row r="322" spans="1:4" x14ac:dyDescent="0.2">
      <c r="A322" s="187"/>
      <c r="D322" s="104"/>
    </row>
    <row r="323" spans="1:4" x14ac:dyDescent="0.2">
      <c r="A323" s="187"/>
      <c r="D323" s="104"/>
    </row>
    <row r="324" spans="1:4" x14ac:dyDescent="0.2">
      <c r="A324" s="187"/>
      <c r="D324" s="104"/>
    </row>
    <row r="325" spans="1:4" x14ac:dyDescent="0.2">
      <c r="A325" s="187"/>
      <c r="D325" s="104"/>
    </row>
    <row r="326" spans="1:4" x14ac:dyDescent="0.2">
      <c r="A326" s="187"/>
      <c r="D326" s="104"/>
    </row>
    <row r="327" spans="1:4" x14ac:dyDescent="0.2">
      <c r="A327" s="187"/>
      <c r="D327" s="104"/>
    </row>
    <row r="328" spans="1:4" x14ac:dyDescent="0.2">
      <c r="A328" s="187"/>
      <c r="D328" s="104"/>
    </row>
    <row r="329" spans="1:4" x14ac:dyDescent="0.2">
      <c r="A329" s="187"/>
      <c r="D329" s="104"/>
    </row>
    <row r="330" spans="1:4" x14ac:dyDescent="0.2">
      <c r="A330" s="187"/>
      <c r="D330" s="104"/>
    </row>
    <row r="331" spans="1:4" x14ac:dyDescent="0.2">
      <c r="A331" s="187"/>
      <c r="D331" s="104"/>
    </row>
    <row r="332" spans="1:4" x14ac:dyDescent="0.2">
      <c r="A332" s="187"/>
      <c r="D332" s="104"/>
    </row>
    <row r="333" spans="1:4" x14ac:dyDescent="0.2">
      <c r="A333" s="187"/>
      <c r="D333" s="104"/>
    </row>
    <row r="334" spans="1:4" x14ac:dyDescent="0.2">
      <c r="A334" s="187"/>
      <c r="D334" s="104"/>
    </row>
    <row r="335" spans="1:4" x14ac:dyDescent="0.2">
      <c r="A335" s="187"/>
      <c r="D335" s="104"/>
    </row>
    <row r="336" spans="1:4" x14ac:dyDescent="0.2">
      <c r="A336" s="187"/>
      <c r="D336" s="104"/>
    </row>
    <row r="337" spans="1:4" x14ac:dyDescent="0.2">
      <c r="A337" s="187"/>
      <c r="D337" s="104"/>
    </row>
    <row r="338" spans="1:4" x14ac:dyDescent="0.2">
      <c r="A338" s="187"/>
      <c r="D338" s="104"/>
    </row>
    <row r="339" spans="1:4" x14ac:dyDescent="0.2">
      <c r="A339" s="187"/>
      <c r="D339" s="104"/>
    </row>
    <row r="340" spans="1:4" x14ac:dyDescent="0.2">
      <c r="A340" s="187"/>
      <c r="D340" s="104"/>
    </row>
    <row r="341" spans="1:4" x14ac:dyDescent="0.2">
      <c r="A341" s="187"/>
      <c r="D341" s="104"/>
    </row>
    <row r="342" spans="1:4" x14ac:dyDescent="0.2">
      <c r="A342" s="187"/>
      <c r="D342" s="104"/>
    </row>
    <row r="343" spans="1:4" x14ac:dyDescent="0.2">
      <c r="A343" s="187"/>
      <c r="D343" s="104"/>
    </row>
    <row r="344" spans="1:4" x14ac:dyDescent="0.2">
      <c r="A344" s="187"/>
      <c r="D344" s="104"/>
    </row>
    <row r="345" spans="1:4" x14ac:dyDescent="0.2">
      <c r="A345" s="187"/>
      <c r="D345" s="104"/>
    </row>
    <row r="346" spans="1:4" x14ac:dyDescent="0.2">
      <c r="A346" s="187"/>
      <c r="D346" s="104"/>
    </row>
    <row r="347" spans="1:4" x14ac:dyDescent="0.2">
      <c r="A347" s="187"/>
      <c r="D347" s="104"/>
    </row>
    <row r="348" spans="1:4" x14ac:dyDescent="0.2">
      <c r="A348" s="187"/>
      <c r="D348" s="104"/>
    </row>
    <row r="349" spans="1:4" x14ac:dyDescent="0.2">
      <c r="A349" s="187"/>
      <c r="D349" s="104"/>
    </row>
    <row r="350" spans="1:4" x14ac:dyDescent="0.2">
      <c r="A350" s="187"/>
      <c r="D350" s="104"/>
    </row>
    <row r="351" spans="1:4" x14ac:dyDescent="0.2">
      <c r="A351" s="187"/>
      <c r="D351" s="104"/>
    </row>
    <row r="352" spans="1:4" x14ac:dyDescent="0.2">
      <c r="A352" s="187"/>
      <c r="D352" s="104"/>
    </row>
    <row r="353" spans="1:4" x14ac:dyDescent="0.2">
      <c r="A353" s="187"/>
      <c r="D353" s="104"/>
    </row>
    <row r="354" spans="1:4" x14ac:dyDescent="0.2">
      <c r="A354" s="187"/>
      <c r="D354" s="104"/>
    </row>
    <row r="355" spans="1:4" x14ac:dyDescent="0.2">
      <c r="A355" s="187"/>
      <c r="D355" s="104"/>
    </row>
    <row r="356" spans="1:4" x14ac:dyDescent="0.2">
      <c r="A356" s="187"/>
      <c r="D356" s="104"/>
    </row>
    <row r="357" spans="1:4" x14ac:dyDescent="0.2">
      <c r="A357" s="187"/>
      <c r="D357" s="104"/>
    </row>
    <row r="358" spans="1:4" x14ac:dyDescent="0.2">
      <c r="A358" s="187"/>
      <c r="D358" s="104"/>
    </row>
    <row r="359" spans="1:4" x14ac:dyDescent="0.2">
      <c r="A359" s="187"/>
      <c r="D359" s="104"/>
    </row>
    <row r="360" spans="1:4" x14ac:dyDescent="0.2">
      <c r="A360" s="187"/>
      <c r="D360" s="104"/>
    </row>
    <row r="361" spans="1:4" x14ac:dyDescent="0.2">
      <c r="A361" s="187"/>
      <c r="D361" s="104"/>
    </row>
    <row r="362" spans="1:4" x14ac:dyDescent="0.2">
      <c r="A362" s="187"/>
      <c r="D362" s="104"/>
    </row>
    <row r="363" spans="1:4" x14ac:dyDescent="0.2">
      <c r="A363" s="187"/>
      <c r="D363" s="104"/>
    </row>
    <row r="364" spans="1:4" x14ac:dyDescent="0.2">
      <c r="A364" s="187"/>
      <c r="D364" s="104"/>
    </row>
    <row r="365" spans="1:4" x14ac:dyDescent="0.2">
      <c r="A365" s="187"/>
      <c r="D365" s="104"/>
    </row>
    <row r="366" spans="1:4" x14ac:dyDescent="0.2">
      <c r="A366" s="187"/>
      <c r="D366" s="104"/>
    </row>
    <row r="367" spans="1:4" x14ac:dyDescent="0.2">
      <c r="A367" s="187"/>
      <c r="D367" s="104"/>
    </row>
    <row r="368" spans="1:4" x14ac:dyDescent="0.2">
      <c r="A368" s="187"/>
      <c r="D368" s="104"/>
    </row>
    <row r="369" spans="1:4" x14ac:dyDescent="0.2">
      <c r="A369" s="187"/>
      <c r="D369" s="104"/>
    </row>
    <row r="370" spans="1:4" x14ac:dyDescent="0.2">
      <c r="A370" s="187"/>
      <c r="D370" s="104"/>
    </row>
    <row r="371" spans="1:4" x14ac:dyDescent="0.2">
      <c r="A371" s="187"/>
      <c r="D371" s="104"/>
    </row>
    <row r="372" spans="1:4" x14ac:dyDescent="0.2">
      <c r="A372" s="187"/>
      <c r="D372" s="104"/>
    </row>
    <row r="373" spans="1:4" x14ac:dyDescent="0.2">
      <c r="A373" s="187"/>
      <c r="D373" s="104"/>
    </row>
    <row r="374" spans="1:4" x14ac:dyDescent="0.2">
      <c r="A374" s="187"/>
      <c r="D374" s="104"/>
    </row>
    <row r="375" spans="1:4" x14ac:dyDescent="0.2">
      <c r="A375" s="187"/>
      <c r="D375" s="104"/>
    </row>
    <row r="376" spans="1:4" x14ac:dyDescent="0.2">
      <c r="A376" s="187"/>
      <c r="D376" s="104"/>
    </row>
    <row r="377" spans="1:4" x14ac:dyDescent="0.2">
      <c r="A377" s="187"/>
      <c r="D377" s="104"/>
    </row>
    <row r="378" spans="1:4" x14ac:dyDescent="0.2">
      <c r="A378" s="187"/>
      <c r="D378" s="104"/>
    </row>
    <row r="379" spans="1:4" x14ac:dyDescent="0.2">
      <c r="A379" s="187"/>
      <c r="D379" s="104"/>
    </row>
    <row r="380" spans="1:4" x14ac:dyDescent="0.2">
      <c r="A380" s="187"/>
      <c r="D380" s="104"/>
    </row>
    <row r="381" spans="1:4" x14ac:dyDescent="0.2">
      <c r="A381" s="187"/>
      <c r="D381" s="104"/>
    </row>
    <row r="382" spans="1:4" x14ac:dyDescent="0.2">
      <c r="A382" s="187"/>
      <c r="D382" s="104"/>
    </row>
    <row r="383" spans="1:4" x14ac:dyDescent="0.2">
      <c r="A383" s="187"/>
      <c r="D383" s="104"/>
    </row>
    <row r="384" spans="1:4" x14ac:dyDescent="0.2">
      <c r="A384" s="187"/>
      <c r="D384" s="104"/>
    </row>
    <row r="385" spans="1:4" x14ac:dyDescent="0.2">
      <c r="A385" s="187"/>
      <c r="D385" s="104"/>
    </row>
    <row r="386" spans="1:4" x14ac:dyDescent="0.2">
      <c r="A386" s="187"/>
      <c r="D386" s="104"/>
    </row>
    <row r="387" spans="1:4" x14ac:dyDescent="0.2">
      <c r="A387" s="187"/>
      <c r="D387" s="104"/>
    </row>
    <row r="388" spans="1:4" x14ac:dyDescent="0.2">
      <c r="A388" s="187"/>
      <c r="D388" s="104"/>
    </row>
    <row r="389" spans="1:4" x14ac:dyDescent="0.2">
      <c r="A389" s="187"/>
      <c r="D389" s="104"/>
    </row>
    <row r="390" spans="1:4" x14ac:dyDescent="0.2">
      <c r="A390" s="187"/>
      <c r="D390" s="104"/>
    </row>
    <row r="391" spans="1:4" x14ac:dyDescent="0.2">
      <c r="A391" s="187"/>
      <c r="D391" s="104"/>
    </row>
    <row r="392" spans="1:4" x14ac:dyDescent="0.2">
      <c r="A392" s="187"/>
      <c r="D392" s="104"/>
    </row>
    <row r="393" spans="1:4" x14ac:dyDescent="0.2">
      <c r="A393" s="187"/>
      <c r="D393" s="104"/>
    </row>
    <row r="394" spans="1:4" x14ac:dyDescent="0.2">
      <c r="A394" s="187"/>
      <c r="D394" s="104"/>
    </row>
    <row r="395" spans="1:4" x14ac:dyDescent="0.2">
      <c r="A395" s="187"/>
      <c r="D395" s="104"/>
    </row>
    <row r="396" spans="1:4" x14ac:dyDescent="0.2">
      <c r="A396" s="187"/>
      <c r="D396" s="104"/>
    </row>
    <row r="397" spans="1:4" x14ac:dyDescent="0.2">
      <c r="A397" s="187"/>
      <c r="D397" s="104"/>
    </row>
    <row r="398" spans="1:4" x14ac:dyDescent="0.2">
      <c r="A398" s="187"/>
      <c r="D398" s="104"/>
    </row>
    <row r="399" spans="1:4" x14ac:dyDescent="0.2">
      <c r="A399" s="187"/>
      <c r="D399" s="104"/>
    </row>
    <row r="400" spans="1:4" x14ac:dyDescent="0.2">
      <c r="A400" s="187"/>
      <c r="D400" s="104"/>
    </row>
    <row r="401" spans="1:4" x14ac:dyDescent="0.2">
      <c r="A401" s="187"/>
      <c r="D401" s="104"/>
    </row>
    <row r="402" spans="1:4" x14ac:dyDescent="0.2">
      <c r="A402" s="187"/>
      <c r="D402" s="104"/>
    </row>
    <row r="403" spans="1:4" x14ac:dyDescent="0.2">
      <c r="A403" s="187"/>
      <c r="D403" s="104"/>
    </row>
    <row r="404" spans="1:4" x14ac:dyDescent="0.2">
      <c r="A404" s="187"/>
      <c r="D404" s="104"/>
    </row>
    <row r="405" spans="1:4" x14ac:dyDescent="0.2">
      <c r="A405" s="187"/>
      <c r="D405" s="104"/>
    </row>
    <row r="406" spans="1:4" x14ac:dyDescent="0.2">
      <c r="A406" s="187"/>
      <c r="D406" s="104"/>
    </row>
    <row r="407" spans="1:4" x14ac:dyDescent="0.2">
      <c r="A407" s="187"/>
      <c r="D407" s="104"/>
    </row>
    <row r="408" spans="1:4" x14ac:dyDescent="0.2">
      <c r="A408" s="187"/>
      <c r="D408" s="104"/>
    </row>
    <row r="409" spans="1:4" x14ac:dyDescent="0.2">
      <c r="A409" s="187"/>
      <c r="D409" s="104"/>
    </row>
    <row r="410" spans="1:4" x14ac:dyDescent="0.2">
      <c r="A410" s="187"/>
      <c r="D410" s="104"/>
    </row>
    <row r="411" spans="1:4" x14ac:dyDescent="0.2">
      <c r="A411" s="187"/>
      <c r="D411" s="104"/>
    </row>
    <row r="412" spans="1:4" x14ac:dyDescent="0.2">
      <c r="A412" s="187"/>
      <c r="D412" s="104"/>
    </row>
    <row r="413" spans="1:4" x14ac:dyDescent="0.2">
      <c r="A413" s="187"/>
      <c r="D413" s="104"/>
    </row>
    <row r="414" spans="1:4" x14ac:dyDescent="0.2">
      <c r="A414" s="187"/>
      <c r="D414" s="104"/>
    </row>
    <row r="415" spans="1:4" x14ac:dyDescent="0.2">
      <c r="A415" s="187"/>
      <c r="D415" s="104"/>
    </row>
    <row r="416" spans="1:4" x14ac:dyDescent="0.2">
      <c r="A416" s="187"/>
      <c r="D416" s="104"/>
    </row>
    <row r="417" spans="1:4" x14ac:dyDescent="0.2">
      <c r="A417" s="187"/>
      <c r="D417" s="104"/>
    </row>
    <row r="418" spans="1:4" x14ac:dyDescent="0.2">
      <c r="A418" s="187"/>
      <c r="D418" s="104"/>
    </row>
    <row r="419" spans="1:4" x14ac:dyDescent="0.2">
      <c r="A419" s="187"/>
      <c r="D419" s="104"/>
    </row>
    <row r="420" spans="1:4" x14ac:dyDescent="0.2">
      <c r="A420" s="187"/>
      <c r="D420" s="104"/>
    </row>
    <row r="421" spans="1:4" x14ac:dyDescent="0.2">
      <c r="A421" s="187"/>
      <c r="D421" s="104"/>
    </row>
    <row r="422" spans="1:4" x14ac:dyDescent="0.2">
      <c r="A422" s="187"/>
      <c r="D422" s="104"/>
    </row>
    <row r="423" spans="1:4" x14ac:dyDescent="0.2">
      <c r="A423" s="187"/>
      <c r="D423" s="104"/>
    </row>
    <row r="424" spans="1:4" x14ac:dyDescent="0.2">
      <c r="A424" s="187"/>
      <c r="D424" s="104"/>
    </row>
    <row r="425" spans="1:4" x14ac:dyDescent="0.2">
      <c r="A425" s="187"/>
      <c r="D425" s="104"/>
    </row>
    <row r="426" spans="1:4" x14ac:dyDescent="0.2">
      <c r="A426" s="187"/>
      <c r="D426" s="104"/>
    </row>
    <row r="427" spans="1:4" x14ac:dyDescent="0.2">
      <c r="A427" s="187"/>
      <c r="D427" s="104"/>
    </row>
    <row r="428" spans="1:4" x14ac:dyDescent="0.2">
      <c r="A428" s="187"/>
      <c r="D428" s="104"/>
    </row>
    <row r="429" spans="1:4" x14ac:dyDescent="0.2">
      <c r="A429" s="187"/>
      <c r="D429" s="104"/>
    </row>
    <row r="430" spans="1:4" x14ac:dyDescent="0.2">
      <c r="A430" s="187"/>
      <c r="D430" s="104"/>
    </row>
    <row r="431" spans="1:4" x14ac:dyDescent="0.2">
      <c r="A431" s="187"/>
      <c r="D431" s="104"/>
    </row>
    <row r="432" spans="1:4" x14ac:dyDescent="0.2">
      <c r="A432" s="187"/>
      <c r="D432" s="104"/>
    </row>
    <row r="433" spans="1:4" x14ac:dyDescent="0.2">
      <c r="A433" s="187"/>
      <c r="D433" s="104"/>
    </row>
    <row r="434" spans="1:4" x14ac:dyDescent="0.2">
      <c r="A434" s="187"/>
      <c r="D434" s="104"/>
    </row>
    <row r="435" spans="1:4" x14ac:dyDescent="0.2">
      <c r="A435" s="187"/>
      <c r="D435" s="104"/>
    </row>
    <row r="436" spans="1:4" x14ac:dyDescent="0.2">
      <c r="A436" s="187"/>
      <c r="D436" s="104"/>
    </row>
    <row r="437" spans="1:4" x14ac:dyDescent="0.2">
      <c r="A437" s="187"/>
      <c r="D437" s="104"/>
    </row>
    <row r="438" spans="1:4" x14ac:dyDescent="0.2">
      <c r="A438" s="187"/>
      <c r="D438" s="104"/>
    </row>
    <row r="439" spans="1:4" x14ac:dyDescent="0.2">
      <c r="A439" s="187"/>
      <c r="D439" s="104"/>
    </row>
    <row r="440" spans="1:4" x14ac:dyDescent="0.2">
      <c r="A440" s="187"/>
      <c r="D440" s="104"/>
    </row>
    <row r="441" spans="1:4" x14ac:dyDescent="0.2">
      <c r="A441" s="187"/>
      <c r="D441" s="104"/>
    </row>
    <row r="442" spans="1:4" x14ac:dyDescent="0.2">
      <c r="A442" s="187"/>
      <c r="D442" s="104"/>
    </row>
    <row r="443" spans="1:4" x14ac:dyDescent="0.2">
      <c r="A443" s="187"/>
      <c r="D443" s="104"/>
    </row>
    <row r="444" spans="1:4" x14ac:dyDescent="0.2">
      <c r="A444" s="187"/>
      <c r="D444" s="104"/>
    </row>
    <row r="445" spans="1:4" x14ac:dyDescent="0.2">
      <c r="A445" s="187"/>
      <c r="D445" s="104"/>
    </row>
    <row r="446" spans="1:4" x14ac:dyDescent="0.2">
      <c r="A446" s="187"/>
      <c r="D446" s="104"/>
    </row>
    <row r="447" spans="1:4" x14ac:dyDescent="0.2">
      <c r="A447" s="187"/>
      <c r="D447" s="104"/>
    </row>
    <row r="448" spans="1:4" x14ac:dyDescent="0.2">
      <c r="A448" s="187"/>
      <c r="D448" s="104"/>
    </row>
    <row r="449" spans="1:4" x14ac:dyDescent="0.2">
      <c r="A449" s="187"/>
      <c r="D449" s="104"/>
    </row>
    <row r="450" spans="1:4" x14ac:dyDescent="0.2">
      <c r="A450" s="187"/>
      <c r="D450" s="104"/>
    </row>
    <row r="451" spans="1:4" x14ac:dyDescent="0.2">
      <c r="A451" s="187"/>
      <c r="D451" s="104"/>
    </row>
    <row r="452" spans="1:4" x14ac:dyDescent="0.2">
      <c r="A452" s="187"/>
      <c r="D452" s="104"/>
    </row>
    <row r="453" spans="1:4" x14ac:dyDescent="0.2">
      <c r="A453" s="187"/>
      <c r="D453" s="104"/>
    </row>
    <row r="454" spans="1:4" x14ac:dyDescent="0.2">
      <c r="A454" s="187"/>
      <c r="D454" s="104"/>
    </row>
    <row r="455" spans="1:4" x14ac:dyDescent="0.2">
      <c r="A455" s="187"/>
      <c r="D455" s="104"/>
    </row>
    <row r="456" spans="1:4" x14ac:dyDescent="0.2">
      <c r="A456" s="187"/>
      <c r="D456" s="104"/>
    </row>
    <row r="457" spans="1:4" x14ac:dyDescent="0.2">
      <c r="A457" s="187"/>
      <c r="D457" s="104"/>
    </row>
    <row r="458" spans="1:4" x14ac:dyDescent="0.2">
      <c r="A458" s="187"/>
      <c r="D458" s="104"/>
    </row>
    <row r="459" spans="1:4" x14ac:dyDescent="0.2">
      <c r="A459" s="187"/>
      <c r="D459" s="104"/>
    </row>
    <row r="460" spans="1:4" x14ac:dyDescent="0.2">
      <c r="A460" s="187"/>
      <c r="D460" s="104"/>
    </row>
    <row r="461" spans="1:4" x14ac:dyDescent="0.2">
      <c r="A461" s="187"/>
      <c r="D461" s="104"/>
    </row>
    <row r="462" spans="1:4" x14ac:dyDescent="0.2">
      <c r="A462" s="187"/>
      <c r="D462" s="104"/>
    </row>
    <row r="463" spans="1:4" x14ac:dyDescent="0.2">
      <c r="A463" s="187"/>
      <c r="D463" s="104"/>
    </row>
    <row r="464" spans="1:4" x14ac:dyDescent="0.2">
      <c r="A464" s="187"/>
      <c r="D464" s="104"/>
    </row>
    <row r="465" spans="1:4" x14ac:dyDescent="0.2">
      <c r="A465" s="187"/>
      <c r="D465" s="104"/>
    </row>
    <row r="466" spans="1:4" x14ac:dyDescent="0.2">
      <c r="A466" s="187"/>
      <c r="D466" s="104"/>
    </row>
    <row r="467" spans="1:4" x14ac:dyDescent="0.2">
      <c r="A467" s="187"/>
      <c r="D467" s="104"/>
    </row>
    <row r="468" spans="1:4" x14ac:dyDescent="0.2">
      <c r="A468" s="187"/>
      <c r="D468" s="104"/>
    </row>
    <row r="469" spans="1:4" x14ac:dyDescent="0.2">
      <c r="A469" s="187"/>
      <c r="D469" s="104"/>
    </row>
    <row r="470" spans="1:4" x14ac:dyDescent="0.2">
      <c r="A470" s="187"/>
      <c r="D470" s="104"/>
    </row>
    <row r="471" spans="1:4" x14ac:dyDescent="0.2">
      <c r="A471" s="187"/>
      <c r="D471" s="104"/>
    </row>
    <row r="472" spans="1:4" x14ac:dyDescent="0.2">
      <c r="A472" s="187"/>
      <c r="D472" s="104"/>
    </row>
    <row r="473" spans="1:4" x14ac:dyDescent="0.2">
      <c r="A473" s="187"/>
      <c r="D473" s="104"/>
    </row>
    <row r="474" spans="1:4" x14ac:dyDescent="0.2">
      <c r="A474" s="187"/>
      <c r="D474" s="104"/>
    </row>
    <row r="475" spans="1:4" x14ac:dyDescent="0.2">
      <c r="A475" s="187"/>
      <c r="D475" s="104"/>
    </row>
    <row r="476" spans="1:4" x14ac:dyDescent="0.2">
      <c r="A476" s="187"/>
      <c r="D476" s="104"/>
    </row>
    <row r="477" spans="1:4" x14ac:dyDescent="0.2">
      <c r="A477" s="187"/>
      <c r="D477" s="104"/>
    </row>
    <row r="478" spans="1:4" x14ac:dyDescent="0.2">
      <c r="A478" s="187"/>
      <c r="D478" s="104"/>
    </row>
    <row r="479" spans="1:4" x14ac:dyDescent="0.2">
      <c r="A479" s="187"/>
      <c r="D479" s="104"/>
    </row>
    <row r="480" spans="1:4" x14ac:dyDescent="0.2">
      <c r="A480" s="187"/>
      <c r="D480" s="104"/>
    </row>
    <row r="481" spans="1:4" x14ac:dyDescent="0.2">
      <c r="A481" s="187"/>
      <c r="D481" s="104"/>
    </row>
    <row r="482" spans="1:4" x14ac:dyDescent="0.2">
      <c r="A482" s="187"/>
      <c r="D482" s="104"/>
    </row>
    <row r="483" spans="1:4" x14ac:dyDescent="0.2">
      <c r="A483" s="187"/>
      <c r="D483" s="104"/>
    </row>
    <row r="484" spans="1:4" x14ac:dyDescent="0.2">
      <c r="A484" s="187"/>
      <c r="D484" s="104"/>
    </row>
    <row r="485" spans="1:4" x14ac:dyDescent="0.2">
      <c r="A485" s="187"/>
      <c r="D485" s="104"/>
    </row>
    <row r="486" spans="1:4" x14ac:dyDescent="0.2">
      <c r="A486" s="187"/>
      <c r="D486" s="104"/>
    </row>
    <row r="487" spans="1:4" x14ac:dyDescent="0.2">
      <c r="A487" s="187"/>
      <c r="D487" s="104"/>
    </row>
    <row r="488" spans="1:4" x14ac:dyDescent="0.2">
      <c r="A488" s="187"/>
      <c r="D488" s="104"/>
    </row>
    <row r="489" spans="1:4" x14ac:dyDescent="0.2">
      <c r="A489" s="187"/>
      <c r="D489" s="104"/>
    </row>
    <row r="490" spans="1:4" x14ac:dyDescent="0.2">
      <c r="A490" s="187"/>
      <c r="D490" s="104"/>
    </row>
    <row r="491" spans="1:4" x14ac:dyDescent="0.2">
      <c r="A491" s="187"/>
      <c r="D491" s="104"/>
    </row>
    <row r="492" spans="1:4" x14ac:dyDescent="0.2">
      <c r="A492" s="187"/>
      <c r="D492" s="104"/>
    </row>
    <row r="493" spans="1:4" x14ac:dyDescent="0.2">
      <c r="A493" s="187"/>
      <c r="D493" s="104"/>
    </row>
    <row r="494" spans="1:4" x14ac:dyDescent="0.2">
      <c r="A494" s="187"/>
      <c r="D494" s="104"/>
    </row>
    <row r="495" spans="1:4" x14ac:dyDescent="0.2">
      <c r="A495" s="187"/>
      <c r="D495" s="104"/>
    </row>
    <row r="496" spans="1:4" x14ac:dyDescent="0.2">
      <c r="A496" s="187"/>
      <c r="D496" s="104"/>
    </row>
    <row r="497" spans="1:4" x14ac:dyDescent="0.2">
      <c r="A497" s="187"/>
      <c r="D497" s="104"/>
    </row>
    <row r="498" spans="1:4" x14ac:dyDescent="0.2">
      <c r="A498" s="187"/>
      <c r="D498" s="104"/>
    </row>
    <row r="499" spans="1:4" x14ac:dyDescent="0.2">
      <c r="A499" s="187"/>
      <c r="D499" s="104"/>
    </row>
    <row r="500" spans="1:4" x14ac:dyDescent="0.2">
      <c r="A500" s="187"/>
      <c r="D500" s="104"/>
    </row>
    <row r="501" spans="1:4" x14ac:dyDescent="0.2">
      <c r="A501" s="187"/>
      <c r="D501" s="104"/>
    </row>
    <row r="502" spans="1:4" x14ac:dyDescent="0.2">
      <c r="A502" s="187"/>
      <c r="D502" s="104"/>
    </row>
    <row r="503" spans="1:4" x14ac:dyDescent="0.2">
      <c r="A503" s="187"/>
      <c r="D503" s="104"/>
    </row>
    <row r="504" spans="1:4" x14ac:dyDescent="0.2">
      <c r="A504" s="187"/>
      <c r="D504" s="104"/>
    </row>
    <row r="505" spans="1:4" x14ac:dyDescent="0.2">
      <c r="A505" s="187"/>
      <c r="D505" s="104"/>
    </row>
    <row r="506" spans="1:4" x14ac:dyDescent="0.2">
      <c r="A506" s="187"/>
      <c r="D506" s="104"/>
    </row>
    <row r="507" spans="1:4" x14ac:dyDescent="0.2">
      <c r="A507" s="187"/>
      <c r="D507" s="104"/>
    </row>
    <row r="508" spans="1:4" x14ac:dyDescent="0.2">
      <c r="A508" s="187"/>
      <c r="D508" s="104"/>
    </row>
    <row r="509" spans="1:4" x14ac:dyDescent="0.2">
      <c r="A509" s="187"/>
      <c r="D509" s="104"/>
    </row>
    <row r="510" spans="1:4" x14ac:dyDescent="0.2">
      <c r="A510" s="187"/>
      <c r="D510" s="104"/>
    </row>
    <row r="511" spans="1:4" x14ac:dyDescent="0.2">
      <c r="A511" s="187"/>
      <c r="D511" s="104"/>
    </row>
    <row r="512" spans="1:4" x14ac:dyDescent="0.2">
      <c r="A512" s="187"/>
      <c r="D512" s="104"/>
    </row>
    <row r="513" spans="1:4" x14ac:dyDescent="0.2">
      <c r="A513" s="187"/>
      <c r="D513" s="104"/>
    </row>
    <row r="514" spans="1:4" x14ac:dyDescent="0.2">
      <c r="A514" s="187"/>
      <c r="D514" s="104"/>
    </row>
    <row r="515" spans="1:4" x14ac:dyDescent="0.2">
      <c r="A515" s="187"/>
      <c r="D515" s="104"/>
    </row>
    <row r="516" spans="1:4" x14ac:dyDescent="0.2">
      <c r="A516" s="187"/>
      <c r="D516" s="104"/>
    </row>
    <row r="517" spans="1:4" x14ac:dyDescent="0.2">
      <c r="A517" s="187"/>
      <c r="D517" s="104"/>
    </row>
    <row r="518" spans="1:4" x14ac:dyDescent="0.2">
      <c r="A518" s="187"/>
      <c r="D518" s="104"/>
    </row>
    <row r="519" spans="1:4" x14ac:dyDescent="0.2">
      <c r="A519" s="187"/>
      <c r="D519" s="104"/>
    </row>
    <row r="520" spans="1:4" x14ac:dyDescent="0.2">
      <c r="A520" s="187"/>
      <c r="D520" s="104"/>
    </row>
    <row r="521" spans="1:4" x14ac:dyDescent="0.2">
      <c r="A521" s="187"/>
      <c r="D521" s="104"/>
    </row>
    <row r="522" spans="1:4" x14ac:dyDescent="0.2">
      <c r="A522" s="187"/>
      <c r="D522" s="104"/>
    </row>
    <row r="523" spans="1:4" x14ac:dyDescent="0.2">
      <c r="A523" s="187"/>
      <c r="D523" s="104"/>
    </row>
    <row r="524" spans="1:4" x14ac:dyDescent="0.2">
      <c r="A524" s="187"/>
      <c r="D524" s="104"/>
    </row>
    <row r="525" spans="1:4" x14ac:dyDescent="0.2">
      <c r="A525" s="187"/>
      <c r="D525" s="104"/>
    </row>
    <row r="526" spans="1:4" x14ac:dyDescent="0.2">
      <c r="A526" s="187"/>
      <c r="D526" s="104"/>
    </row>
    <row r="527" spans="1:4" x14ac:dyDescent="0.2">
      <c r="A527" s="187"/>
      <c r="D527" s="104"/>
    </row>
    <row r="528" spans="1:4" x14ac:dyDescent="0.2">
      <c r="A528" s="187"/>
      <c r="D528" s="104"/>
    </row>
    <row r="529" spans="1:4" x14ac:dyDescent="0.2">
      <c r="A529" s="187"/>
      <c r="D529" s="104"/>
    </row>
    <row r="530" spans="1:4" x14ac:dyDescent="0.2">
      <c r="A530" s="187"/>
      <c r="D530" s="104"/>
    </row>
    <row r="531" spans="1:4" x14ac:dyDescent="0.2">
      <c r="A531" s="187"/>
      <c r="D531" s="104"/>
    </row>
    <row r="532" spans="1:4" x14ac:dyDescent="0.2">
      <c r="A532" s="187"/>
      <c r="D532" s="104"/>
    </row>
    <row r="533" spans="1:4" x14ac:dyDescent="0.2">
      <c r="A533" s="187"/>
      <c r="D533" s="104"/>
    </row>
    <row r="534" spans="1:4" x14ac:dyDescent="0.2">
      <c r="A534" s="187"/>
      <c r="D534" s="104"/>
    </row>
    <row r="535" spans="1:4" x14ac:dyDescent="0.2">
      <c r="A535" s="187"/>
      <c r="D535" s="104"/>
    </row>
    <row r="536" spans="1:4" x14ac:dyDescent="0.2">
      <c r="A536" s="187"/>
      <c r="D536" s="104"/>
    </row>
    <row r="537" spans="1:4" x14ac:dyDescent="0.2">
      <c r="A537" s="187"/>
      <c r="D537" s="104"/>
    </row>
    <row r="538" spans="1:4" x14ac:dyDescent="0.2">
      <c r="A538" s="187"/>
      <c r="D538" s="104"/>
    </row>
    <row r="539" spans="1:4" x14ac:dyDescent="0.2">
      <c r="A539" s="187"/>
      <c r="D539" s="104"/>
    </row>
    <row r="540" spans="1:4" x14ac:dyDescent="0.2">
      <c r="A540" s="187"/>
      <c r="D540" s="104"/>
    </row>
    <row r="541" spans="1:4" x14ac:dyDescent="0.2">
      <c r="A541" s="187"/>
      <c r="D541" s="104"/>
    </row>
    <row r="542" spans="1:4" x14ac:dyDescent="0.2">
      <c r="A542" s="187"/>
      <c r="D542" s="104"/>
    </row>
    <row r="543" spans="1:4" x14ac:dyDescent="0.2">
      <c r="A543" s="187"/>
      <c r="D543" s="104"/>
    </row>
    <row r="544" spans="1:4" x14ac:dyDescent="0.2">
      <c r="A544" s="187"/>
      <c r="D544" s="104"/>
    </row>
    <row r="545" spans="1:4" x14ac:dyDescent="0.2">
      <c r="A545" s="187"/>
      <c r="D545" s="104"/>
    </row>
    <row r="546" spans="1:4" x14ac:dyDescent="0.2">
      <c r="A546" s="187"/>
      <c r="D546" s="104"/>
    </row>
    <row r="547" spans="1:4" x14ac:dyDescent="0.2">
      <c r="A547" s="187"/>
      <c r="D547" s="104"/>
    </row>
    <row r="548" spans="1:4" x14ac:dyDescent="0.2">
      <c r="A548" s="187"/>
      <c r="D548" s="104"/>
    </row>
    <row r="549" spans="1:4" x14ac:dyDescent="0.2">
      <c r="A549" s="187"/>
      <c r="D549" s="104"/>
    </row>
    <row r="550" spans="1:4" x14ac:dyDescent="0.2">
      <c r="A550" s="187"/>
      <c r="D550" s="104"/>
    </row>
    <row r="551" spans="1:4" x14ac:dyDescent="0.2">
      <c r="A551" s="187"/>
      <c r="D551" s="104"/>
    </row>
    <row r="552" spans="1:4" x14ac:dyDescent="0.2">
      <c r="A552" s="187"/>
      <c r="D552" s="104"/>
    </row>
    <row r="553" spans="1:4" x14ac:dyDescent="0.2">
      <c r="A553" s="187"/>
      <c r="D553" s="104"/>
    </row>
    <row r="554" spans="1:4" x14ac:dyDescent="0.2">
      <c r="A554" s="187"/>
      <c r="D554" s="104"/>
    </row>
    <row r="555" spans="1:4" x14ac:dyDescent="0.2">
      <c r="A555" s="187"/>
      <c r="D555" s="104"/>
    </row>
    <row r="556" spans="1:4" x14ac:dyDescent="0.2">
      <c r="A556" s="187"/>
      <c r="D556" s="104"/>
    </row>
    <row r="557" spans="1:4" x14ac:dyDescent="0.2">
      <c r="A557" s="187"/>
      <c r="D557" s="104"/>
    </row>
    <row r="558" spans="1:4" x14ac:dyDescent="0.2">
      <c r="A558" s="187"/>
      <c r="D558" s="104"/>
    </row>
    <row r="559" spans="1:4" x14ac:dyDescent="0.2">
      <c r="A559" s="187"/>
      <c r="D559" s="104"/>
    </row>
    <row r="560" spans="1:4" x14ac:dyDescent="0.2">
      <c r="A560" s="187"/>
      <c r="D560" s="104"/>
    </row>
    <row r="561" spans="1:4" x14ac:dyDescent="0.2">
      <c r="A561" s="187"/>
      <c r="D561" s="104"/>
    </row>
    <row r="562" spans="1:4" x14ac:dyDescent="0.2">
      <c r="A562" s="187"/>
      <c r="D562" s="104"/>
    </row>
    <row r="563" spans="1:4" x14ac:dyDescent="0.2">
      <c r="A563" s="187"/>
      <c r="D563" s="104"/>
    </row>
    <row r="564" spans="1:4" x14ac:dyDescent="0.2">
      <c r="A564" s="187"/>
      <c r="D564" s="104"/>
    </row>
    <row r="565" spans="1:4" x14ac:dyDescent="0.2">
      <c r="A565" s="187"/>
      <c r="D565" s="104"/>
    </row>
    <row r="566" spans="1:4" x14ac:dyDescent="0.2">
      <c r="A566" s="187"/>
      <c r="D566" s="104"/>
    </row>
    <row r="567" spans="1:4" x14ac:dyDescent="0.2">
      <c r="A567" s="187"/>
      <c r="D567" s="104"/>
    </row>
    <row r="568" spans="1:4" x14ac:dyDescent="0.2">
      <c r="A568" s="187"/>
      <c r="D568" s="104"/>
    </row>
    <row r="569" spans="1:4" x14ac:dyDescent="0.2">
      <c r="A569" s="187"/>
      <c r="D569" s="104"/>
    </row>
    <row r="570" spans="1:4" x14ac:dyDescent="0.2">
      <c r="A570" s="187"/>
      <c r="D570" s="104"/>
    </row>
    <row r="571" spans="1:4" x14ac:dyDescent="0.2">
      <c r="A571" s="187"/>
      <c r="D571" s="104"/>
    </row>
    <row r="572" spans="1:4" x14ac:dyDescent="0.2">
      <c r="A572" s="187"/>
      <c r="D572" s="104"/>
    </row>
    <row r="573" spans="1:4" x14ac:dyDescent="0.2">
      <c r="A573" s="187"/>
      <c r="D573" s="104"/>
    </row>
    <row r="574" spans="1:4" x14ac:dyDescent="0.2">
      <c r="A574" s="187"/>
      <c r="D574" s="104"/>
    </row>
    <row r="575" spans="1:4" x14ac:dyDescent="0.2">
      <c r="A575" s="187"/>
      <c r="D575" s="104"/>
    </row>
    <row r="576" spans="1:4" x14ac:dyDescent="0.2">
      <c r="A576" s="187"/>
      <c r="D576" s="104"/>
    </row>
    <row r="577" spans="1:4" x14ac:dyDescent="0.2">
      <c r="A577" s="187"/>
      <c r="D577" s="104"/>
    </row>
    <row r="578" spans="1:4" x14ac:dyDescent="0.2">
      <c r="A578" s="187"/>
      <c r="D578" s="104"/>
    </row>
    <row r="579" spans="1:4" x14ac:dyDescent="0.2">
      <c r="A579" s="187"/>
      <c r="D579" s="104"/>
    </row>
    <row r="580" spans="1:4" x14ac:dyDescent="0.2">
      <c r="A580" s="187"/>
      <c r="D580" s="104"/>
    </row>
    <row r="581" spans="1:4" x14ac:dyDescent="0.2">
      <c r="A581" s="187"/>
      <c r="D581" s="104"/>
    </row>
    <row r="582" spans="1:4" x14ac:dyDescent="0.2">
      <c r="A582" s="187"/>
      <c r="D582" s="104"/>
    </row>
    <row r="583" spans="1:4" x14ac:dyDescent="0.2">
      <c r="A583" s="187"/>
      <c r="D583" s="104"/>
    </row>
    <row r="584" spans="1:4" x14ac:dyDescent="0.2">
      <c r="A584" s="187"/>
      <c r="D584" s="104"/>
    </row>
    <row r="585" spans="1:4" x14ac:dyDescent="0.2">
      <c r="A585" s="187"/>
      <c r="D585" s="104"/>
    </row>
    <row r="586" spans="1:4" x14ac:dyDescent="0.2">
      <c r="A586" s="187"/>
      <c r="D586" s="104"/>
    </row>
    <row r="587" spans="1:4" x14ac:dyDescent="0.2">
      <c r="A587" s="187"/>
      <c r="D587" s="104"/>
    </row>
    <row r="588" spans="1:4" x14ac:dyDescent="0.2">
      <c r="A588" s="187"/>
      <c r="D588" s="104"/>
    </row>
    <row r="589" spans="1:4" x14ac:dyDescent="0.2">
      <c r="A589" s="187"/>
      <c r="D589" s="104"/>
    </row>
    <row r="590" spans="1:4" x14ac:dyDescent="0.2">
      <c r="A590" s="187"/>
      <c r="D590" s="104"/>
    </row>
    <row r="591" spans="1:4" x14ac:dyDescent="0.2">
      <c r="A591" s="187"/>
      <c r="D591" s="104"/>
    </row>
    <row r="592" spans="1:4" x14ac:dyDescent="0.2">
      <c r="A592" s="187"/>
      <c r="D592" s="104"/>
    </row>
    <row r="593" spans="1:4" x14ac:dyDescent="0.2">
      <c r="A593" s="187"/>
      <c r="D593" s="104"/>
    </row>
    <row r="594" spans="1:4" x14ac:dyDescent="0.2">
      <c r="A594" s="187"/>
      <c r="D594" s="104"/>
    </row>
    <row r="595" spans="1:4" x14ac:dyDescent="0.2">
      <c r="A595" s="187"/>
      <c r="D595" s="104"/>
    </row>
    <row r="596" spans="1:4" x14ac:dyDescent="0.2">
      <c r="A596" s="187"/>
      <c r="D596" s="104"/>
    </row>
    <row r="597" spans="1:4" x14ac:dyDescent="0.2">
      <c r="A597" s="187"/>
      <c r="D597" s="104"/>
    </row>
    <row r="598" spans="1:4" x14ac:dyDescent="0.2">
      <c r="A598" s="187"/>
      <c r="D598" s="104"/>
    </row>
    <row r="599" spans="1:4" x14ac:dyDescent="0.2">
      <c r="A599" s="187"/>
      <c r="D599" s="104"/>
    </row>
    <row r="600" spans="1:4" x14ac:dyDescent="0.2">
      <c r="A600" s="187"/>
      <c r="D600" s="104"/>
    </row>
    <row r="601" spans="1:4" x14ac:dyDescent="0.2">
      <c r="A601" s="187"/>
      <c r="D601" s="104"/>
    </row>
    <row r="602" spans="1:4" x14ac:dyDescent="0.2">
      <c r="A602" s="187"/>
      <c r="D602" s="104"/>
    </row>
    <row r="603" spans="1:4" x14ac:dyDescent="0.2">
      <c r="A603" s="187"/>
      <c r="D603" s="104"/>
    </row>
    <row r="604" spans="1:4" x14ac:dyDescent="0.2">
      <c r="A604" s="187"/>
      <c r="D604" s="104"/>
    </row>
    <row r="605" spans="1:4" x14ac:dyDescent="0.2">
      <c r="A605" s="187"/>
      <c r="D605" s="104"/>
    </row>
    <row r="606" spans="1:4" x14ac:dyDescent="0.2">
      <c r="A606" s="187"/>
      <c r="D606" s="104"/>
    </row>
    <row r="607" spans="1:4" x14ac:dyDescent="0.2">
      <c r="A607" s="187"/>
      <c r="D607" s="104"/>
    </row>
    <row r="608" spans="1:4" x14ac:dyDescent="0.2">
      <c r="A608" s="187"/>
      <c r="D608" s="104"/>
    </row>
    <row r="609" spans="1:4" x14ac:dyDescent="0.2">
      <c r="A609" s="187"/>
      <c r="D609" s="104"/>
    </row>
    <row r="610" spans="1:4" x14ac:dyDescent="0.2">
      <c r="A610" s="187"/>
      <c r="D610" s="104"/>
    </row>
    <row r="611" spans="1:4" x14ac:dyDescent="0.2">
      <c r="A611" s="187"/>
      <c r="D611" s="104"/>
    </row>
    <row r="612" spans="1:4" x14ac:dyDescent="0.2">
      <c r="A612" s="187"/>
      <c r="D612" s="104"/>
    </row>
    <row r="613" spans="1:4" x14ac:dyDescent="0.2">
      <c r="A613" s="187"/>
      <c r="D613" s="104"/>
    </row>
    <row r="614" spans="1:4" x14ac:dyDescent="0.2">
      <c r="A614" s="187"/>
      <c r="D614" s="104"/>
    </row>
    <row r="615" spans="1:4" x14ac:dyDescent="0.2">
      <c r="A615" s="187"/>
      <c r="D615" s="104"/>
    </row>
    <row r="616" spans="1:4" x14ac:dyDescent="0.2">
      <c r="A616" s="187"/>
      <c r="D616" s="104"/>
    </row>
    <row r="617" spans="1:4" x14ac:dyDescent="0.2">
      <c r="A617" s="187"/>
      <c r="D617" s="104"/>
    </row>
    <row r="618" spans="1:4" x14ac:dyDescent="0.2">
      <c r="A618" s="187"/>
      <c r="D618" s="104"/>
    </row>
    <row r="619" spans="1:4" x14ac:dyDescent="0.2">
      <c r="A619" s="187"/>
      <c r="D619" s="104"/>
    </row>
    <row r="620" spans="1:4" x14ac:dyDescent="0.2">
      <c r="A620" s="187"/>
      <c r="D620" s="104"/>
    </row>
    <row r="621" spans="1:4" x14ac:dyDescent="0.2">
      <c r="A621" s="187"/>
      <c r="D621" s="104"/>
    </row>
    <row r="622" spans="1:4" x14ac:dyDescent="0.2">
      <c r="A622" s="187"/>
      <c r="D622" s="104"/>
    </row>
    <row r="623" spans="1:4" x14ac:dyDescent="0.2">
      <c r="A623" s="187"/>
      <c r="D623" s="104"/>
    </row>
    <row r="624" spans="1:4" x14ac:dyDescent="0.2">
      <c r="A624" s="187"/>
      <c r="D624" s="104"/>
    </row>
    <row r="625" spans="1:4" x14ac:dyDescent="0.2">
      <c r="A625" s="187"/>
      <c r="D625" s="104"/>
    </row>
    <row r="626" spans="1:4" x14ac:dyDescent="0.2">
      <c r="A626" s="187"/>
      <c r="D626" s="104"/>
    </row>
    <row r="627" spans="1:4" x14ac:dyDescent="0.2">
      <c r="A627" s="187"/>
      <c r="D627" s="104"/>
    </row>
    <row r="628" spans="1:4" x14ac:dyDescent="0.2">
      <c r="A628" s="187"/>
      <c r="D628" s="104"/>
    </row>
    <row r="629" spans="1:4" x14ac:dyDescent="0.2">
      <c r="A629" s="187"/>
      <c r="D629" s="104"/>
    </row>
    <row r="630" spans="1:4" x14ac:dyDescent="0.2">
      <c r="A630" s="187"/>
      <c r="D630" s="104"/>
    </row>
    <row r="631" spans="1:4" x14ac:dyDescent="0.2">
      <c r="A631" s="187"/>
      <c r="D631" s="104"/>
    </row>
    <row r="632" spans="1:4" x14ac:dyDescent="0.2">
      <c r="A632" s="187"/>
      <c r="D632" s="104"/>
    </row>
    <row r="633" spans="1:4" x14ac:dyDescent="0.2">
      <c r="A633" s="187"/>
      <c r="D633" s="104"/>
    </row>
    <row r="634" spans="1:4" x14ac:dyDescent="0.2">
      <c r="A634" s="187"/>
      <c r="D634" s="104"/>
    </row>
    <row r="635" spans="1:4" x14ac:dyDescent="0.2">
      <c r="A635" s="187"/>
      <c r="D635" s="104"/>
    </row>
    <row r="636" spans="1:4" x14ac:dyDescent="0.2">
      <c r="A636" s="187"/>
      <c r="D636" s="104"/>
    </row>
    <row r="637" spans="1:4" x14ac:dyDescent="0.2">
      <c r="A637" s="187"/>
      <c r="D637" s="104"/>
    </row>
    <row r="638" spans="1:4" x14ac:dyDescent="0.2">
      <c r="A638" s="187"/>
      <c r="D638" s="104"/>
    </row>
    <row r="639" spans="1:4" x14ac:dyDescent="0.2">
      <c r="A639" s="187"/>
      <c r="D639" s="104"/>
    </row>
    <row r="640" spans="1:4" x14ac:dyDescent="0.2">
      <c r="A640" s="187"/>
      <c r="D640" s="104"/>
    </row>
    <row r="641" spans="1:4" x14ac:dyDescent="0.2">
      <c r="A641" s="187"/>
      <c r="D641" s="104"/>
    </row>
    <row r="642" spans="1:4" x14ac:dyDescent="0.2">
      <c r="A642" s="187"/>
      <c r="D642" s="104"/>
    </row>
    <row r="643" spans="1:4" x14ac:dyDescent="0.2">
      <c r="A643" s="187"/>
      <c r="D643" s="104"/>
    </row>
    <row r="644" spans="1:4" x14ac:dyDescent="0.2">
      <c r="A644" s="187"/>
      <c r="D644" s="104"/>
    </row>
    <row r="645" spans="1:4" x14ac:dyDescent="0.2">
      <c r="A645" s="187"/>
      <c r="D645" s="104"/>
    </row>
    <row r="646" spans="1:4" x14ac:dyDescent="0.2">
      <c r="A646" s="187"/>
      <c r="D646" s="104"/>
    </row>
    <row r="647" spans="1:4" x14ac:dyDescent="0.2">
      <c r="A647" s="187"/>
      <c r="D647" s="104"/>
    </row>
    <row r="648" spans="1:4" x14ac:dyDescent="0.2">
      <c r="A648" s="187"/>
      <c r="D648" s="104"/>
    </row>
    <row r="649" spans="1:4" x14ac:dyDescent="0.2">
      <c r="A649" s="187"/>
      <c r="D649" s="104"/>
    </row>
    <row r="650" spans="1:4" x14ac:dyDescent="0.2">
      <c r="A650" s="187"/>
      <c r="D650" s="104"/>
    </row>
    <row r="651" spans="1:4" x14ac:dyDescent="0.2">
      <c r="A651" s="187"/>
      <c r="D651" s="104"/>
    </row>
    <row r="652" spans="1:4" x14ac:dyDescent="0.2">
      <c r="A652" s="187"/>
      <c r="D652" s="104"/>
    </row>
    <row r="653" spans="1:4" x14ac:dyDescent="0.2">
      <c r="A653" s="187"/>
      <c r="D653" s="104"/>
    </row>
    <row r="654" spans="1:4" x14ac:dyDescent="0.2">
      <c r="A654" s="187"/>
      <c r="D654" s="104"/>
    </row>
    <row r="655" spans="1:4" x14ac:dyDescent="0.2">
      <c r="A655" s="187"/>
      <c r="D655" s="104"/>
    </row>
    <row r="656" spans="1:4" x14ac:dyDescent="0.2">
      <c r="A656" s="187"/>
      <c r="D656" s="104"/>
    </row>
    <row r="657" spans="1:4" x14ac:dyDescent="0.2">
      <c r="A657" s="187"/>
      <c r="D657" s="104"/>
    </row>
    <row r="658" spans="1:4" x14ac:dyDescent="0.2">
      <c r="A658" s="187"/>
      <c r="D658" s="104"/>
    </row>
    <row r="659" spans="1:4" x14ac:dyDescent="0.2">
      <c r="A659" s="187"/>
      <c r="D659" s="104"/>
    </row>
    <row r="660" spans="1:4" x14ac:dyDescent="0.2">
      <c r="A660" s="187"/>
      <c r="D660" s="104"/>
    </row>
    <row r="661" spans="1:4" x14ac:dyDescent="0.2">
      <c r="A661" s="187"/>
      <c r="D661" s="104"/>
    </row>
    <row r="662" spans="1:4" x14ac:dyDescent="0.2">
      <c r="A662" s="187"/>
      <c r="D662" s="104"/>
    </row>
    <row r="663" spans="1:4" x14ac:dyDescent="0.2">
      <c r="A663" s="187"/>
      <c r="D663" s="104"/>
    </row>
    <row r="664" spans="1:4" x14ac:dyDescent="0.2">
      <c r="A664" s="187"/>
      <c r="D664" s="104"/>
    </row>
    <row r="665" spans="1:4" x14ac:dyDescent="0.2">
      <c r="A665" s="187"/>
      <c r="D665" s="104"/>
    </row>
    <row r="666" spans="1:4" x14ac:dyDescent="0.2">
      <c r="A666" s="187"/>
      <c r="D666" s="104"/>
    </row>
    <row r="667" spans="1:4" x14ac:dyDescent="0.2">
      <c r="A667" s="187"/>
      <c r="D667" s="104"/>
    </row>
    <row r="668" spans="1:4" x14ac:dyDescent="0.2">
      <c r="A668" s="187"/>
      <c r="D668" s="104"/>
    </row>
    <row r="669" spans="1:4" x14ac:dyDescent="0.2">
      <c r="A669" s="187"/>
      <c r="D669" s="104"/>
    </row>
    <row r="670" spans="1:4" x14ac:dyDescent="0.2">
      <c r="A670" s="187"/>
      <c r="D670" s="104"/>
    </row>
    <row r="671" spans="1:4" x14ac:dyDescent="0.2">
      <c r="A671" s="187"/>
      <c r="D671" s="104"/>
    </row>
    <row r="672" spans="1:4" x14ac:dyDescent="0.2">
      <c r="A672" s="187"/>
      <c r="D672" s="104"/>
    </row>
    <row r="673" spans="1:4" x14ac:dyDescent="0.2">
      <c r="A673" s="187"/>
      <c r="D673" s="104"/>
    </row>
    <row r="674" spans="1:4" x14ac:dyDescent="0.2">
      <c r="A674" s="187"/>
      <c r="D674" s="104"/>
    </row>
    <row r="675" spans="1:4" x14ac:dyDescent="0.2">
      <c r="A675" s="187"/>
      <c r="D675" s="104"/>
    </row>
    <row r="676" spans="1:4" x14ac:dyDescent="0.2">
      <c r="A676" s="187"/>
      <c r="D676" s="104"/>
    </row>
    <row r="677" spans="1:4" x14ac:dyDescent="0.2">
      <c r="A677" s="187"/>
      <c r="D677" s="104"/>
    </row>
    <row r="678" spans="1:4" x14ac:dyDescent="0.2">
      <c r="A678" s="187"/>
      <c r="D678" s="104"/>
    </row>
    <row r="679" spans="1:4" x14ac:dyDescent="0.2">
      <c r="A679" s="187"/>
      <c r="D679" s="104"/>
    </row>
    <row r="680" spans="1:4" x14ac:dyDescent="0.2">
      <c r="A680" s="187"/>
      <c r="D680" s="104"/>
    </row>
    <row r="681" spans="1:4" x14ac:dyDescent="0.2">
      <c r="A681" s="187"/>
      <c r="D681" s="104"/>
    </row>
    <row r="682" spans="1:4" x14ac:dyDescent="0.2">
      <c r="A682" s="187"/>
      <c r="D682" s="104"/>
    </row>
    <row r="683" spans="1:4" x14ac:dyDescent="0.2">
      <c r="A683" s="187"/>
      <c r="D683" s="104"/>
    </row>
    <row r="684" spans="1:4" x14ac:dyDescent="0.2">
      <c r="A684" s="187"/>
      <c r="D684" s="104"/>
    </row>
    <row r="685" spans="1:4" x14ac:dyDescent="0.2">
      <c r="A685" s="187"/>
      <c r="D685" s="104"/>
    </row>
    <row r="686" spans="1:4" x14ac:dyDescent="0.2">
      <c r="A686" s="187"/>
      <c r="D686" s="104"/>
    </row>
    <row r="687" spans="1:4" x14ac:dyDescent="0.2">
      <c r="A687" s="187"/>
      <c r="D687" s="104"/>
    </row>
    <row r="688" spans="1:4" x14ac:dyDescent="0.2">
      <c r="A688" s="187"/>
      <c r="D688" s="104"/>
    </row>
    <row r="689" spans="1:4" x14ac:dyDescent="0.2">
      <c r="A689" s="187"/>
      <c r="D689" s="104"/>
    </row>
    <row r="690" spans="1:4" x14ac:dyDescent="0.2">
      <c r="A690" s="187"/>
      <c r="D690" s="104"/>
    </row>
    <row r="691" spans="1:4" x14ac:dyDescent="0.2">
      <c r="A691" s="187"/>
      <c r="D691" s="104"/>
    </row>
    <row r="692" spans="1:4" x14ac:dyDescent="0.2">
      <c r="A692" s="187"/>
      <c r="D692" s="104"/>
    </row>
    <row r="693" spans="1:4" x14ac:dyDescent="0.2">
      <c r="A693" s="187"/>
      <c r="D693" s="104"/>
    </row>
    <row r="694" spans="1:4" x14ac:dyDescent="0.2">
      <c r="A694" s="187"/>
      <c r="D694" s="104"/>
    </row>
    <row r="695" spans="1:4" x14ac:dyDescent="0.2">
      <c r="A695" s="187"/>
      <c r="D695" s="104"/>
    </row>
    <row r="696" spans="1:4" x14ac:dyDescent="0.2">
      <c r="A696" s="187"/>
      <c r="D696" s="104"/>
    </row>
    <row r="697" spans="1:4" x14ac:dyDescent="0.2">
      <c r="A697" s="187"/>
      <c r="D697" s="104"/>
    </row>
    <row r="698" spans="1:4" x14ac:dyDescent="0.2">
      <c r="A698" s="187"/>
      <c r="D698" s="104"/>
    </row>
    <row r="699" spans="1:4" x14ac:dyDescent="0.2">
      <c r="A699" s="187"/>
      <c r="D699" s="104"/>
    </row>
    <row r="700" spans="1:4" x14ac:dyDescent="0.2">
      <c r="A700" s="187"/>
      <c r="D700" s="104"/>
    </row>
    <row r="701" spans="1:4" x14ac:dyDescent="0.2">
      <c r="A701" s="187"/>
      <c r="D701" s="104"/>
    </row>
    <row r="702" spans="1:4" x14ac:dyDescent="0.2">
      <c r="A702" s="187"/>
      <c r="D702" s="104"/>
    </row>
    <row r="703" spans="1:4" x14ac:dyDescent="0.2">
      <c r="A703" s="187"/>
      <c r="D703" s="104"/>
    </row>
    <row r="704" spans="1:4" x14ac:dyDescent="0.2">
      <c r="A704" s="187"/>
      <c r="D704" s="104"/>
    </row>
    <row r="705" spans="1:4" x14ac:dyDescent="0.2">
      <c r="A705" s="187"/>
      <c r="D705" s="104"/>
    </row>
    <row r="706" spans="1:4" x14ac:dyDescent="0.2">
      <c r="A706" s="187"/>
      <c r="D706" s="104"/>
    </row>
    <row r="707" spans="1:4" x14ac:dyDescent="0.2">
      <c r="A707" s="187"/>
      <c r="D707" s="104"/>
    </row>
    <row r="708" spans="1:4" x14ac:dyDescent="0.2">
      <c r="A708" s="187"/>
      <c r="D708" s="104"/>
    </row>
    <row r="709" spans="1:4" x14ac:dyDescent="0.2">
      <c r="A709" s="187"/>
      <c r="D709" s="104"/>
    </row>
    <row r="710" spans="1:4" x14ac:dyDescent="0.2">
      <c r="A710" s="187"/>
      <c r="D710" s="104"/>
    </row>
    <row r="711" spans="1:4" x14ac:dyDescent="0.2">
      <c r="A711" s="187"/>
      <c r="D711" s="104"/>
    </row>
    <row r="712" spans="1:4" x14ac:dyDescent="0.2">
      <c r="A712" s="187"/>
      <c r="D712" s="104"/>
    </row>
    <row r="713" spans="1:4" x14ac:dyDescent="0.2">
      <c r="A713" s="187"/>
      <c r="D713" s="104"/>
    </row>
    <row r="714" spans="1:4" x14ac:dyDescent="0.2">
      <c r="A714" s="187"/>
      <c r="D714" s="104"/>
    </row>
    <row r="715" spans="1:4" x14ac:dyDescent="0.2">
      <c r="A715" s="187"/>
      <c r="D715" s="104"/>
    </row>
    <row r="716" spans="1:4" x14ac:dyDescent="0.2">
      <c r="A716" s="187"/>
      <c r="D716" s="104"/>
    </row>
    <row r="717" spans="1:4" x14ac:dyDescent="0.2">
      <c r="A717" s="187"/>
      <c r="D717" s="104"/>
    </row>
    <row r="718" spans="1:4" x14ac:dyDescent="0.2">
      <c r="A718" s="187"/>
      <c r="D718" s="104"/>
    </row>
    <row r="719" spans="1:4" x14ac:dyDescent="0.2">
      <c r="A719" s="187"/>
      <c r="D719" s="104"/>
    </row>
    <row r="720" spans="1:4" x14ac:dyDescent="0.2">
      <c r="A720" s="187"/>
      <c r="D720" s="104"/>
    </row>
    <row r="721" spans="1:4" x14ac:dyDescent="0.2">
      <c r="A721" s="187"/>
      <c r="D721" s="104"/>
    </row>
    <row r="722" spans="1:4" x14ac:dyDescent="0.2">
      <c r="A722" s="187"/>
      <c r="D722" s="104"/>
    </row>
    <row r="723" spans="1:4" x14ac:dyDescent="0.2">
      <c r="A723" s="187"/>
      <c r="D723" s="104"/>
    </row>
    <row r="724" spans="1:4" x14ac:dyDescent="0.2">
      <c r="A724" s="187"/>
      <c r="D724" s="104"/>
    </row>
    <row r="725" spans="1:4" x14ac:dyDescent="0.2">
      <c r="A725" s="187"/>
      <c r="D725" s="104"/>
    </row>
    <row r="726" spans="1:4" x14ac:dyDescent="0.2">
      <c r="A726" s="187"/>
      <c r="D726" s="104"/>
    </row>
    <row r="727" spans="1:4" x14ac:dyDescent="0.2">
      <c r="A727" s="187"/>
      <c r="D727" s="104"/>
    </row>
    <row r="728" spans="1:4" x14ac:dyDescent="0.2">
      <c r="A728" s="187"/>
      <c r="D728" s="104"/>
    </row>
    <row r="729" spans="1:4" x14ac:dyDescent="0.2">
      <c r="A729" s="187"/>
      <c r="D729" s="104"/>
    </row>
    <row r="730" spans="1:4" x14ac:dyDescent="0.2">
      <c r="A730" s="187"/>
      <c r="D730" s="104"/>
    </row>
    <row r="731" spans="1:4" x14ac:dyDescent="0.2">
      <c r="A731" s="187"/>
      <c r="D731" s="104"/>
    </row>
    <row r="732" spans="1:4" x14ac:dyDescent="0.2">
      <c r="A732" s="187"/>
      <c r="D732" s="104"/>
    </row>
    <row r="733" spans="1:4" x14ac:dyDescent="0.2">
      <c r="A733" s="187"/>
      <c r="D733" s="104"/>
    </row>
    <row r="734" spans="1:4" x14ac:dyDescent="0.2">
      <c r="A734" s="187"/>
      <c r="D734" s="104"/>
    </row>
    <row r="735" spans="1:4" x14ac:dyDescent="0.2">
      <c r="A735" s="187"/>
      <c r="D735" s="104"/>
    </row>
    <row r="736" spans="1:4" x14ac:dyDescent="0.2">
      <c r="A736" s="187"/>
      <c r="D736" s="104"/>
    </row>
    <row r="737" spans="1:4" x14ac:dyDescent="0.2">
      <c r="A737" s="187"/>
      <c r="D737" s="104"/>
    </row>
    <row r="738" spans="1:4" x14ac:dyDescent="0.2">
      <c r="A738" s="187"/>
      <c r="D738" s="104"/>
    </row>
    <row r="739" spans="1:4" x14ac:dyDescent="0.2">
      <c r="A739" s="187"/>
      <c r="D739" s="104"/>
    </row>
    <row r="740" spans="1:4" x14ac:dyDescent="0.2">
      <c r="A740" s="187"/>
      <c r="D740" s="104"/>
    </row>
    <row r="741" spans="1:4" x14ac:dyDescent="0.2">
      <c r="A741" s="187"/>
      <c r="D741" s="104"/>
    </row>
    <row r="742" spans="1:4" x14ac:dyDescent="0.2">
      <c r="A742" s="187"/>
      <c r="D742" s="104"/>
    </row>
    <row r="743" spans="1:4" x14ac:dyDescent="0.2">
      <c r="A743" s="187"/>
      <c r="D743" s="104"/>
    </row>
    <row r="744" spans="1:4" x14ac:dyDescent="0.2">
      <c r="A744" s="187"/>
      <c r="D744" s="104"/>
    </row>
    <row r="745" spans="1:4" x14ac:dyDescent="0.2">
      <c r="A745" s="187"/>
      <c r="D745" s="104"/>
    </row>
    <row r="746" spans="1:4" x14ac:dyDescent="0.2">
      <c r="A746" s="187"/>
      <c r="D746" s="104"/>
    </row>
    <row r="747" spans="1:4" x14ac:dyDescent="0.2">
      <c r="A747" s="187"/>
      <c r="D747" s="104"/>
    </row>
    <row r="748" spans="1:4" x14ac:dyDescent="0.2">
      <c r="A748" s="187"/>
      <c r="D748" s="104"/>
    </row>
    <row r="749" spans="1:4" x14ac:dyDescent="0.2">
      <c r="A749" s="187"/>
      <c r="D749" s="104"/>
    </row>
    <row r="750" spans="1:4" x14ac:dyDescent="0.2">
      <c r="A750" s="187"/>
      <c r="D750" s="104"/>
    </row>
    <row r="751" spans="1:4" x14ac:dyDescent="0.2">
      <c r="A751" s="187"/>
      <c r="D751" s="104"/>
    </row>
    <row r="752" spans="1:4" x14ac:dyDescent="0.2">
      <c r="A752" s="187"/>
      <c r="D752" s="104"/>
    </row>
    <row r="753" spans="1:4" x14ac:dyDescent="0.2">
      <c r="A753" s="187"/>
      <c r="D753" s="104"/>
    </row>
    <row r="754" spans="1:4" x14ac:dyDescent="0.2">
      <c r="A754" s="187"/>
      <c r="D754" s="104"/>
    </row>
    <row r="755" spans="1:4" x14ac:dyDescent="0.2">
      <c r="A755" s="187"/>
      <c r="D755" s="104"/>
    </row>
    <row r="756" spans="1:4" x14ac:dyDescent="0.2">
      <c r="A756" s="187"/>
      <c r="D756" s="104"/>
    </row>
    <row r="757" spans="1:4" x14ac:dyDescent="0.2">
      <c r="A757" s="187"/>
      <c r="D757" s="104"/>
    </row>
    <row r="758" spans="1:4" x14ac:dyDescent="0.2">
      <c r="A758" s="187"/>
      <c r="D758" s="104"/>
    </row>
    <row r="759" spans="1:4" x14ac:dyDescent="0.2">
      <c r="A759" s="187"/>
      <c r="D759" s="104"/>
    </row>
    <row r="760" spans="1:4" x14ac:dyDescent="0.2">
      <c r="A760" s="187"/>
      <c r="D760" s="104"/>
    </row>
    <row r="761" spans="1:4" x14ac:dyDescent="0.2">
      <c r="A761" s="187"/>
      <c r="D761" s="104"/>
    </row>
    <row r="762" spans="1:4" x14ac:dyDescent="0.2">
      <c r="A762" s="187"/>
      <c r="D762" s="104"/>
    </row>
    <row r="763" spans="1:4" x14ac:dyDescent="0.2">
      <c r="A763" s="187"/>
      <c r="D763" s="104"/>
    </row>
    <row r="764" spans="1:4" x14ac:dyDescent="0.2">
      <c r="A764" s="187"/>
      <c r="D764" s="104"/>
    </row>
    <row r="765" spans="1:4" x14ac:dyDescent="0.2">
      <c r="A765" s="187"/>
      <c r="D765" s="104"/>
    </row>
    <row r="766" spans="1:4" x14ac:dyDescent="0.2">
      <c r="A766" s="187"/>
      <c r="D766" s="104"/>
    </row>
    <row r="767" spans="1:4" x14ac:dyDescent="0.2">
      <c r="A767" s="187"/>
      <c r="D767" s="104"/>
    </row>
    <row r="768" spans="1:4" x14ac:dyDescent="0.2">
      <c r="A768" s="187"/>
      <c r="D768" s="104"/>
    </row>
    <row r="769" spans="1:4" x14ac:dyDescent="0.2">
      <c r="A769" s="187"/>
      <c r="D769" s="104"/>
    </row>
    <row r="770" spans="1:4" x14ac:dyDescent="0.2">
      <c r="A770" s="187"/>
      <c r="D770" s="104"/>
    </row>
    <row r="771" spans="1:4" x14ac:dyDescent="0.2">
      <c r="A771" s="187"/>
      <c r="D771" s="104"/>
    </row>
    <row r="772" spans="1:4" x14ac:dyDescent="0.2">
      <c r="A772" s="187"/>
      <c r="D772" s="104"/>
    </row>
    <row r="773" spans="1:4" x14ac:dyDescent="0.2">
      <c r="A773" s="187"/>
      <c r="D773" s="104"/>
    </row>
    <row r="774" spans="1:4" x14ac:dyDescent="0.2">
      <c r="A774" s="187"/>
      <c r="D774" s="104"/>
    </row>
    <row r="775" spans="1:4" x14ac:dyDescent="0.2">
      <c r="A775" s="187"/>
      <c r="D775" s="104"/>
    </row>
    <row r="776" spans="1:4" x14ac:dyDescent="0.2">
      <c r="A776" s="187"/>
      <c r="D776" s="104"/>
    </row>
    <row r="777" spans="1:4" x14ac:dyDescent="0.2">
      <c r="A777" s="187"/>
      <c r="D777" s="104"/>
    </row>
    <row r="778" spans="1:4" x14ac:dyDescent="0.2">
      <c r="A778" s="187"/>
      <c r="D778" s="104"/>
    </row>
    <row r="779" spans="1:4" x14ac:dyDescent="0.2">
      <c r="A779" s="187"/>
      <c r="D779" s="104"/>
    </row>
    <row r="780" spans="1:4" x14ac:dyDescent="0.2">
      <c r="A780" s="187"/>
      <c r="D780" s="104"/>
    </row>
    <row r="781" spans="1:4" x14ac:dyDescent="0.2">
      <c r="A781" s="187"/>
      <c r="D781" s="104"/>
    </row>
    <row r="782" spans="1:4" x14ac:dyDescent="0.2">
      <c r="A782" s="187"/>
      <c r="D782" s="104"/>
    </row>
    <row r="783" spans="1:4" x14ac:dyDescent="0.2">
      <c r="A783" s="187"/>
      <c r="D783" s="104"/>
    </row>
    <row r="784" spans="1:4" x14ac:dyDescent="0.2">
      <c r="A784" s="187"/>
      <c r="D784" s="104"/>
    </row>
    <row r="785" spans="1:4" x14ac:dyDescent="0.2">
      <c r="A785" s="187"/>
      <c r="D785" s="104"/>
    </row>
    <row r="786" spans="1:4" x14ac:dyDescent="0.2">
      <c r="A786" s="187"/>
      <c r="D786" s="104"/>
    </row>
    <row r="787" spans="1:4" x14ac:dyDescent="0.2">
      <c r="A787" s="187"/>
      <c r="D787" s="104"/>
    </row>
    <row r="788" spans="1:4" x14ac:dyDescent="0.2">
      <c r="A788" s="187"/>
      <c r="D788" s="104"/>
    </row>
    <row r="789" spans="1:4" x14ac:dyDescent="0.2">
      <c r="A789" s="187"/>
      <c r="D789" s="104"/>
    </row>
    <row r="790" spans="1:4" x14ac:dyDescent="0.2">
      <c r="A790" s="187"/>
      <c r="D790" s="104"/>
    </row>
    <row r="791" spans="1:4" x14ac:dyDescent="0.2">
      <c r="A791" s="187"/>
      <c r="D791" s="104"/>
    </row>
    <row r="792" spans="1:4" x14ac:dyDescent="0.2">
      <c r="A792" s="187"/>
      <c r="D792" s="104"/>
    </row>
    <row r="793" spans="1:4" x14ac:dyDescent="0.2">
      <c r="A793" s="187"/>
      <c r="D793" s="104"/>
    </row>
    <row r="794" spans="1:4" x14ac:dyDescent="0.2">
      <c r="A794" s="187"/>
      <c r="D794" s="104"/>
    </row>
    <row r="795" spans="1:4" x14ac:dyDescent="0.2">
      <c r="A795" s="187"/>
      <c r="D795" s="104"/>
    </row>
    <row r="796" spans="1:4" x14ac:dyDescent="0.2">
      <c r="A796" s="187"/>
      <c r="D796" s="104"/>
    </row>
    <row r="797" spans="1:4" x14ac:dyDescent="0.2">
      <c r="A797" s="187"/>
      <c r="D797" s="104"/>
    </row>
    <row r="798" spans="1:4" x14ac:dyDescent="0.2">
      <c r="A798" s="187"/>
      <c r="D798" s="104"/>
    </row>
    <row r="799" spans="1:4" x14ac:dyDescent="0.2">
      <c r="A799" s="187"/>
      <c r="D799" s="104"/>
    </row>
    <row r="800" spans="1:4" x14ac:dyDescent="0.2">
      <c r="A800" s="187"/>
      <c r="D800" s="104"/>
    </row>
    <row r="801" spans="1:4" x14ac:dyDescent="0.2">
      <c r="A801" s="187"/>
      <c r="D801" s="104"/>
    </row>
    <row r="802" spans="1:4" x14ac:dyDescent="0.2">
      <c r="A802" s="187"/>
      <c r="D802" s="104"/>
    </row>
    <row r="803" spans="1:4" x14ac:dyDescent="0.2">
      <c r="A803" s="187"/>
      <c r="D803" s="104"/>
    </row>
    <row r="804" spans="1:4" x14ac:dyDescent="0.2">
      <c r="A804" s="187"/>
      <c r="D804" s="104"/>
    </row>
    <row r="805" spans="1:4" x14ac:dyDescent="0.2">
      <c r="A805" s="187"/>
      <c r="D805" s="104"/>
    </row>
    <row r="806" spans="1:4" x14ac:dyDescent="0.2">
      <c r="A806" s="187"/>
      <c r="D806" s="104"/>
    </row>
    <row r="807" spans="1:4" x14ac:dyDescent="0.2">
      <c r="A807" s="187"/>
      <c r="D807" s="104"/>
    </row>
    <row r="808" spans="1:4" x14ac:dyDescent="0.2">
      <c r="A808" s="187"/>
      <c r="D808" s="104"/>
    </row>
    <row r="809" spans="1:4" x14ac:dyDescent="0.2">
      <c r="A809" s="187"/>
      <c r="D809" s="104"/>
    </row>
    <row r="810" spans="1:4" x14ac:dyDescent="0.2">
      <c r="A810" s="187"/>
      <c r="D810" s="104"/>
    </row>
    <row r="811" spans="1:4" x14ac:dyDescent="0.2">
      <c r="A811" s="187"/>
      <c r="D811" s="104"/>
    </row>
    <row r="812" spans="1:4" x14ac:dyDescent="0.2">
      <c r="A812" s="187"/>
      <c r="D812" s="104"/>
    </row>
    <row r="813" spans="1:4" x14ac:dyDescent="0.2">
      <c r="A813" s="187"/>
      <c r="D813" s="104"/>
    </row>
    <row r="814" spans="1:4" x14ac:dyDescent="0.2">
      <c r="A814" s="187"/>
      <c r="D814" s="104"/>
    </row>
    <row r="815" spans="1:4" x14ac:dyDescent="0.2">
      <c r="A815" s="187"/>
      <c r="D815" s="104"/>
    </row>
    <row r="816" spans="1:4" x14ac:dyDescent="0.2">
      <c r="A816" s="187"/>
      <c r="D816" s="104"/>
    </row>
    <row r="817" spans="1:4" x14ac:dyDescent="0.2">
      <c r="A817" s="187"/>
      <c r="D817" s="104"/>
    </row>
    <row r="818" spans="1:4" x14ac:dyDescent="0.2">
      <c r="A818" s="187"/>
      <c r="D818" s="104"/>
    </row>
    <row r="819" spans="1:4" x14ac:dyDescent="0.2">
      <c r="A819" s="187"/>
      <c r="D819" s="104"/>
    </row>
    <row r="820" spans="1:4" x14ac:dyDescent="0.2">
      <c r="A820" s="187"/>
      <c r="D820" s="104"/>
    </row>
    <row r="821" spans="1:4" x14ac:dyDescent="0.2">
      <c r="A821" s="187"/>
      <c r="D821" s="104"/>
    </row>
    <row r="822" spans="1:4" x14ac:dyDescent="0.2">
      <c r="A822" s="187"/>
      <c r="D822" s="104"/>
    </row>
    <row r="823" spans="1:4" x14ac:dyDescent="0.2">
      <c r="A823" s="187"/>
      <c r="D823" s="104"/>
    </row>
    <row r="824" spans="1:4" x14ac:dyDescent="0.2">
      <c r="A824" s="187"/>
      <c r="D824" s="104"/>
    </row>
    <row r="825" spans="1:4" x14ac:dyDescent="0.2">
      <c r="A825" s="187"/>
      <c r="D825" s="104"/>
    </row>
    <row r="826" spans="1:4" x14ac:dyDescent="0.2">
      <c r="A826" s="187"/>
      <c r="D826" s="104"/>
    </row>
    <row r="827" spans="1:4" x14ac:dyDescent="0.2">
      <c r="A827" s="187"/>
      <c r="D827" s="104"/>
    </row>
    <row r="828" spans="1:4" x14ac:dyDescent="0.2">
      <c r="A828" s="187"/>
      <c r="D828" s="104"/>
    </row>
    <row r="829" spans="1:4" x14ac:dyDescent="0.2">
      <c r="A829" s="187"/>
      <c r="D829" s="104"/>
    </row>
    <row r="830" spans="1:4" x14ac:dyDescent="0.2">
      <c r="A830" s="187"/>
      <c r="D830" s="104"/>
    </row>
    <row r="831" spans="1:4" x14ac:dyDescent="0.2">
      <c r="A831" s="187"/>
      <c r="D831" s="104"/>
    </row>
    <row r="832" spans="1:4" x14ac:dyDescent="0.2">
      <c r="A832" s="187"/>
      <c r="D832" s="104"/>
    </row>
    <row r="833" spans="1:4" x14ac:dyDescent="0.2">
      <c r="A833" s="187"/>
      <c r="D833" s="104"/>
    </row>
    <row r="834" spans="1:4" x14ac:dyDescent="0.2">
      <c r="A834" s="187"/>
      <c r="D834" s="104"/>
    </row>
    <row r="835" spans="1:4" x14ac:dyDescent="0.2">
      <c r="A835" s="187"/>
      <c r="D835" s="104"/>
    </row>
    <row r="836" spans="1:4" x14ac:dyDescent="0.2">
      <c r="A836" s="187"/>
      <c r="D836" s="104"/>
    </row>
    <row r="837" spans="1:4" x14ac:dyDescent="0.2">
      <c r="A837" s="187"/>
      <c r="D837" s="104"/>
    </row>
    <row r="838" spans="1:4" x14ac:dyDescent="0.2">
      <c r="A838" s="187"/>
      <c r="D838" s="104"/>
    </row>
    <row r="839" spans="1:4" x14ac:dyDescent="0.2">
      <c r="A839" s="187"/>
      <c r="D839" s="104"/>
    </row>
    <row r="840" spans="1:4" x14ac:dyDescent="0.2">
      <c r="A840" s="187"/>
      <c r="D840" s="104"/>
    </row>
    <row r="841" spans="1:4" x14ac:dyDescent="0.2">
      <c r="A841" s="187"/>
      <c r="D841" s="104"/>
    </row>
    <row r="842" spans="1:4" x14ac:dyDescent="0.2">
      <c r="A842" s="187"/>
      <c r="D842" s="104"/>
    </row>
    <row r="843" spans="1:4" x14ac:dyDescent="0.2">
      <c r="A843" s="187"/>
      <c r="D843" s="104"/>
    </row>
    <row r="844" spans="1:4" x14ac:dyDescent="0.2">
      <c r="A844" s="187"/>
      <c r="D844" s="104"/>
    </row>
    <row r="845" spans="1:4" x14ac:dyDescent="0.2">
      <c r="A845" s="187"/>
      <c r="D845" s="104"/>
    </row>
    <row r="846" spans="1:4" x14ac:dyDescent="0.2">
      <c r="A846" s="187"/>
      <c r="D846" s="104"/>
    </row>
    <row r="847" spans="1:4" x14ac:dyDescent="0.2">
      <c r="A847" s="187"/>
      <c r="D847" s="104"/>
    </row>
    <row r="848" spans="1:4" x14ac:dyDescent="0.2">
      <c r="A848" s="187"/>
      <c r="D848" s="104"/>
    </row>
    <row r="849" spans="1:4" x14ac:dyDescent="0.2">
      <c r="A849" s="187"/>
      <c r="D849" s="104"/>
    </row>
    <row r="850" spans="1:4" x14ac:dyDescent="0.2">
      <c r="A850" s="187"/>
      <c r="D850" s="104"/>
    </row>
    <row r="851" spans="1:4" x14ac:dyDescent="0.2">
      <c r="A851" s="187"/>
      <c r="D851" s="104"/>
    </row>
    <row r="852" spans="1:4" x14ac:dyDescent="0.2">
      <c r="A852" s="187"/>
      <c r="D852" s="104"/>
    </row>
    <row r="853" spans="1:4" x14ac:dyDescent="0.2">
      <c r="A853" s="187"/>
      <c r="D853" s="104"/>
    </row>
    <row r="854" spans="1:4" x14ac:dyDescent="0.2">
      <c r="A854" s="187"/>
      <c r="D854" s="104"/>
    </row>
    <row r="855" spans="1:4" x14ac:dyDescent="0.2">
      <c r="A855" s="187"/>
      <c r="D855" s="104"/>
    </row>
    <row r="856" spans="1:4" x14ac:dyDescent="0.2">
      <c r="A856" s="187"/>
      <c r="D856" s="104"/>
    </row>
    <row r="857" spans="1:4" x14ac:dyDescent="0.2">
      <c r="A857" s="187"/>
      <c r="D857" s="104"/>
    </row>
    <row r="858" spans="1:4" x14ac:dyDescent="0.2">
      <c r="A858" s="187"/>
      <c r="D858" s="104"/>
    </row>
    <row r="859" spans="1:4" x14ac:dyDescent="0.2">
      <c r="A859" s="187"/>
      <c r="D859" s="104"/>
    </row>
    <row r="860" spans="1:4" x14ac:dyDescent="0.2">
      <c r="A860" s="187"/>
      <c r="D860" s="104"/>
    </row>
    <row r="861" spans="1:4" x14ac:dyDescent="0.2">
      <c r="A861" s="187"/>
      <c r="D861" s="104"/>
    </row>
    <row r="862" spans="1:4" x14ac:dyDescent="0.2">
      <c r="A862" s="187"/>
      <c r="D862" s="104"/>
    </row>
    <row r="863" spans="1:4" x14ac:dyDescent="0.2">
      <c r="A863" s="187"/>
      <c r="D863" s="104"/>
    </row>
    <row r="864" spans="1:4" x14ac:dyDescent="0.2">
      <c r="A864" s="187"/>
      <c r="D864" s="104"/>
    </row>
    <row r="865" spans="1:4" x14ac:dyDescent="0.2">
      <c r="A865" s="187"/>
      <c r="D865" s="104"/>
    </row>
    <row r="866" spans="1:4" x14ac:dyDescent="0.2">
      <c r="A866" s="187"/>
      <c r="D866" s="104"/>
    </row>
    <row r="867" spans="1:4" x14ac:dyDescent="0.2">
      <c r="A867" s="187"/>
      <c r="D867" s="104"/>
    </row>
    <row r="868" spans="1:4" x14ac:dyDescent="0.2">
      <c r="A868" s="187"/>
      <c r="D868" s="104"/>
    </row>
    <row r="869" spans="1:4" x14ac:dyDescent="0.2">
      <c r="A869" s="187"/>
      <c r="D869" s="104"/>
    </row>
    <row r="870" spans="1:4" x14ac:dyDescent="0.2">
      <c r="A870" s="187"/>
      <c r="D870" s="104"/>
    </row>
    <row r="871" spans="1:4" x14ac:dyDescent="0.2">
      <c r="A871" s="187"/>
      <c r="D871" s="104"/>
    </row>
    <row r="872" spans="1:4" x14ac:dyDescent="0.2">
      <c r="A872" s="187"/>
      <c r="D872" s="104"/>
    </row>
    <row r="873" spans="1:4" x14ac:dyDescent="0.2">
      <c r="A873" s="187"/>
      <c r="D873" s="104"/>
    </row>
    <row r="874" spans="1:4" x14ac:dyDescent="0.2">
      <c r="A874" s="187"/>
      <c r="D874" s="104"/>
    </row>
    <row r="875" spans="1:4" x14ac:dyDescent="0.2">
      <c r="A875" s="187"/>
      <c r="D875" s="104"/>
    </row>
    <row r="876" spans="1:4" x14ac:dyDescent="0.2">
      <c r="A876" s="187"/>
      <c r="D876" s="104"/>
    </row>
    <row r="877" spans="1:4" x14ac:dyDescent="0.2">
      <c r="A877" s="187"/>
      <c r="D877" s="104"/>
    </row>
    <row r="878" spans="1:4" x14ac:dyDescent="0.2">
      <c r="A878" s="187"/>
      <c r="D878" s="104"/>
    </row>
    <row r="879" spans="1:4" x14ac:dyDescent="0.2">
      <c r="A879" s="187"/>
      <c r="D879" s="104"/>
    </row>
    <row r="880" spans="1:4" x14ac:dyDescent="0.2">
      <c r="A880" s="187"/>
      <c r="D880" s="104"/>
    </row>
    <row r="881" spans="1:4" x14ac:dyDescent="0.2">
      <c r="A881" s="187"/>
      <c r="D881" s="104"/>
    </row>
    <row r="882" spans="1:4" x14ac:dyDescent="0.2">
      <c r="A882" s="187"/>
      <c r="D882" s="104"/>
    </row>
    <row r="883" spans="1:4" x14ac:dyDescent="0.2">
      <c r="A883" s="187"/>
      <c r="D883" s="104"/>
    </row>
    <row r="884" spans="1:4" x14ac:dyDescent="0.2">
      <c r="A884" s="187"/>
      <c r="D884" s="104"/>
    </row>
    <row r="885" spans="1:4" x14ac:dyDescent="0.2">
      <c r="A885" s="187"/>
      <c r="D885" s="104"/>
    </row>
    <row r="886" spans="1:4" x14ac:dyDescent="0.2">
      <c r="A886" s="187"/>
      <c r="D886" s="104"/>
    </row>
    <row r="887" spans="1:4" x14ac:dyDescent="0.2">
      <c r="A887" s="187"/>
      <c r="D887" s="104"/>
    </row>
    <row r="888" spans="1:4" x14ac:dyDescent="0.2">
      <c r="A888" s="187"/>
      <c r="D888" s="104"/>
    </row>
    <row r="889" spans="1:4" x14ac:dyDescent="0.2">
      <c r="A889" s="187"/>
      <c r="D889" s="104"/>
    </row>
    <row r="890" spans="1:4" x14ac:dyDescent="0.2">
      <c r="A890" s="187"/>
      <c r="D890" s="104"/>
    </row>
    <row r="891" spans="1:4" x14ac:dyDescent="0.2">
      <c r="A891" s="187"/>
      <c r="D891" s="104"/>
    </row>
    <row r="892" spans="1:4" x14ac:dyDescent="0.2">
      <c r="A892" s="187"/>
      <c r="D892" s="104"/>
    </row>
    <row r="893" spans="1:4" x14ac:dyDescent="0.2">
      <c r="A893" s="187"/>
      <c r="D893" s="104"/>
    </row>
    <row r="894" spans="1:4" x14ac:dyDescent="0.2">
      <c r="A894" s="187"/>
      <c r="D894" s="104"/>
    </row>
    <row r="895" spans="1:4" x14ac:dyDescent="0.2">
      <c r="A895" s="187"/>
      <c r="D895" s="104"/>
    </row>
    <row r="896" spans="1:4" x14ac:dyDescent="0.2">
      <c r="A896" s="187"/>
      <c r="D896" s="104"/>
    </row>
    <row r="897" spans="1:4" x14ac:dyDescent="0.2">
      <c r="A897" s="187"/>
      <c r="D897" s="104"/>
    </row>
    <row r="898" spans="1:4" x14ac:dyDescent="0.2">
      <c r="A898" s="187"/>
      <c r="D898" s="104"/>
    </row>
    <row r="899" spans="1:4" x14ac:dyDescent="0.2">
      <c r="A899" s="187"/>
      <c r="D899" s="104"/>
    </row>
    <row r="900" spans="1:4" x14ac:dyDescent="0.2">
      <c r="A900" s="187"/>
      <c r="D900" s="104"/>
    </row>
    <row r="901" spans="1:4" x14ac:dyDescent="0.2">
      <c r="A901" s="187"/>
      <c r="D901" s="104"/>
    </row>
    <row r="902" spans="1:4" x14ac:dyDescent="0.2">
      <c r="A902" s="187"/>
      <c r="D902" s="104"/>
    </row>
    <row r="903" spans="1:4" x14ac:dyDescent="0.2">
      <c r="A903" s="187"/>
      <c r="D903" s="104"/>
    </row>
    <row r="904" spans="1:4" x14ac:dyDescent="0.2">
      <c r="A904" s="187"/>
      <c r="D904" s="104"/>
    </row>
    <row r="905" spans="1:4" x14ac:dyDescent="0.2">
      <c r="A905" s="187"/>
      <c r="D905" s="104"/>
    </row>
    <row r="906" spans="1:4" x14ac:dyDescent="0.2">
      <c r="A906" s="187"/>
      <c r="D906" s="104"/>
    </row>
    <row r="907" spans="1:4" x14ac:dyDescent="0.2">
      <c r="A907" s="187"/>
      <c r="D907" s="104"/>
    </row>
    <row r="908" spans="1:4" x14ac:dyDescent="0.2">
      <c r="A908" s="187"/>
      <c r="D908" s="104"/>
    </row>
    <row r="909" spans="1:4" x14ac:dyDescent="0.2">
      <c r="A909" s="187"/>
      <c r="D909" s="104"/>
    </row>
    <row r="910" spans="1:4" x14ac:dyDescent="0.2">
      <c r="A910" s="187"/>
      <c r="D910" s="104"/>
    </row>
    <row r="911" spans="1:4" x14ac:dyDescent="0.2">
      <c r="A911" s="187"/>
      <c r="D911" s="104"/>
    </row>
    <row r="912" spans="1:4" x14ac:dyDescent="0.2">
      <c r="A912" s="187"/>
      <c r="D912" s="104"/>
    </row>
    <row r="913" spans="1:4" x14ac:dyDescent="0.2">
      <c r="A913" s="187"/>
      <c r="D913" s="104"/>
    </row>
    <row r="914" spans="1:4" x14ac:dyDescent="0.2">
      <c r="A914" s="187"/>
      <c r="D914" s="104"/>
    </row>
    <row r="915" spans="1:4" x14ac:dyDescent="0.2">
      <c r="A915" s="187"/>
      <c r="D915" s="104"/>
    </row>
    <row r="916" spans="1:4" x14ac:dyDescent="0.2">
      <c r="A916" s="187"/>
      <c r="D916" s="104"/>
    </row>
    <row r="917" spans="1:4" x14ac:dyDescent="0.2">
      <c r="A917" s="187"/>
      <c r="D917" s="104"/>
    </row>
    <row r="918" spans="1:4" x14ac:dyDescent="0.2">
      <c r="A918" s="187"/>
      <c r="D918" s="104"/>
    </row>
    <row r="919" spans="1:4" x14ac:dyDescent="0.2">
      <c r="A919" s="187"/>
      <c r="D919" s="104"/>
    </row>
    <row r="920" spans="1:4" x14ac:dyDescent="0.2">
      <c r="A920" s="187"/>
      <c r="D920" s="104"/>
    </row>
    <row r="921" spans="1:4" x14ac:dyDescent="0.2">
      <c r="A921" s="187"/>
      <c r="D921" s="104"/>
    </row>
    <row r="922" spans="1:4" x14ac:dyDescent="0.2">
      <c r="A922" s="187"/>
      <c r="D922" s="104"/>
    </row>
    <row r="923" spans="1:4" x14ac:dyDescent="0.2">
      <c r="A923" s="187"/>
      <c r="D923" s="104"/>
    </row>
    <row r="924" spans="1:4" x14ac:dyDescent="0.2">
      <c r="A924" s="187"/>
      <c r="D924" s="104"/>
    </row>
    <row r="925" spans="1:4" x14ac:dyDescent="0.2">
      <c r="A925" s="187"/>
      <c r="D925" s="104"/>
    </row>
    <row r="926" spans="1:4" x14ac:dyDescent="0.2">
      <c r="A926" s="187"/>
      <c r="D926" s="104"/>
    </row>
    <row r="927" spans="1:4" x14ac:dyDescent="0.2">
      <c r="A927" s="187"/>
      <c r="D927" s="104"/>
    </row>
    <row r="928" spans="1:4" x14ac:dyDescent="0.2">
      <c r="A928" s="187"/>
      <c r="D928" s="104"/>
    </row>
    <row r="929" spans="1:4" x14ac:dyDescent="0.2">
      <c r="A929" s="187"/>
      <c r="D929" s="104"/>
    </row>
    <row r="930" spans="1:4" x14ac:dyDescent="0.2">
      <c r="A930" s="187"/>
      <c r="D930" s="104"/>
    </row>
    <row r="931" spans="1:4" x14ac:dyDescent="0.2">
      <c r="A931" s="187"/>
      <c r="D931" s="104"/>
    </row>
    <row r="932" spans="1:4" x14ac:dyDescent="0.2">
      <c r="A932" s="187"/>
      <c r="D932" s="104"/>
    </row>
    <row r="933" spans="1:4" x14ac:dyDescent="0.2">
      <c r="A933" s="187"/>
      <c r="D933" s="104"/>
    </row>
    <row r="934" spans="1:4" x14ac:dyDescent="0.2">
      <c r="A934" s="187"/>
      <c r="D934" s="104"/>
    </row>
    <row r="935" spans="1:4" x14ac:dyDescent="0.2">
      <c r="A935" s="187"/>
      <c r="D935" s="104"/>
    </row>
    <row r="936" spans="1:4" x14ac:dyDescent="0.2">
      <c r="A936" s="187"/>
      <c r="D936" s="104"/>
    </row>
    <row r="937" spans="1:4" x14ac:dyDescent="0.2">
      <c r="A937" s="187"/>
      <c r="D937" s="104"/>
    </row>
    <row r="938" spans="1:4" x14ac:dyDescent="0.2">
      <c r="A938" s="187"/>
      <c r="D938" s="104"/>
    </row>
    <row r="939" spans="1:4" x14ac:dyDescent="0.2">
      <c r="A939" s="187"/>
      <c r="D939" s="104"/>
    </row>
    <row r="940" spans="1:4" x14ac:dyDescent="0.2">
      <c r="A940" s="187"/>
      <c r="D940" s="104"/>
    </row>
    <row r="941" spans="1:4" x14ac:dyDescent="0.2">
      <c r="A941" s="187"/>
      <c r="D941" s="104"/>
    </row>
    <row r="942" spans="1:4" x14ac:dyDescent="0.2">
      <c r="A942" s="187"/>
      <c r="D942" s="104"/>
    </row>
    <row r="943" spans="1:4" x14ac:dyDescent="0.2">
      <c r="A943" s="187"/>
      <c r="D943" s="104"/>
    </row>
    <row r="944" spans="1:4" x14ac:dyDescent="0.2">
      <c r="A944" s="187"/>
      <c r="D944" s="104"/>
    </row>
    <row r="945" spans="1:4" x14ac:dyDescent="0.2">
      <c r="A945" s="187"/>
      <c r="D945" s="104"/>
    </row>
    <row r="946" spans="1:4" x14ac:dyDescent="0.2">
      <c r="A946" s="187"/>
      <c r="D946" s="104"/>
    </row>
    <row r="947" spans="1:4" x14ac:dyDescent="0.2">
      <c r="A947" s="187"/>
      <c r="D947" s="104"/>
    </row>
    <row r="948" spans="1:4" x14ac:dyDescent="0.2">
      <c r="A948" s="187"/>
      <c r="D948" s="104"/>
    </row>
    <row r="949" spans="1:4" x14ac:dyDescent="0.2">
      <c r="A949" s="187"/>
      <c r="D949" s="104"/>
    </row>
    <row r="950" spans="1:4" x14ac:dyDescent="0.2">
      <c r="A950" s="187"/>
      <c r="D950" s="104"/>
    </row>
    <row r="951" spans="1:4" x14ac:dyDescent="0.2">
      <c r="A951" s="187"/>
      <c r="D951" s="104"/>
    </row>
    <row r="952" spans="1:4" x14ac:dyDescent="0.2">
      <c r="A952" s="187"/>
      <c r="D952" s="104"/>
    </row>
    <row r="953" spans="1:4" x14ac:dyDescent="0.2">
      <c r="A953" s="187"/>
      <c r="D953" s="104"/>
    </row>
    <row r="954" spans="1:4" x14ac:dyDescent="0.2">
      <c r="A954" s="187"/>
      <c r="D954" s="104"/>
    </row>
    <row r="955" spans="1:4" x14ac:dyDescent="0.2">
      <c r="A955" s="187"/>
      <c r="D955" s="104"/>
    </row>
    <row r="956" spans="1:4" x14ac:dyDescent="0.2">
      <c r="A956" s="187"/>
      <c r="D956" s="104"/>
    </row>
    <row r="957" spans="1:4" x14ac:dyDescent="0.2">
      <c r="A957" s="187"/>
      <c r="D957" s="104"/>
    </row>
    <row r="958" spans="1:4" x14ac:dyDescent="0.2">
      <c r="A958" s="187"/>
      <c r="D958" s="104"/>
    </row>
    <row r="959" spans="1:4" x14ac:dyDescent="0.2">
      <c r="A959" s="187"/>
      <c r="D959" s="104"/>
    </row>
    <row r="960" spans="1:4" x14ac:dyDescent="0.2">
      <c r="A960" s="187"/>
      <c r="D960" s="104"/>
    </row>
    <row r="961" spans="1:4" x14ac:dyDescent="0.2">
      <c r="A961" s="187"/>
      <c r="D961" s="104"/>
    </row>
    <row r="962" spans="1:4" x14ac:dyDescent="0.2">
      <c r="A962" s="187"/>
      <c r="D962" s="104"/>
    </row>
    <row r="963" spans="1:4" x14ac:dyDescent="0.2">
      <c r="A963" s="187"/>
      <c r="D963" s="104"/>
    </row>
    <row r="964" spans="1:4" x14ac:dyDescent="0.2">
      <c r="A964" s="187"/>
      <c r="D964" s="104"/>
    </row>
    <row r="965" spans="1:4" x14ac:dyDescent="0.2">
      <c r="A965" s="187"/>
      <c r="D965" s="104"/>
    </row>
    <row r="966" spans="1:4" x14ac:dyDescent="0.2">
      <c r="A966" s="187"/>
      <c r="D966" s="104"/>
    </row>
    <row r="967" spans="1:4" x14ac:dyDescent="0.2">
      <c r="A967" s="187"/>
      <c r="D967" s="104"/>
    </row>
    <row r="968" spans="1:4" x14ac:dyDescent="0.2">
      <c r="A968" s="187"/>
      <c r="D968" s="104"/>
    </row>
    <row r="969" spans="1:4" x14ac:dyDescent="0.2">
      <c r="A969" s="187"/>
      <c r="D969" s="104"/>
    </row>
    <row r="970" spans="1:4" x14ac:dyDescent="0.2">
      <c r="A970" s="187"/>
      <c r="D970" s="104"/>
    </row>
    <row r="971" spans="1:4" x14ac:dyDescent="0.2">
      <c r="A971" s="187"/>
      <c r="D971" s="104"/>
    </row>
    <row r="972" spans="1:4" x14ac:dyDescent="0.2">
      <c r="A972" s="187"/>
      <c r="D972" s="104"/>
    </row>
    <row r="973" spans="1:4" x14ac:dyDescent="0.2">
      <c r="A973" s="187"/>
      <c r="D973" s="104"/>
    </row>
    <row r="974" spans="1:4" x14ac:dyDescent="0.2">
      <c r="A974" s="187"/>
      <c r="D974" s="104"/>
    </row>
    <row r="975" spans="1:4" x14ac:dyDescent="0.2">
      <c r="A975" s="187"/>
      <c r="D975" s="104"/>
    </row>
    <row r="976" spans="1:4" x14ac:dyDescent="0.2">
      <c r="A976" s="187"/>
      <c r="D976" s="104"/>
    </row>
    <row r="977" spans="1:4" x14ac:dyDescent="0.2">
      <c r="A977" s="187"/>
      <c r="D977" s="104"/>
    </row>
    <row r="978" spans="1:4" x14ac:dyDescent="0.2">
      <c r="A978" s="187"/>
      <c r="D978" s="104"/>
    </row>
    <row r="979" spans="1:4" x14ac:dyDescent="0.2">
      <c r="A979" s="187"/>
      <c r="D979" s="104"/>
    </row>
    <row r="980" spans="1:4" x14ac:dyDescent="0.2">
      <c r="A980" s="187"/>
      <c r="D980" s="104"/>
    </row>
    <row r="981" spans="1:4" x14ac:dyDescent="0.2">
      <c r="A981" s="187"/>
      <c r="D981" s="104"/>
    </row>
    <row r="982" spans="1:4" x14ac:dyDescent="0.2">
      <c r="A982" s="187"/>
      <c r="D982" s="104"/>
    </row>
    <row r="983" spans="1:4" x14ac:dyDescent="0.2">
      <c r="A983" s="187"/>
      <c r="D983" s="104"/>
    </row>
    <row r="984" spans="1:4" x14ac:dyDescent="0.2">
      <c r="A984" s="187"/>
      <c r="D984" s="104"/>
    </row>
    <row r="985" spans="1:4" x14ac:dyDescent="0.2">
      <c r="A985" s="187"/>
      <c r="D985" s="104"/>
    </row>
    <row r="986" spans="1:4" x14ac:dyDescent="0.2">
      <c r="A986" s="187"/>
      <c r="D986" s="104"/>
    </row>
    <row r="987" spans="1:4" x14ac:dyDescent="0.2">
      <c r="A987" s="187"/>
      <c r="D987" s="104"/>
    </row>
    <row r="988" spans="1:4" x14ac:dyDescent="0.2">
      <c r="A988" s="187"/>
      <c r="D988" s="104"/>
    </row>
    <row r="989" spans="1:4" x14ac:dyDescent="0.2">
      <c r="A989" s="187"/>
      <c r="D989" s="104"/>
    </row>
    <row r="990" spans="1:4" x14ac:dyDescent="0.2">
      <c r="A990" s="187"/>
      <c r="D990" s="104"/>
    </row>
    <row r="991" spans="1:4" x14ac:dyDescent="0.2">
      <c r="A991" s="187"/>
      <c r="D991" s="104"/>
    </row>
    <row r="992" spans="1:4" x14ac:dyDescent="0.2">
      <c r="A992" s="187"/>
      <c r="D992" s="104"/>
    </row>
    <row r="993" spans="1:4" x14ac:dyDescent="0.2">
      <c r="A993" s="187"/>
      <c r="D993" s="104"/>
    </row>
    <row r="994" spans="1:4" x14ac:dyDescent="0.2">
      <c r="A994" s="187"/>
      <c r="D994" s="104"/>
    </row>
    <row r="995" spans="1:4" x14ac:dyDescent="0.2">
      <c r="A995" s="187"/>
      <c r="D995" s="104"/>
    </row>
    <row r="996" spans="1:4" x14ac:dyDescent="0.2">
      <c r="A996" s="187"/>
      <c r="D996" s="104"/>
    </row>
    <row r="997" spans="1:4" x14ac:dyDescent="0.2">
      <c r="A997" s="187"/>
      <c r="D997" s="104"/>
    </row>
    <row r="998" spans="1:4" x14ac:dyDescent="0.2">
      <c r="A998" s="187"/>
      <c r="D998" s="104"/>
    </row>
    <row r="999" spans="1:4" x14ac:dyDescent="0.2">
      <c r="A999" s="187"/>
      <c r="D999" s="104"/>
    </row>
    <row r="1000" spans="1:4" x14ac:dyDescent="0.2">
      <c r="A1000" s="187"/>
      <c r="D1000" s="104"/>
    </row>
    <row r="1001" spans="1:4" x14ac:dyDescent="0.2">
      <c r="A1001" s="187"/>
      <c r="D1001" s="104"/>
    </row>
    <row r="1002" spans="1:4" x14ac:dyDescent="0.2">
      <c r="A1002" s="187"/>
      <c r="D1002" s="104"/>
    </row>
    <row r="1003" spans="1:4" x14ac:dyDescent="0.2">
      <c r="A1003" s="187"/>
      <c r="D1003" s="104"/>
    </row>
    <row r="1004" spans="1:4" x14ac:dyDescent="0.2">
      <c r="A1004" s="187"/>
      <c r="D1004" s="104"/>
    </row>
    <row r="1005" spans="1:4" x14ac:dyDescent="0.2">
      <c r="A1005" s="187"/>
      <c r="D1005" s="104"/>
    </row>
    <row r="1006" spans="1:4" x14ac:dyDescent="0.2">
      <c r="A1006" s="187"/>
      <c r="D1006" s="104"/>
    </row>
    <row r="1007" spans="1:4" x14ac:dyDescent="0.2">
      <c r="A1007" s="187"/>
      <c r="D1007" s="104"/>
    </row>
    <row r="1008" spans="1:4" x14ac:dyDescent="0.2">
      <c r="A1008" s="187"/>
      <c r="D1008" s="104"/>
    </row>
    <row r="1009" spans="1:4" x14ac:dyDescent="0.2">
      <c r="A1009" s="187"/>
      <c r="D1009" s="104"/>
    </row>
    <row r="1010" spans="1:4" x14ac:dyDescent="0.2">
      <c r="A1010" s="187"/>
      <c r="D1010" s="104"/>
    </row>
    <row r="1011" spans="1:4" x14ac:dyDescent="0.2">
      <c r="A1011" s="187"/>
      <c r="D1011" s="104"/>
    </row>
    <row r="1012" spans="1:4" x14ac:dyDescent="0.2">
      <c r="A1012" s="187"/>
      <c r="D1012" s="104"/>
    </row>
    <row r="1013" spans="1:4" x14ac:dyDescent="0.2">
      <c r="A1013" s="187"/>
      <c r="D1013" s="104"/>
    </row>
    <row r="1014" spans="1:4" x14ac:dyDescent="0.2">
      <c r="A1014" s="187"/>
      <c r="D1014" s="104"/>
    </row>
    <row r="1015" spans="1:4" x14ac:dyDescent="0.2">
      <c r="A1015" s="187"/>
      <c r="D1015" s="104"/>
    </row>
    <row r="1016" spans="1:4" x14ac:dyDescent="0.2">
      <c r="A1016" s="187"/>
      <c r="D1016" s="104"/>
    </row>
    <row r="1017" spans="1:4" x14ac:dyDescent="0.2">
      <c r="A1017" s="187"/>
      <c r="D1017" s="104"/>
    </row>
    <row r="1018" spans="1:4" x14ac:dyDescent="0.2">
      <c r="A1018" s="187"/>
      <c r="D1018" s="104"/>
    </row>
    <row r="1019" spans="1:4" x14ac:dyDescent="0.2">
      <c r="A1019" s="187"/>
      <c r="D1019" s="104"/>
    </row>
    <row r="1020" spans="1:4" x14ac:dyDescent="0.2">
      <c r="A1020" s="187"/>
      <c r="D1020" s="104"/>
    </row>
    <row r="1021" spans="1:4" x14ac:dyDescent="0.2">
      <c r="A1021" s="187"/>
      <c r="D1021" s="104"/>
    </row>
    <row r="1022" spans="1:4" x14ac:dyDescent="0.2">
      <c r="A1022" s="187"/>
      <c r="D1022" s="104"/>
    </row>
    <row r="1023" spans="1:4" x14ac:dyDescent="0.2">
      <c r="A1023" s="187"/>
      <c r="D1023" s="104"/>
    </row>
    <row r="1024" spans="1:4" x14ac:dyDescent="0.2">
      <c r="A1024" s="187"/>
      <c r="D1024" s="104"/>
    </row>
    <row r="1025" spans="1:4" x14ac:dyDescent="0.2">
      <c r="A1025" s="187"/>
      <c r="D1025" s="104"/>
    </row>
    <row r="1026" spans="1:4" x14ac:dyDescent="0.2">
      <c r="A1026" s="187"/>
      <c r="D1026" s="104"/>
    </row>
    <row r="1027" spans="1:4" x14ac:dyDescent="0.2">
      <c r="A1027" s="187"/>
      <c r="D1027" s="104"/>
    </row>
    <row r="1028" spans="1:4" x14ac:dyDescent="0.2">
      <c r="A1028" s="187"/>
      <c r="D1028" s="104"/>
    </row>
    <row r="1029" spans="1:4" x14ac:dyDescent="0.2">
      <c r="A1029" s="187"/>
      <c r="D1029" s="104"/>
    </row>
    <row r="1030" spans="1:4" x14ac:dyDescent="0.2">
      <c r="A1030" s="187"/>
      <c r="D1030" s="104"/>
    </row>
    <row r="1031" spans="1:4" x14ac:dyDescent="0.2">
      <c r="A1031" s="187"/>
      <c r="D1031" s="104"/>
    </row>
    <row r="1032" spans="1:4" x14ac:dyDescent="0.2">
      <c r="A1032" s="187"/>
      <c r="D1032" s="104"/>
    </row>
    <row r="1033" spans="1:4" x14ac:dyDescent="0.2">
      <c r="A1033" s="187"/>
      <c r="D1033" s="104"/>
    </row>
    <row r="1034" spans="1:4" x14ac:dyDescent="0.2">
      <c r="A1034" s="187"/>
      <c r="D1034" s="104"/>
    </row>
    <row r="1035" spans="1:4" x14ac:dyDescent="0.2">
      <c r="A1035" s="187"/>
      <c r="D1035" s="104"/>
    </row>
    <row r="1036" spans="1:4" x14ac:dyDescent="0.2">
      <c r="A1036" s="187"/>
      <c r="D1036" s="104"/>
    </row>
    <row r="1037" spans="1:4" x14ac:dyDescent="0.2">
      <c r="A1037" s="187"/>
      <c r="D1037" s="104"/>
    </row>
    <row r="1038" spans="1:4" x14ac:dyDescent="0.2">
      <c r="A1038" s="187"/>
      <c r="D1038" s="104"/>
    </row>
    <row r="1039" spans="1:4" x14ac:dyDescent="0.2">
      <c r="A1039" s="187"/>
      <c r="D1039" s="104"/>
    </row>
    <row r="1040" spans="1:4" x14ac:dyDescent="0.2">
      <c r="A1040" s="187"/>
      <c r="D1040" s="104"/>
    </row>
    <row r="1041" spans="1:4" x14ac:dyDescent="0.2">
      <c r="A1041" s="187"/>
      <c r="D1041" s="104"/>
    </row>
    <row r="1042" spans="1:4" x14ac:dyDescent="0.2">
      <c r="A1042" s="187"/>
      <c r="D1042" s="104"/>
    </row>
    <row r="1043" spans="1:4" x14ac:dyDescent="0.2">
      <c r="A1043" s="187"/>
      <c r="D1043" s="104"/>
    </row>
    <row r="1044" spans="1:4" x14ac:dyDescent="0.2">
      <c r="A1044" s="187"/>
      <c r="D1044" s="104"/>
    </row>
    <row r="1045" spans="1:4" x14ac:dyDescent="0.2">
      <c r="A1045" s="187"/>
      <c r="D1045" s="104"/>
    </row>
    <row r="1046" spans="1:4" x14ac:dyDescent="0.2">
      <c r="A1046" s="187"/>
      <c r="D1046" s="104"/>
    </row>
    <row r="1047" spans="1:4" x14ac:dyDescent="0.2">
      <c r="A1047" s="187"/>
      <c r="D1047" s="104"/>
    </row>
    <row r="1048" spans="1:4" x14ac:dyDescent="0.2">
      <c r="A1048" s="187"/>
      <c r="D1048" s="104"/>
    </row>
    <row r="1049" spans="1:4" x14ac:dyDescent="0.2">
      <c r="A1049" s="187"/>
      <c r="D1049" s="104"/>
    </row>
    <row r="1050" spans="1:4" x14ac:dyDescent="0.2">
      <c r="A1050" s="187"/>
      <c r="D1050" s="104"/>
    </row>
    <row r="1051" spans="1:4" x14ac:dyDescent="0.2">
      <c r="A1051" s="187"/>
      <c r="D1051" s="104"/>
    </row>
    <row r="1052" spans="1:4" x14ac:dyDescent="0.2">
      <c r="A1052" s="187"/>
      <c r="D1052" s="104"/>
    </row>
    <row r="1053" spans="1:4" x14ac:dyDescent="0.2">
      <c r="A1053" s="187"/>
      <c r="D1053" s="104"/>
    </row>
    <row r="1054" spans="1:4" x14ac:dyDescent="0.2">
      <c r="A1054" s="187"/>
      <c r="D1054" s="104"/>
    </row>
    <row r="1055" spans="1:4" x14ac:dyDescent="0.2">
      <c r="A1055" s="187"/>
      <c r="D1055" s="104"/>
    </row>
    <row r="1056" spans="1:4" x14ac:dyDescent="0.2">
      <c r="A1056" s="187"/>
      <c r="D1056" s="104"/>
    </row>
    <row r="1057" spans="1:4" x14ac:dyDescent="0.2">
      <c r="A1057" s="187"/>
      <c r="D1057" s="104"/>
    </row>
    <row r="1058" spans="1:4" x14ac:dyDescent="0.2">
      <c r="A1058" s="187"/>
      <c r="D1058" s="104"/>
    </row>
    <row r="1059" spans="1:4" x14ac:dyDescent="0.2">
      <c r="A1059" s="187"/>
      <c r="D1059" s="104"/>
    </row>
    <row r="1060" spans="1:4" x14ac:dyDescent="0.2">
      <c r="A1060" s="187"/>
      <c r="D1060" s="104"/>
    </row>
    <row r="1061" spans="1:4" x14ac:dyDescent="0.2">
      <c r="A1061" s="187"/>
      <c r="D1061" s="104"/>
    </row>
    <row r="1062" spans="1:4" x14ac:dyDescent="0.2">
      <c r="A1062" s="187"/>
      <c r="D1062" s="104"/>
    </row>
    <row r="1063" spans="1:4" x14ac:dyDescent="0.2">
      <c r="A1063" s="187"/>
      <c r="D1063" s="104"/>
    </row>
    <row r="1064" spans="1:4" x14ac:dyDescent="0.2">
      <c r="A1064" s="187"/>
      <c r="D1064" s="104"/>
    </row>
    <row r="1065" spans="1:4" x14ac:dyDescent="0.2">
      <c r="A1065" s="187"/>
      <c r="D1065" s="104"/>
    </row>
    <row r="1066" spans="1:4" x14ac:dyDescent="0.2">
      <c r="A1066" s="187"/>
      <c r="D1066" s="104"/>
    </row>
    <row r="1067" spans="1:4" x14ac:dyDescent="0.2">
      <c r="A1067" s="187"/>
      <c r="D1067" s="104"/>
    </row>
    <row r="1068" spans="1:4" x14ac:dyDescent="0.2">
      <c r="A1068" s="187"/>
      <c r="D1068" s="104"/>
    </row>
    <row r="1069" spans="1:4" x14ac:dyDescent="0.2">
      <c r="A1069" s="187"/>
      <c r="D1069" s="104"/>
    </row>
    <row r="1070" spans="1:4" x14ac:dyDescent="0.2">
      <c r="A1070" s="187"/>
      <c r="D1070" s="104"/>
    </row>
    <row r="1071" spans="1:4" x14ac:dyDescent="0.2">
      <c r="A1071" s="187"/>
      <c r="D1071" s="104"/>
    </row>
    <row r="1072" spans="1:4" x14ac:dyDescent="0.2">
      <c r="A1072" s="187"/>
      <c r="D1072" s="104"/>
    </row>
    <row r="1073" spans="1:4" x14ac:dyDescent="0.2">
      <c r="A1073" s="187"/>
      <c r="D1073" s="104"/>
    </row>
    <row r="1074" spans="1:4" x14ac:dyDescent="0.2">
      <c r="A1074" s="187"/>
      <c r="D1074" s="104"/>
    </row>
    <row r="1075" spans="1:4" x14ac:dyDescent="0.2">
      <c r="A1075" s="187"/>
      <c r="D1075" s="104"/>
    </row>
    <row r="1076" spans="1:4" x14ac:dyDescent="0.2">
      <c r="A1076" s="187"/>
      <c r="D1076" s="104"/>
    </row>
    <row r="1077" spans="1:4" x14ac:dyDescent="0.2">
      <c r="A1077" s="187"/>
      <c r="D1077" s="104"/>
    </row>
    <row r="1078" spans="1:4" x14ac:dyDescent="0.2">
      <c r="A1078" s="187"/>
      <c r="D1078" s="104"/>
    </row>
    <row r="1079" spans="1:4" x14ac:dyDescent="0.2">
      <c r="A1079" s="187"/>
      <c r="D1079" s="104"/>
    </row>
    <row r="1080" spans="1:4" x14ac:dyDescent="0.2">
      <c r="A1080" s="187"/>
      <c r="D1080" s="104"/>
    </row>
    <row r="1081" spans="1:4" x14ac:dyDescent="0.2">
      <c r="A1081" s="187"/>
      <c r="D1081" s="104"/>
    </row>
    <row r="1082" spans="1:4" x14ac:dyDescent="0.2">
      <c r="A1082" s="187"/>
      <c r="D1082" s="104"/>
    </row>
    <row r="1083" spans="1:4" x14ac:dyDescent="0.2">
      <c r="A1083" s="187"/>
      <c r="D1083" s="104"/>
    </row>
    <row r="1084" spans="1:4" x14ac:dyDescent="0.2">
      <c r="A1084" s="187"/>
      <c r="D1084" s="104"/>
    </row>
    <row r="1085" spans="1:4" x14ac:dyDescent="0.2">
      <c r="A1085" s="187"/>
      <c r="D1085" s="104"/>
    </row>
    <row r="1086" spans="1:4" x14ac:dyDescent="0.2">
      <c r="A1086" s="187"/>
      <c r="D1086" s="104"/>
    </row>
    <row r="1087" spans="1:4" x14ac:dyDescent="0.2">
      <c r="A1087" s="187"/>
      <c r="D1087" s="104"/>
    </row>
    <row r="1088" spans="1:4" x14ac:dyDescent="0.2">
      <c r="A1088" s="187"/>
      <c r="D1088" s="104"/>
    </row>
    <row r="1089" spans="1:4" x14ac:dyDescent="0.2">
      <c r="A1089" s="187"/>
      <c r="D1089" s="104"/>
    </row>
    <row r="1090" spans="1:4" x14ac:dyDescent="0.2">
      <c r="A1090" s="187"/>
      <c r="D1090" s="104"/>
    </row>
    <row r="1091" spans="1:4" x14ac:dyDescent="0.2">
      <c r="A1091" s="187"/>
      <c r="D1091" s="104"/>
    </row>
    <row r="1092" spans="1:4" x14ac:dyDescent="0.2">
      <c r="A1092" s="187"/>
      <c r="D1092" s="104"/>
    </row>
    <row r="1093" spans="1:4" x14ac:dyDescent="0.2">
      <c r="A1093" s="187"/>
      <c r="D1093" s="104"/>
    </row>
    <row r="1094" spans="1:4" x14ac:dyDescent="0.2">
      <c r="A1094" s="187"/>
      <c r="D1094" s="104"/>
    </row>
    <row r="1095" spans="1:4" x14ac:dyDescent="0.2">
      <c r="A1095" s="187"/>
      <c r="D1095" s="104"/>
    </row>
    <row r="1096" spans="1:4" x14ac:dyDescent="0.2">
      <c r="A1096" s="187"/>
      <c r="D1096" s="104"/>
    </row>
    <row r="1097" spans="1:4" x14ac:dyDescent="0.2">
      <c r="A1097" s="187"/>
      <c r="D1097" s="104"/>
    </row>
    <row r="1098" spans="1:4" x14ac:dyDescent="0.2">
      <c r="A1098" s="187"/>
      <c r="D1098" s="104"/>
    </row>
    <row r="1099" spans="1:4" x14ac:dyDescent="0.2">
      <c r="A1099" s="187"/>
      <c r="D1099" s="104"/>
    </row>
    <row r="1100" spans="1:4" x14ac:dyDescent="0.2">
      <c r="A1100" s="187"/>
      <c r="D1100" s="104"/>
    </row>
    <row r="1101" spans="1:4" x14ac:dyDescent="0.2">
      <c r="A1101" s="187"/>
      <c r="D1101" s="104"/>
    </row>
    <row r="1102" spans="1:4" x14ac:dyDescent="0.2">
      <c r="A1102" s="187"/>
      <c r="D1102" s="104"/>
    </row>
    <row r="1103" spans="1:4" x14ac:dyDescent="0.2">
      <c r="A1103" s="187"/>
      <c r="D1103" s="104"/>
    </row>
    <row r="1104" spans="1:4" x14ac:dyDescent="0.2">
      <c r="A1104" s="187"/>
      <c r="D1104" s="104"/>
    </row>
    <row r="1105" spans="1:4" x14ac:dyDescent="0.2">
      <c r="A1105" s="187"/>
      <c r="D1105" s="104"/>
    </row>
    <row r="1106" spans="1:4" x14ac:dyDescent="0.2">
      <c r="A1106" s="187"/>
      <c r="D1106" s="104"/>
    </row>
    <row r="1107" spans="1:4" x14ac:dyDescent="0.2">
      <c r="A1107" s="187"/>
      <c r="D1107" s="104"/>
    </row>
    <row r="1108" spans="1:4" x14ac:dyDescent="0.2">
      <c r="A1108" s="187"/>
      <c r="D1108" s="104"/>
    </row>
    <row r="1109" spans="1:4" x14ac:dyDescent="0.2">
      <c r="A1109" s="187"/>
      <c r="D1109" s="104"/>
    </row>
    <row r="1110" spans="1:4" x14ac:dyDescent="0.2">
      <c r="A1110" s="187"/>
      <c r="D1110" s="104"/>
    </row>
    <row r="1111" spans="1:4" x14ac:dyDescent="0.2">
      <c r="A1111" s="187"/>
      <c r="D1111" s="104"/>
    </row>
    <row r="1112" spans="1:4" x14ac:dyDescent="0.2">
      <c r="A1112" s="187"/>
      <c r="D1112" s="104"/>
    </row>
    <row r="1113" spans="1:4" x14ac:dyDescent="0.2">
      <c r="A1113" s="187"/>
      <c r="D1113" s="104"/>
    </row>
    <row r="1114" spans="1:4" x14ac:dyDescent="0.2">
      <c r="A1114" s="187"/>
      <c r="D1114" s="104"/>
    </row>
    <row r="1115" spans="1:4" x14ac:dyDescent="0.2">
      <c r="A1115" s="187"/>
      <c r="D1115" s="104"/>
    </row>
    <row r="1116" spans="1:4" x14ac:dyDescent="0.2">
      <c r="A1116" s="187"/>
      <c r="D1116" s="104"/>
    </row>
    <row r="1117" spans="1:4" x14ac:dyDescent="0.2">
      <c r="A1117" s="187"/>
      <c r="D1117" s="104"/>
    </row>
    <row r="1118" spans="1:4" x14ac:dyDescent="0.2">
      <c r="A1118" s="187"/>
      <c r="D1118" s="104"/>
    </row>
    <row r="1119" spans="1:4" x14ac:dyDescent="0.2">
      <c r="A1119" s="187"/>
      <c r="D1119" s="104"/>
    </row>
    <row r="1120" spans="1:4" x14ac:dyDescent="0.2">
      <c r="A1120" s="187"/>
      <c r="D1120" s="104"/>
    </row>
    <row r="1121" spans="1:4" x14ac:dyDescent="0.2">
      <c r="A1121" s="187"/>
      <c r="D1121" s="104"/>
    </row>
    <row r="1122" spans="1:4" x14ac:dyDescent="0.2">
      <c r="A1122" s="187"/>
      <c r="D1122" s="104"/>
    </row>
    <row r="1123" spans="1:4" x14ac:dyDescent="0.2">
      <c r="A1123" s="187"/>
      <c r="D1123" s="104"/>
    </row>
    <row r="1124" spans="1:4" x14ac:dyDescent="0.2">
      <c r="A1124" s="187"/>
      <c r="D1124" s="104"/>
    </row>
    <row r="1125" spans="1:4" x14ac:dyDescent="0.2">
      <c r="A1125" s="187"/>
      <c r="D1125" s="104"/>
    </row>
    <row r="1126" spans="1:4" x14ac:dyDescent="0.2">
      <c r="A1126" s="187"/>
      <c r="D1126" s="104"/>
    </row>
    <row r="1127" spans="1:4" x14ac:dyDescent="0.2">
      <c r="A1127" s="187"/>
      <c r="D1127" s="104"/>
    </row>
    <row r="1128" spans="1:4" x14ac:dyDescent="0.2">
      <c r="A1128" s="187"/>
      <c r="D1128" s="104"/>
    </row>
    <row r="1129" spans="1:4" x14ac:dyDescent="0.2">
      <c r="A1129" s="187"/>
      <c r="D1129" s="104"/>
    </row>
    <row r="1130" spans="1:4" x14ac:dyDescent="0.2">
      <c r="A1130" s="187"/>
      <c r="D1130" s="104"/>
    </row>
    <row r="1131" spans="1:4" x14ac:dyDescent="0.2">
      <c r="A1131" s="187"/>
      <c r="D1131" s="104"/>
    </row>
    <row r="1132" spans="1:4" x14ac:dyDescent="0.2">
      <c r="A1132" s="187"/>
      <c r="D1132" s="104"/>
    </row>
    <row r="1133" spans="1:4" x14ac:dyDescent="0.2">
      <c r="A1133" s="187"/>
      <c r="D1133" s="104"/>
    </row>
    <row r="1134" spans="1:4" x14ac:dyDescent="0.2">
      <c r="A1134" s="187"/>
      <c r="D1134" s="104"/>
    </row>
    <row r="1135" spans="1:4" x14ac:dyDescent="0.2">
      <c r="A1135" s="187"/>
      <c r="D1135" s="104"/>
    </row>
    <row r="1136" spans="1:4" x14ac:dyDescent="0.2">
      <c r="A1136" s="187"/>
      <c r="D1136" s="104"/>
    </row>
    <row r="1137" spans="1:4" x14ac:dyDescent="0.2">
      <c r="A1137" s="187"/>
      <c r="D1137" s="104"/>
    </row>
    <row r="1138" spans="1:4" x14ac:dyDescent="0.2">
      <c r="A1138" s="187"/>
      <c r="D1138" s="104"/>
    </row>
    <row r="1139" spans="1:4" x14ac:dyDescent="0.2">
      <c r="A1139" s="187"/>
      <c r="D1139" s="104"/>
    </row>
    <row r="1140" spans="1:4" x14ac:dyDescent="0.2">
      <c r="A1140" s="187"/>
      <c r="D1140" s="104"/>
    </row>
    <row r="1141" spans="1:4" x14ac:dyDescent="0.2">
      <c r="A1141" s="187"/>
      <c r="D1141" s="104"/>
    </row>
    <row r="1142" spans="1:4" x14ac:dyDescent="0.2">
      <c r="A1142" s="187"/>
      <c r="D1142" s="104"/>
    </row>
    <row r="1143" spans="1:4" x14ac:dyDescent="0.2">
      <c r="A1143" s="187"/>
      <c r="D1143" s="104"/>
    </row>
    <row r="1144" spans="1:4" x14ac:dyDescent="0.2">
      <c r="A1144" s="187"/>
      <c r="D1144" s="104"/>
    </row>
    <row r="1145" spans="1:4" x14ac:dyDescent="0.2">
      <c r="A1145" s="187"/>
      <c r="D1145" s="104"/>
    </row>
    <row r="1146" spans="1:4" x14ac:dyDescent="0.2">
      <c r="A1146" s="187"/>
      <c r="D1146" s="104"/>
    </row>
    <row r="1147" spans="1:4" x14ac:dyDescent="0.2">
      <c r="A1147" s="187"/>
      <c r="D1147" s="104"/>
    </row>
    <row r="1148" spans="1:4" x14ac:dyDescent="0.2">
      <c r="A1148" s="187"/>
      <c r="D1148" s="104"/>
    </row>
    <row r="1149" spans="1:4" x14ac:dyDescent="0.2">
      <c r="A1149" s="187"/>
      <c r="D1149" s="104"/>
    </row>
    <row r="1150" spans="1:4" x14ac:dyDescent="0.2">
      <c r="A1150" s="187"/>
      <c r="D1150" s="104"/>
    </row>
    <row r="1151" spans="1:4" x14ac:dyDescent="0.2">
      <c r="A1151" s="187"/>
      <c r="D1151" s="104"/>
    </row>
    <row r="1152" spans="1:4" x14ac:dyDescent="0.2">
      <c r="A1152" s="187"/>
      <c r="D1152" s="104"/>
    </row>
    <row r="1153" spans="1:4" x14ac:dyDescent="0.2">
      <c r="A1153" s="187"/>
      <c r="D1153" s="104"/>
    </row>
    <row r="1154" spans="1:4" x14ac:dyDescent="0.2">
      <c r="A1154" s="187"/>
      <c r="D1154" s="104"/>
    </row>
    <row r="1155" spans="1:4" x14ac:dyDescent="0.2">
      <c r="A1155" s="187"/>
      <c r="D1155" s="104"/>
    </row>
    <row r="1156" spans="1:4" x14ac:dyDescent="0.2">
      <c r="A1156" s="187"/>
      <c r="D1156" s="104"/>
    </row>
    <row r="1157" spans="1:4" x14ac:dyDescent="0.2">
      <c r="A1157" s="187"/>
      <c r="D1157" s="104"/>
    </row>
    <row r="1158" spans="1:4" x14ac:dyDescent="0.2">
      <c r="A1158" s="187"/>
      <c r="D1158" s="104"/>
    </row>
    <row r="1159" spans="1:4" x14ac:dyDescent="0.2">
      <c r="A1159" s="187"/>
      <c r="D1159" s="104"/>
    </row>
    <row r="1160" spans="1:4" x14ac:dyDescent="0.2">
      <c r="A1160" s="187"/>
      <c r="D1160" s="104"/>
    </row>
    <row r="1161" spans="1:4" x14ac:dyDescent="0.2">
      <c r="A1161" s="187"/>
      <c r="D1161" s="104"/>
    </row>
    <row r="1162" spans="1:4" x14ac:dyDescent="0.2">
      <c r="A1162" s="187"/>
      <c r="D1162" s="104"/>
    </row>
    <row r="1163" spans="1:4" x14ac:dyDescent="0.2">
      <c r="A1163" s="187"/>
      <c r="D1163" s="104"/>
    </row>
    <row r="1164" spans="1:4" x14ac:dyDescent="0.2">
      <c r="A1164" s="187"/>
      <c r="D1164" s="104"/>
    </row>
    <row r="1165" spans="1:4" x14ac:dyDescent="0.2">
      <c r="A1165" s="187"/>
      <c r="D1165" s="104"/>
    </row>
    <row r="1166" spans="1:4" x14ac:dyDescent="0.2">
      <c r="A1166" s="187"/>
      <c r="D1166" s="104"/>
    </row>
    <row r="1167" spans="1:4" x14ac:dyDescent="0.2">
      <c r="A1167" s="187"/>
      <c r="D1167" s="104"/>
    </row>
    <row r="1168" spans="1:4" x14ac:dyDescent="0.2">
      <c r="A1168" s="187"/>
      <c r="D1168" s="104"/>
    </row>
    <row r="1169" spans="1:4" x14ac:dyDescent="0.2">
      <c r="A1169" s="187"/>
      <c r="D1169" s="104"/>
    </row>
    <row r="1170" spans="1:4" x14ac:dyDescent="0.2">
      <c r="A1170" s="187"/>
      <c r="D1170" s="104"/>
    </row>
    <row r="1171" spans="1:4" x14ac:dyDescent="0.2">
      <c r="A1171" s="187"/>
      <c r="D1171" s="104"/>
    </row>
    <row r="1172" spans="1:4" x14ac:dyDescent="0.2">
      <c r="A1172" s="187"/>
      <c r="D1172" s="104"/>
    </row>
    <row r="1173" spans="1:4" x14ac:dyDescent="0.2">
      <c r="A1173" s="187"/>
      <c r="D1173" s="104"/>
    </row>
    <row r="1174" spans="1:4" x14ac:dyDescent="0.2">
      <c r="A1174" s="187"/>
      <c r="D1174" s="104"/>
    </row>
    <row r="1175" spans="1:4" x14ac:dyDescent="0.2">
      <c r="A1175" s="187"/>
      <c r="D1175" s="104"/>
    </row>
    <row r="1176" spans="1:4" x14ac:dyDescent="0.2">
      <c r="A1176" s="187"/>
      <c r="D1176" s="104"/>
    </row>
    <row r="1177" spans="1:4" x14ac:dyDescent="0.2">
      <c r="A1177" s="187"/>
      <c r="D1177" s="104"/>
    </row>
    <row r="1178" spans="1:4" x14ac:dyDescent="0.2">
      <c r="A1178" s="187"/>
      <c r="D1178" s="104"/>
    </row>
    <row r="1179" spans="1:4" x14ac:dyDescent="0.2">
      <c r="A1179" s="187"/>
      <c r="D1179" s="104"/>
    </row>
    <row r="1180" spans="1:4" x14ac:dyDescent="0.2">
      <c r="A1180" s="187"/>
      <c r="D1180" s="104"/>
    </row>
    <row r="1181" spans="1:4" x14ac:dyDescent="0.2">
      <c r="A1181" s="187"/>
      <c r="D1181" s="104"/>
    </row>
    <row r="1182" spans="1:4" x14ac:dyDescent="0.2">
      <c r="A1182" s="187"/>
      <c r="D1182" s="104"/>
    </row>
    <row r="1183" spans="1:4" x14ac:dyDescent="0.2">
      <c r="A1183" s="187"/>
      <c r="D1183" s="104"/>
    </row>
    <row r="1184" spans="1:4" x14ac:dyDescent="0.2">
      <c r="A1184" s="187"/>
      <c r="D1184" s="104"/>
    </row>
    <row r="1185" spans="1:4" x14ac:dyDescent="0.2">
      <c r="A1185" s="187"/>
      <c r="D1185" s="104"/>
    </row>
    <row r="1186" spans="1:4" x14ac:dyDescent="0.2">
      <c r="A1186" s="187"/>
      <c r="D1186" s="104"/>
    </row>
    <row r="1187" spans="1:4" x14ac:dyDescent="0.2">
      <c r="A1187" s="187"/>
      <c r="D1187" s="104"/>
    </row>
    <row r="1188" spans="1:4" x14ac:dyDescent="0.2">
      <c r="A1188" s="187"/>
      <c r="D1188" s="104"/>
    </row>
    <row r="1189" spans="1:4" x14ac:dyDescent="0.2">
      <c r="A1189" s="187"/>
      <c r="D1189" s="104"/>
    </row>
    <row r="1190" spans="1:4" x14ac:dyDescent="0.2">
      <c r="A1190" s="187"/>
      <c r="D1190" s="104"/>
    </row>
    <row r="1191" spans="1:4" x14ac:dyDescent="0.2">
      <c r="A1191" s="187"/>
      <c r="D1191" s="104"/>
    </row>
    <row r="1192" spans="1:4" x14ac:dyDescent="0.2">
      <c r="A1192" s="187"/>
      <c r="D1192" s="104"/>
    </row>
    <row r="1193" spans="1:4" x14ac:dyDescent="0.2">
      <c r="A1193" s="187"/>
      <c r="D1193" s="104"/>
    </row>
    <row r="1194" spans="1:4" x14ac:dyDescent="0.2">
      <c r="A1194" s="187"/>
      <c r="D1194" s="104"/>
    </row>
    <row r="1195" spans="1:4" x14ac:dyDescent="0.2">
      <c r="A1195" s="187"/>
      <c r="D1195" s="104"/>
    </row>
    <row r="1196" spans="1:4" x14ac:dyDescent="0.2">
      <c r="A1196" s="187"/>
      <c r="D1196" s="104"/>
    </row>
    <row r="1197" spans="1:4" x14ac:dyDescent="0.2">
      <c r="A1197" s="187"/>
      <c r="D1197" s="104"/>
    </row>
    <row r="1198" spans="1:4" x14ac:dyDescent="0.2">
      <c r="A1198" s="187"/>
      <c r="D1198" s="104"/>
    </row>
    <row r="1199" spans="1:4" x14ac:dyDescent="0.2">
      <c r="A1199" s="187"/>
      <c r="D1199" s="104"/>
    </row>
    <row r="1200" spans="1:4" x14ac:dyDescent="0.2">
      <c r="A1200" s="187"/>
      <c r="D1200" s="104"/>
    </row>
    <row r="1201" spans="1:4" x14ac:dyDescent="0.2">
      <c r="A1201" s="187"/>
      <c r="D1201" s="104"/>
    </row>
    <row r="1202" spans="1:4" x14ac:dyDescent="0.2">
      <c r="A1202" s="187"/>
      <c r="D1202" s="104"/>
    </row>
    <row r="1203" spans="1:4" x14ac:dyDescent="0.2">
      <c r="A1203" s="187"/>
      <c r="D1203" s="104"/>
    </row>
    <row r="1204" spans="1:4" x14ac:dyDescent="0.2">
      <c r="A1204" s="187"/>
      <c r="D1204" s="104"/>
    </row>
    <row r="1205" spans="1:4" x14ac:dyDescent="0.2">
      <c r="A1205" s="187"/>
      <c r="D1205" s="104"/>
    </row>
    <row r="1206" spans="1:4" x14ac:dyDescent="0.2">
      <c r="A1206" s="187"/>
      <c r="D1206" s="104"/>
    </row>
    <row r="1207" spans="1:4" x14ac:dyDescent="0.2">
      <c r="A1207" s="187"/>
      <c r="D1207" s="104"/>
    </row>
    <row r="1208" spans="1:4" x14ac:dyDescent="0.2">
      <c r="A1208" s="187"/>
      <c r="D1208" s="104"/>
    </row>
    <row r="1209" spans="1:4" x14ac:dyDescent="0.2">
      <c r="A1209" s="187"/>
      <c r="D1209" s="104"/>
    </row>
    <row r="1210" spans="1:4" x14ac:dyDescent="0.2">
      <c r="A1210" s="187"/>
      <c r="D1210" s="104"/>
    </row>
    <row r="1211" spans="1:4" x14ac:dyDescent="0.2">
      <c r="A1211" s="187"/>
      <c r="D1211" s="104"/>
    </row>
    <row r="1212" spans="1:4" x14ac:dyDescent="0.2">
      <c r="A1212" s="187"/>
      <c r="D1212" s="104"/>
    </row>
    <row r="1213" spans="1:4" x14ac:dyDescent="0.2">
      <c r="A1213" s="187"/>
      <c r="D1213" s="104"/>
    </row>
    <row r="1214" spans="1:4" x14ac:dyDescent="0.2">
      <c r="A1214" s="187"/>
      <c r="D1214" s="104"/>
    </row>
    <row r="1215" spans="1:4" x14ac:dyDescent="0.2">
      <c r="A1215" s="187"/>
      <c r="D1215" s="104"/>
    </row>
    <row r="1216" spans="1:4" x14ac:dyDescent="0.2">
      <c r="A1216" s="187"/>
      <c r="D1216" s="104"/>
    </row>
    <row r="1217" spans="1:4" x14ac:dyDescent="0.2">
      <c r="A1217" s="187"/>
      <c r="D1217" s="104"/>
    </row>
    <row r="1218" spans="1:4" x14ac:dyDescent="0.2">
      <c r="A1218" s="187"/>
      <c r="D1218" s="104"/>
    </row>
    <row r="1219" spans="1:4" x14ac:dyDescent="0.2">
      <c r="A1219" s="187"/>
      <c r="D1219" s="104"/>
    </row>
    <row r="1220" spans="1:4" x14ac:dyDescent="0.2">
      <c r="A1220" s="187"/>
      <c r="D1220" s="104"/>
    </row>
    <row r="1221" spans="1:4" x14ac:dyDescent="0.2">
      <c r="A1221" s="187"/>
      <c r="D1221" s="104"/>
    </row>
    <row r="1222" spans="1:4" x14ac:dyDescent="0.2">
      <c r="A1222" s="187"/>
      <c r="D1222" s="104"/>
    </row>
    <row r="1223" spans="1:4" x14ac:dyDescent="0.2">
      <c r="A1223" s="187"/>
      <c r="D1223" s="104"/>
    </row>
    <row r="1224" spans="1:4" x14ac:dyDescent="0.2">
      <c r="A1224" s="187"/>
      <c r="D1224" s="104"/>
    </row>
    <row r="1225" spans="1:4" x14ac:dyDescent="0.2">
      <c r="A1225" s="187"/>
      <c r="D1225" s="104"/>
    </row>
    <row r="1226" spans="1:4" x14ac:dyDescent="0.2">
      <c r="A1226" s="187"/>
      <c r="D1226" s="104"/>
    </row>
    <row r="1227" spans="1:4" x14ac:dyDescent="0.2">
      <c r="A1227" s="187"/>
      <c r="D1227" s="104"/>
    </row>
    <row r="1228" spans="1:4" x14ac:dyDescent="0.2">
      <c r="A1228" s="187"/>
      <c r="D1228" s="104"/>
    </row>
    <row r="1229" spans="1:4" x14ac:dyDescent="0.2">
      <c r="A1229" s="187"/>
      <c r="D1229" s="104"/>
    </row>
    <row r="1230" spans="1:4" x14ac:dyDescent="0.2">
      <c r="A1230" s="187"/>
      <c r="D1230" s="104"/>
    </row>
    <row r="1231" spans="1:4" x14ac:dyDescent="0.2">
      <c r="A1231" s="187"/>
      <c r="D1231" s="104"/>
    </row>
    <row r="1232" spans="1:4" x14ac:dyDescent="0.2">
      <c r="A1232" s="187"/>
      <c r="D1232" s="104"/>
    </row>
    <row r="1233" spans="1:4" x14ac:dyDescent="0.2">
      <c r="A1233" s="187"/>
      <c r="D1233" s="104"/>
    </row>
    <row r="1234" spans="1:4" x14ac:dyDescent="0.2">
      <c r="A1234" s="187"/>
      <c r="D1234" s="104"/>
    </row>
    <row r="1235" spans="1:4" x14ac:dyDescent="0.2">
      <c r="A1235" s="187"/>
      <c r="D1235" s="104"/>
    </row>
    <row r="1236" spans="1:4" x14ac:dyDescent="0.2">
      <c r="A1236" s="187"/>
      <c r="D1236" s="104"/>
    </row>
    <row r="1237" spans="1:4" x14ac:dyDescent="0.2">
      <c r="A1237" s="187"/>
      <c r="D1237" s="104"/>
    </row>
    <row r="1238" spans="1:4" x14ac:dyDescent="0.2">
      <c r="A1238" s="187"/>
      <c r="D1238" s="104"/>
    </row>
    <row r="1239" spans="1:4" x14ac:dyDescent="0.2">
      <c r="A1239" s="187"/>
      <c r="D1239" s="104"/>
    </row>
    <row r="1240" spans="1:4" x14ac:dyDescent="0.2">
      <c r="A1240" s="187"/>
      <c r="D1240" s="104"/>
    </row>
    <row r="1241" spans="1:4" x14ac:dyDescent="0.2">
      <c r="A1241" s="187"/>
      <c r="D1241" s="104"/>
    </row>
    <row r="1242" spans="1:4" x14ac:dyDescent="0.2">
      <c r="A1242" s="187"/>
      <c r="D1242" s="104"/>
    </row>
    <row r="1243" spans="1:4" x14ac:dyDescent="0.2">
      <c r="A1243" s="187"/>
      <c r="D1243" s="104"/>
    </row>
    <row r="1244" spans="1:4" x14ac:dyDescent="0.2">
      <c r="A1244" s="187"/>
      <c r="D1244" s="104"/>
    </row>
    <row r="1245" spans="1:4" x14ac:dyDescent="0.2">
      <c r="A1245" s="187"/>
      <c r="D1245" s="104"/>
    </row>
    <row r="1246" spans="1:4" x14ac:dyDescent="0.2">
      <c r="A1246" s="187"/>
      <c r="D1246" s="104"/>
    </row>
    <row r="1247" spans="1:4" x14ac:dyDescent="0.2">
      <c r="A1247" s="187"/>
      <c r="D1247" s="104"/>
    </row>
    <row r="1248" spans="1:4" x14ac:dyDescent="0.2">
      <c r="A1248" s="187"/>
      <c r="D1248" s="104"/>
    </row>
    <row r="1249" spans="1:4" x14ac:dyDescent="0.2">
      <c r="A1249" s="187"/>
      <c r="D1249" s="104"/>
    </row>
    <row r="1250" spans="1:4" x14ac:dyDescent="0.2">
      <c r="A1250" s="187"/>
      <c r="D1250" s="104"/>
    </row>
    <row r="1251" spans="1:4" x14ac:dyDescent="0.2">
      <c r="A1251" s="187"/>
      <c r="D1251" s="104"/>
    </row>
    <row r="1252" spans="1:4" x14ac:dyDescent="0.2">
      <c r="A1252" s="187"/>
      <c r="D1252" s="104"/>
    </row>
    <row r="1253" spans="1:4" x14ac:dyDescent="0.2">
      <c r="A1253" s="187"/>
      <c r="D1253" s="104"/>
    </row>
    <row r="1254" spans="1:4" x14ac:dyDescent="0.2">
      <c r="A1254" s="187"/>
      <c r="D1254" s="104"/>
    </row>
    <row r="1255" spans="1:4" x14ac:dyDescent="0.2">
      <c r="A1255" s="187"/>
      <c r="D1255" s="104"/>
    </row>
    <row r="1256" spans="1:4" x14ac:dyDescent="0.2">
      <c r="A1256" s="187"/>
      <c r="D1256" s="104"/>
    </row>
    <row r="1257" spans="1:4" x14ac:dyDescent="0.2">
      <c r="A1257" s="187"/>
      <c r="D1257" s="104"/>
    </row>
    <row r="1258" spans="1:4" x14ac:dyDescent="0.2">
      <c r="A1258" s="187"/>
      <c r="D1258" s="104"/>
    </row>
    <row r="1259" spans="1:4" x14ac:dyDescent="0.2">
      <c r="A1259" s="187"/>
      <c r="D1259" s="104"/>
    </row>
    <row r="1260" spans="1:4" x14ac:dyDescent="0.2">
      <c r="A1260" s="187"/>
      <c r="D1260" s="104"/>
    </row>
    <row r="1261" spans="1:4" x14ac:dyDescent="0.2">
      <c r="A1261" s="187"/>
      <c r="D1261" s="104"/>
    </row>
    <row r="1262" spans="1:4" x14ac:dyDescent="0.2">
      <c r="A1262" s="187"/>
      <c r="D1262" s="104"/>
    </row>
    <row r="1263" spans="1:4" x14ac:dyDescent="0.2">
      <c r="A1263" s="187"/>
      <c r="D1263" s="104"/>
    </row>
    <row r="1264" spans="1:4" x14ac:dyDescent="0.2">
      <c r="A1264" s="187"/>
      <c r="D1264" s="104"/>
    </row>
    <row r="1265" spans="1:4" x14ac:dyDescent="0.2">
      <c r="A1265" s="187"/>
      <c r="D1265" s="104"/>
    </row>
    <row r="1266" spans="1:4" x14ac:dyDescent="0.2">
      <c r="A1266" s="187"/>
      <c r="D1266" s="104"/>
    </row>
    <row r="1267" spans="1:4" x14ac:dyDescent="0.2">
      <c r="A1267" s="187"/>
      <c r="D1267" s="104"/>
    </row>
    <row r="1268" spans="1:4" x14ac:dyDescent="0.2">
      <c r="A1268" s="187"/>
      <c r="D1268" s="104"/>
    </row>
    <row r="1269" spans="1:4" x14ac:dyDescent="0.2">
      <c r="A1269" s="187"/>
      <c r="D1269" s="104"/>
    </row>
    <row r="1270" spans="1:4" x14ac:dyDescent="0.2">
      <c r="A1270" s="187"/>
      <c r="D1270" s="104"/>
    </row>
    <row r="1271" spans="1:4" x14ac:dyDescent="0.2">
      <c r="A1271" s="187"/>
      <c r="D1271" s="104"/>
    </row>
    <row r="1272" spans="1:4" x14ac:dyDescent="0.2">
      <c r="A1272" s="187"/>
      <c r="D1272" s="104"/>
    </row>
    <row r="1273" spans="1:4" x14ac:dyDescent="0.2">
      <c r="A1273" s="187"/>
      <c r="D1273" s="104"/>
    </row>
    <row r="1274" spans="1:4" x14ac:dyDescent="0.2">
      <c r="A1274" s="187"/>
      <c r="D1274" s="104"/>
    </row>
    <row r="1275" spans="1:4" x14ac:dyDescent="0.2">
      <c r="A1275" s="187"/>
      <c r="D1275" s="104"/>
    </row>
    <row r="1276" spans="1:4" x14ac:dyDescent="0.2">
      <c r="A1276" s="187"/>
      <c r="D1276" s="104"/>
    </row>
    <row r="1277" spans="1:4" x14ac:dyDescent="0.2">
      <c r="A1277" s="187"/>
      <c r="D1277" s="104"/>
    </row>
    <row r="1278" spans="1:4" x14ac:dyDescent="0.2">
      <c r="A1278" s="187"/>
      <c r="D1278" s="104"/>
    </row>
    <row r="1279" spans="1:4" x14ac:dyDescent="0.2">
      <c r="A1279" s="187"/>
      <c r="D1279" s="104"/>
    </row>
    <row r="1280" spans="1:4" x14ac:dyDescent="0.2">
      <c r="A1280" s="187"/>
      <c r="D1280" s="104"/>
    </row>
    <row r="1281" spans="1:4" x14ac:dyDescent="0.2">
      <c r="A1281" s="187"/>
      <c r="D1281" s="104"/>
    </row>
    <row r="1282" spans="1:4" x14ac:dyDescent="0.2">
      <c r="A1282" s="187"/>
      <c r="D1282" s="104"/>
    </row>
    <row r="1283" spans="1:4" x14ac:dyDescent="0.2">
      <c r="A1283" s="187"/>
      <c r="D1283" s="104"/>
    </row>
    <row r="1284" spans="1:4" x14ac:dyDescent="0.2">
      <c r="A1284" s="187"/>
      <c r="D1284" s="104"/>
    </row>
    <row r="1285" spans="1:4" x14ac:dyDescent="0.2">
      <c r="A1285" s="187"/>
      <c r="D1285" s="104"/>
    </row>
    <row r="1286" spans="1:4" x14ac:dyDescent="0.2">
      <c r="A1286" s="187"/>
      <c r="D1286" s="104"/>
    </row>
    <row r="1287" spans="1:4" x14ac:dyDescent="0.2">
      <c r="A1287" s="187"/>
      <c r="D1287" s="104"/>
    </row>
    <row r="1288" spans="1:4" x14ac:dyDescent="0.2">
      <c r="A1288" s="187"/>
      <c r="D1288" s="104"/>
    </row>
    <row r="1289" spans="1:4" x14ac:dyDescent="0.2">
      <c r="A1289" s="187"/>
      <c r="D1289" s="104"/>
    </row>
    <row r="1290" spans="1:4" x14ac:dyDescent="0.2">
      <c r="A1290" s="187"/>
      <c r="D1290" s="104"/>
    </row>
    <row r="1291" spans="1:4" x14ac:dyDescent="0.2">
      <c r="A1291" s="187"/>
      <c r="D1291" s="104"/>
    </row>
    <row r="1292" spans="1:4" x14ac:dyDescent="0.2">
      <c r="A1292" s="187"/>
      <c r="D1292" s="104"/>
    </row>
    <row r="1293" spans="1:4" x14ac:dyDescent="0.2">
      <c r="A1293" s="187"/>
      <c r="D1293" s="104"/>
    </row>
    <row r="1294" spans="1:4" x14ac:dyDescent="0.2">
      <c r="A1294" s="187"/>
      <c r="D1294" s="104"/>
    </row>
    <row r="1295" spans="1:4" x14ac:dyDescent="0.2">
      <c r="A1295" s="187"/>
      <c r="D1295" s="104"/>
    </row>
    <row r="1296" spans="1:4" x14ac:dyDescent="0.2">
      <c r="A1296" s="187"/>
      <c r="D1296" s="104"/>
    </row>
    <row r="1297" spans="1:4" x14ac:dyDescent="0.2">
      <c r="A1297" s="187"/>
      <c r="D1297" s="104"/>
    </row>
    <row r="1298" spans="1:4" x14ac:dyDescent="0.2">
      <c r="A1298" s="187"/>
      <c r="D1298" s="104"/>
    </row>
    <row r="1299" spans="1:4" x14ac:dyDescent="0.2">
      <c r="A1299" s="187"/>
      <c r="D1299" s="104"/>
    </row>
    <row r="1300" spans="1:4" x14ac:dyDescent="0.2">
      <c r="A1300" s="187"/>
      <c r="D1300" s="104"/>
    </row>
    <row r="1301" spans="1:4" x14ac:dyDescent="0.2">
      <c r="A1301" s="187"/>
      <c r="D1301" s="104"/>
    </row>
    <row r="1302" spans="1:4" x14ac:dyDescent="0.2">
      <c r="A1302" s="187"/>
      <c r="D1302" s="104"/>
    </row>
    <row r="1303" spans="1:4" x14ac:dyDescent="0.2">
      <c r="A1303" s="187"/>
      <c r="D1303" s="104"/>
    </row>
    <row r="1304" spans="1:4" x14ac:dyDescent="0.2">
      <c r="A1304" s="187"/>
      <c r="D1304" s="104"/>
    </row>
    <row r="1305" spans="1:4" x14ac:dyDescent="0.2">
      <c r="A1305" s="187"/>
      <c r="D1305" s="104"/>
    </row>
    <row r="1306" spans="1:4" x14ac:dyDescent="0.2">
      <c r="A1306" s="187"/>
      <c r="D1306" s="104"/>
    </row>
    <row r="1307" spans="1:4" x14ac:dyDescent="0.2">
      <c r="A1307" s="187"/>
      <c r="D1307" s="104"/>
    </row>
    <row r="1308" spans="1:4" x14ac:dyDescent="0.2">
      <c r="A1308" s="187"/>
      <c r="D1308" s="104"/>
    </row>
    <row r="1309" spans="1:4" x14ac:dyDescent="0.2">
      <c r="A1309" s="187"/>
      <c r="D1309" s="104"/>
    </row>
    <row r="1310" spans="1:4" x14ac:dyDescent="0.2">
      <c r="A1310" s="187"/>
      <c r="D1310" s="104"/>
    </row>
    <row r="1311" spans="1:4" x14ac:dyDescent="0.2">
      <c r="A1311" s="187"/>
      <c r="D1311" s="104"/>
    </row>
    <row r="1312" spans="1:4" x14ac:dyDescent="0.2">
      <c r="A1312" s="187"/>
      <c r="D1312" s="104"/>
    </row>
    <row r="1313" spans="1:4" x14ac:dyDescent="0.2">
      <c r="A1313" s="187"/>
      <c r="D1313" s="104"/>
    </row>
    <row r="1314" spans="1:4" x14ac:dyDescent="0.2">
      <c r="A1314" s="187"/>
      <c r="D1314" s="104"/>
    </row>
    <row r="1315" spans="1:4" x14ac:dyDescent="0.2">
      <c r="A1315" s="187"/>
      <c r="D1315" s="104"/>
    </row>
    <row r="1316" spans="1:4" x14ac:dyDescent="0.2">
      <c r="A1316" s="187"/>
      <c r="D1316" s="104"/>
    </row>
    <row r="1317" spans="1:4" x14ac:dyDescent="0.2">
      <c r="A1317" s="187"/>
      <c r="D1317" s="104"/>
    </row>
    <row r="1318" spans="1:4" x14ac:dyDescent="0.2">
      <c r="A1318" s="187"/>
      <c r="D1318" s="104"/>
    </row>
    <row r="1319" spans="1:4" x14ac:dyDescent="0.2">
      <c r="A1319" s="187"/>
      <c r="D1319" s="104"/>
    </row>
    <row r="1320" spans="1:4" x14ac:dyDescent="0.2">
      <c r="A1320" s="187"/>
      <c r="D1320" s="104"/>
    </row>
    <row r="1321" spans="1:4" x14ac:dyDescent="0.2">
      <c r="A1321" s="187"/>
      <c r="D1321" s="104"/>
    </row>
    <row r="1322" spans="1:4" x14ac:dyDescent="0.2">
      <c r="A1322" s="187"/>
      <c r="D1322" s="104"/>
    </row>
    <row r="1323" spans="1:4" x14ac:dyDescent="0.2">
      <c r="A1323" s="187"/>
      <c r="D1323" s="104"/>
    </row>
    <row r="1324" spans="1:4" x14ac:dyDescent="0.2">
      <c r="A1324" s="187"/>
      <c r="D1324" s="104"/>
    </row>
    <row r="1325" spans="1:4" x14ac:dyDescent="0.2">
      <c r="A1325" s="187"/>
      <c r="D1325" s="104"/>
    </row>
    <row r="1326" spans="1:4" x14ac:dyDescent="0.2">
      <c r="A1326" s="187"/>
      <c r="D1326" s="104"/>
    </row>
    <row r="1327" spans="1:4" x14ac:dyDescent="0.2">
      <c r="A1327" s="187"/>
      <c r="D1327" s="104"/>
    </row>
    <row r="1328" spans="1:4" x14ac:dyDescent="0.2">
      <c r="A1328" s="187"/>
      <c r="D1328" s="104"/>
    </row>
    <row r="1329" spans="1:4" x14ac:dyDescent="0.2">
      <c r="A1329" s="187"/>
      <c r="D1329" s="104"/>
    </row>
    <row r="1330" spans="1:4" x14ac:dyDescent="0.2">
      <c r="A1330" s="187"/>
      <c r="D1330" s="104"/>
    </row>
    <row r="1331" spans="1:4" x14ac:dyDescent="0.2">
      <c r="A1331" s="187"/>
      <c r="D1331" s="104"/>
    </row>
    <row r="1332" spans="1:4" x14ac:dyDescent="0.2">
      <c r="A1332" s="187"/>
      <c r="D1332" s="104"/>
    </row>
    <row r="1333" spans="1:4" x14ac:dyDescent="0.2">
      <c r="A1333" s="187"/>
      <c r="D1333" s="104"/>
    </row>
    <row r="1334" spans="1:4" x14ac:dyDescent="0.2">
      <c r="A1334" s="187"/>
      <c r="D1334" s="104"/>
    </row>
    <row r="1335" spans="1:4" x14ac:dyDescent="0.2">
      <c r="A1335" s="187"/>
      <c r="D1335" s="104"/>
    </row>
    <row r="1336" spans="1:4" x14ac:dyDescent="0.2">
      <c r="A1336" s="187"/>
      <c r="D1336" s="104"/>
    </row>
    <row r="1337" spans="1:4" x14ac:dyDescent="0.2">
      <c r="A1337" s="187"/>
      <c r="D1337" s="104"/>
    </row>
    <row r="1338" spans="1:4" x14ac:dyDescent="0.2">
      <c r="A1338" s="187"/>
      <c r="D1338" s="104"/>
    </row>
    <row r="1339" spans="1:4" x14ac:dyDescent="0.2">
      <c r="A1339" s="187"/>
      <c r="D1339" s="104"/>
    </row>
    <row r="1340" spans="1:4" x14ac:dyDescent="0.2">
      <c r="A1340" s="187"/>
      <c r="D1340" s="104"/>
    </row>
    <row r="1341" spans="1:4" x14ac:dyDescent="0.2">
      <c r="A1341" s="187"/>
      <c r="D1341" s="104"/>
    </row>
    <row r="1342" spans="1:4" x14ac:dyDescent="0.2">
      <c r="A1342" s="187"/>
      <c r="D1342" s="104"/>
    </row>
    <row r="1343" spans="1:4" x14ac:dyDescent="0.2">
      <c r="A1343" s="187"/>
      <c r="D1343" s="104"/>
    </row>
    <row r="1344" spans="1:4" x14ac:dyDescent="0.2">
      <c r="A1344" s="187"/>
      <c r="D1344" s="104"/>
    </row>
    <row r="1345" spans="1:4" x14ac:dyDescent="0.2">
      <c r="A1345" s="187"/>
      <c r="D1345" s="104"/>
    </row>
    <row r="1346" spans="1:4" x14ac:dyDescent="0.2">
      <c r="A1346" s="187"/>
      <c r="D1346" s="104"/>
    </row>
    <row r="1347" spans="1:4" x14ac:dyDescent="0.2">
      <c r="A1347" s="187"/>
      <c r="D1347" s="104"/>
    </row>
    <row r="1348" spans="1:4" x14ac:dyDescent="0.2">
      <c r="A1348" s="187"/>
      <c r="D1348" s="104"/>
    </row>
    <row r="1349" spans="1:4" x14ac:dyDescent="0.2">
      <c r="A1349" s="187"/>
      <c r="D1349" s="104"/>
    </row>
    <row r="1350" spans="1:4" x14ac:dyDescent="0.2">
      <c r="A1350" s="187"/>
      <c r="D1350" s="104"/>
    </row>
    <row r="1351" spans="1:4" x14ac:dyDescent="0.2">
      <c r="A1351" s="187"/>
      <c r="D1351" s="104"/>
    </row>
    <row r="1352" spans="1:4" x14ac:dyDescent="0.2">
      <c r="A1352" s="187"/>
      <c r="D1352" s="104"/>
    </row>
    <row r="1353" spans="1:4" x14ac:dyDescent="0.2">
      <c r="A1353" s="187"/>
      <c r="D1353" s="104"/>
    </row>
    <row r="1354" spans="1:4" x14ac:dyDescent="0.2">
      <c r="A1354" s="187"/>
      <c r="D1354" s="104"/>
    </row>
    <row r="1355" spans="1:4" x14ac:dyDescent="0.2">
      <c r="A1355" s="187"/>
      <c r="D1355" s="104"/>
    </row>
    <row r="1356" spans="1:4" x14ac:dyDescent="0.2">
      <c r="A1356" s="187"/>
      <c r="D1356" s="104"/>
    </row>
    <row r="1357" spans="1:4" x14ac:dyDescent="0.2">
      <c r="A1357" s="187"/>
      <c r="D1357" s="104"/>
    </row>
    <row r="1358" spans="1:4" x14ac:dyDescent="0.2">
      <c r="A1358" s="187"/>
      <c r="D1358" s="104"/>
    </row>
    <row r="1359" spans="1:4" x14ac:dyDescent="0.2">
      <c r="A1359" s="187"/>
      <c r="D1359" s="104"/>
    </row>
    <row r="1360" spans="1:4" x14ac:dyDescent="0.2">
      <c r="A1360" s="187"/>
      <c r="D1360" s="104"/>
    </row>
    <row r="1361" spans="1:4" x14ac:dyDescent="0.2">
      <c r="A1361" s="187"/>
      <c r="D1361" s="104"/>
    </row>
    <row r="1362" spans="1:4" x14ac:dyDescent="0.2">
      <c r="A1362" s="187"/>
      <c r="D1362" s="104"/>
    </row>
    <row r="1363" spans="1:4" x14ac:dyDescent="0.2">
      <c r="A1363" s="187"/>
      <c r="D1363" s="104"/>
    </row>
    <row r="1364" spans="1:4" x14ac:dyDescent="0.2">
      <c r="A1364" s="187"/>
      <c r="D1364" s="104"/>
    </row>
    <row r="1365" spans="1:4" x14ac:dyDescent="0.2">
      <c r="A1365" s="187"/>
      <c r="D1365" s="104"/>
    </row>
    <row r="1366" spans="1:4" x14ac:dyDescent="0.2">
      <c r="A1366" s="187"/>
      <c r="D1366" s="104"/>
    </row>
    <row r="1367" spans="1:4" x14ac:dyDescent="0.2">
      <c r="A1367" s="187"/>
      <c r="D1367" s="104"/>
    </row>
    <row r="1368" spans="1:4" x14ac:dyDescent="0.2">
      <c r="A1368" s="187"/>
      <c r="D1368" s="104"/>
    </row>
    <row r="1369" spans="1:4" x14ac:dyDescent="0.2">
      <c r="A1369" s="187"/>
      <c r="D1369" s="104"/>
    </row>
    <row r="1370" spans="1:4" x14ac:dyDescent="0.2">
      <c r="A1370" s="187"/>
      <c r="D1370" s="104"/>
    </row>
    <row r="1371" spans="1:4" x14ac:dyDescent="0.2">
      <c r="A1371" s="187"/>
      <c r="D1371" s="104"/>
    </row>
    <row r="1372" spans="1:4" x14ac:dyDescent="0.2">
      <c r="A1372" s="187"/>
      <c r="D1372" s="104"/>
    </row>
    <row r="1373" spans="1:4" x14ac:dyDescent="0.2">
      <c r="A1373" s="187"/>
      <c r="D1373" s="104"/>
    </row>
    <row r="1374" spans="1:4" x14ac:dyDescent="0.2">
      <c r="A1374" s="187"/>
      <c r="D1374" s="104"/>
    </row>
    <row r="1375" spans="1:4" x14ac:dyDescent="0.2">
      <c r="A1375" s="187"/>
      <c r="D1375" s="104"/>
    </row>
    <row r="1376" spans="1:4" x14ac:dyDescent="0.2">
      <c r="A1376" s="187"/>
      <c r="D1376" s="104"/>
    </row>
    <row r="1377" spans="1:4" x14ac:dyDescent="0.2">
      <c r="A1377" s="187"/>
      <c r="D1377" s="104"/>
    </row>
    <row r="1378" spans="1:4" x14ac:dyDescent="0.2">
      <c r="A1378" s="187"/>
      <c r="D1378" s="104"/>
    </row>
    <row r="1379" spans="1:4" x14ac:dyDescent="0.2">
      <c r="A1379" s="187"/>
      <c r="D1379" s="104"/>
    </row>
    <row r="1380" spans="1:4" x14ac:dyDescent="0.2">
      <c r="A1380" s="187"/>
      <c r="D1380" s="104"/>
    </row>
    <row r="1381" spans="1:4" x14ac:dyDescent="0.2">
      <c r="A1381" s="187"/>
      <c r="D1381" s="104"/>
    </row>
    <row r="1382" spans="1:4" x14ac:dyDescent="0.2">
      <c r="A1382" s="187"/>
      <c r="D1382" s="104"/>
    </row>
    <row r="1383" spans="1:4" x14ac:dyDescent="0.2">
      <c r="A1383" s="187"/>
      <c r="D1383" s="104"/>
    </row>
    <row r="1384" spans="1:4" x14ac:dyDescent="0.2">
      <c r="A1384" s="187"/>
      <c r="D1384" s="104"/>
    </row>
    <row r="1385" spans="1:4" x14ac:dyDescent="0.2">
      <c r="A1385" s="187"/>
      <c r="D1385" s="104"/>
    </row>
    <row r="1386" spans="1:4" x14ac:dyDescent="0.2">
      <c r="A1386" s="187"/>
      <c r="D1386" s="104"/>
    </row>
    <row r="1387" spans="1:4" x14ac:dyDescent="0.2">
      <c r="A1387" s="187"/>
      <c r="D1387" s="104"/>
    </row>
    <row r="1388" spans="1:4" x14ac:dyDescent="0.2">
      <c r="A1388" s="187"/>
      <c r="D1388" s="104"/>
    </row>
    <row r="1389" spans="1:4" x14ac:dyDescent="0.2">
      <c r="A1389" s="187"/>
      <c r="D1389" s="104"/>
    </row>
    <row r="1390" spans="1:4" x14ac:dyDescent="0.2">
      <c r="A1390" s="187"/>
      <c r="D1390" s="104"/>
    </row>
    <row r="1391" spans="1:4" x14ac:dyDescent="0.2">
      <c r="A1391" s="187"/>
      <c r="D1391" s="104"/>
    </row>
    <row r="1392" spans="1:4" x14ac:dyDescent="0.2">
      <c r="A1392" s="187"/>
      <c r="D1392" s="104"/>
    </row>
    <row r="1393" spans="1:4" x14ac:dyDescent="0.2">
      <c r="A1393" s="187"/>
      <c r="D1393" s="104"/>
    </row>
    <row r="1394" spans="1:4" x14ac:dyDescent="0.2">
      <c r="A1394" s="187"/>
      <c r="D1394" s="104"/>
    </row>
    <row r="1395" spans="1:4" x14ac:dyDescent="0.2">
      <c r="A1395" s="187"/>
      <c r="D1395" s="104"/>
    </row>
    <row r="1396" spans="1:4" x14ac:dyDescent="0.2">
      <c r="A1396" s="187"/>
      <c r="D1396" s="104"/>
    </row>
    <row r="1397" spans="1:4" x14ac:dyDescent="0.2">
      <c r="A1397" s="187"/>
      <c r="D1397" s="104"/>
    </row>
    <row r="1398" spans="1:4" x14ac:dyDescent="0.2">
      <c r="A1398" s="187"/>
      <c r="D1398" s="104"/>
    </row>
    <row r="1399" spans="1:4" x14ac:dyDescent="0.2">
      <c r="A1399" s="187"/>
      <c r="D1399" s="104"/>
    </row>
    <row r="1400" spans="1:4" x14ac:dyDescent="0.2">
      <c r="A1400" s="187"/>
      <c r="D1400" s="104"/>
    </row>
    <row r="1401" spans="1:4" x14ac:dyDescent="0.2">
      <c r="A1401" s="187"/>
      <c r="D1401" s="104"/>
    </row>
    <row r="1402" spans="1:4" x14ac:dyDescent="0.2">
      <c r="A1402" s="187"/>
      <c r="D1402" s="104"/>
    </row>
    <row r="1403" spans="1:4" x14ac:dyDescent="0.2">
      <c r="A1403" s="187"/>
      <c r="D1403" s="104"/>
    </row>
    <row r="1404" spans="1:4" x14ac:dyDescent="0.2">
      <c r="A1404" s="187"/>
      <c r="D1404" s="104"/>
    </row>
    <row r="1405" spans="1:4" x14ac:dyDescent="0.2">
      <c r="A1405" s="187"/>
      <c r="D1405" s="104"/>
    </row>
    <row r="1406" spans="1:4" x14ac:dyDescent="0.2">
      <c r="A1406" s="187"/>
      <c r="D1406" s="104"/>
    </row>
    <row r="1407" spans="1:4" x14ac:dyDescent="0.2">
      <c r="A1407" s="187"/>
      <c r="D1407" s="104"/>
    </row>
    <row r="1408" spans="1:4" x14ac:dyDescent="0.2">
      <c r="A1408" s="187"/>
      <c r="D1408" s="104"/>
    </row>
    <row r="1409" spans="1:4" x14ac:dyDescent="0.2">
      <c r="A1409" s="187"/>
      <c r="D1409" s="104"/>
    </row>
    <row r="1410" spans="1:4" x14ac:dyDescent="0.2">
      <c r="A1410" s="187"/>
      <c r="D1410" s="104"/>
    </row>
    <row r="1411" spans="1:4" x14ac:dyDescent="0.2">
      <c r="A1411" s="187"/>
      <c r="D1411" s="104"/>
    </row>
    <row r="1412" spans="1:4" x14ac:dyDescent="0.2">
      <c r="A1412" s="187"/>
      <c r="D1412" s="104"/>
    </row>
    <row r="1413" spans="1:4" x14ac:dyDescent="0.2">
      <c r="A1413" s="187"/>
      <c r="D1413" s="104"/>
    </row>
    <row r="1414" spans="1:4" x14ac:dyDescent="0.2">
      <c r="A1414" s="187"/>
      <c r="D1414" s="104"/>
    </row>
    <row r="1415" spans="1:4" x14ac:dyDescent="0.2">
      <c r="A1415" s="187"/>
      <c r="D1415" s="104"/>
    </row>
    <row r="1416" spans="1:4" x14ac:dyDescent="0.2">
      <c r="A1416" s="187"/>
      <c r="D1416" s="104"/>
    </row>
    <row r="1417" spans="1:4" x14ac:dyDescent="0.2">
      <c r="A1417" s="187"/>
      <c r="D1417" s="104"/>
    </row>
    <row r="1418" spans="1:4" x14ac:dyDescent="0.2">
      <c r="A1418" s="187"/>
      <c r="D1418" s="104"/>
    </row>
    <row r="1419" spans="1:4" x14ac:dyDescent="0.2">
      <c r="A1419" s="187"/>
      <c r="D1419" s="104"/>
    </row>
    <row r="1420" spans="1:4" x14ac:dyDescent="0.2">
      <c r="A1420" s="187"/>
      <c r="D1420" s="104"/>
    </row>
    <row r="1421" spans="1:4" x14ac:dyDescent="0.2">
      <c r="A1421" s="187"/>
      <c r="D1421" s="104"/>
    </row>
    <row r="1422" spans="1:4" x14ac:dyDescent="0.2">
      <c r="A1422" s="187"/>
      <c r="D1422" s="104"/>
    </row>
    <row r="1423" spans="1:4" x14ac:dyDescent="0.2">
      <c r="A1423" s="187"/>
      <c r="D1423" s="104"/>
    </row>
    <row r="1424" spans="1:4" x14ac:dyDescent="0.2">
      <c r="A1424" s="187"/>
      <c r="D1424" s="104"/>
    </row>
    <row r="1425" spans="1:4" x14ac:dyDescent="0.2">
      <c r="A1425" s="187"/>
      <c r="D1425" s="104"/>
    </row>
    <row r="1426" spans="1:4" x14ac:dyDescent="0.2">
      <c r="A1426" s="187"/>
      <c r="D1426" s="104"/>
    </row>
    <row r="1427" spans="1:4" x14ac:dyDescent="0.2">
      <c r="A1427" s="187"/>
      <c r="D1427" s="104"/>
    </row>
    <row r="1428" spans="1:4" x14ac:dyDescent="0.2">
      <c r="A1428" s="187"/>
      <c r="D1428" s="104"/>
    </row>
    <row r="1429" spans="1:4" x14ac:dyDescent="0.2">
      <c r="A1429" s="187"/>
      <c r="D1429" s="104"/>
    </row>
    <row r="1430" spans="1:4" x14ac:dyDescent="0.2">
      <c r="A1430" s="187"/>
      <c r="D1430" s="104"/>
    </row>
    <row r="1431" spans="1:4" x14ac:dyDescent="0.2">
      <c r="A1431" s="187"/>
      <c r="D1431" s="104"/>
    </row>
    <row r="1432" spans="1:4" x14ac:dyDescent="0.2">
      <c r="A1432" s="187"/>
      <c r="D1432" s="104"/>
    </row>
    <row r="1433" spans="1:4" x14ac:dyDescent="0.2">
      <c r="A1433" s="187"/>
      <c r="D1433" s="104"/>
    </row>
    <row r="1434" spans="1:4" x14ac:dyDescent="0.2">
      <c r="A1434" s="187"/>
      <c r="D1434" s="104"/>
    </row>
    <row r="1435" spans="1:4" x14ac:dyDescent="0.2">
      <c r="A1435" s="187"/>
      <c r="D1435" s="104"/>
    </row>
    <row r="1436" spans="1:4" x14ac:dyDescent="0.2">
      <c r="A1436" s="187"/>
      <c r="D1436" s="104"/>
    </row>
    <row r="1437" spans="1:4" x14ac:dyDescent="0.2">
      <c r="A1437" s="187"/>
      <c r="D1437" s="104"/>
    </row>
    <row r="1438" spans="1:4" x14ac:dyDescent="0.2">
      <c r="A1438" s="187"/>
      <c r="D1438" s="104"/>
    </row>
    <row r="1439" spans="1:4" x14ac:dyDescent="0.2">
      <c r="A1439" s="187"/>
      <c r="D1439" s="104"/>
    </row>
    <row r="1440" spans="1:4" x14ac:dyDescent="0.2">
      <c r="A1440" s="187"/>
      <c r="D1440" s="104"/>
    </row>
    <row r="1441" spans="1:4" x14ac:dyDescent="0.2">
      <c r="A1441" s="187"/>
      <c r="D1441" s="104"/>
    </row>
    <row r="1442" spans="1:4" x14ac:dyDescent="0.2">
      <c r="A1442" s="187"/>
      <c r="D1442" s="104"/>
    </row>
    <row r="1443" spans="1:4" x14ac:dyDescent="0.2">
      <c r="A1443" s="187"/>
      <c r="D1443" s="104"/>
    </row>
    <row r="1444" spans="1:4" x14ac:dyDescent="0.2">
      <c r="A1444" s="187"/>
      <c r="D1444" s="104"/>
    </row>
    <row r="1445" spans="1:4" x14ac:dyDescent="0.2">
      <c r="A1445" s="187"/>
      <c r="D1445" s="104"/>
    </row>
    <row r="1446" spans="1:4" x14ac:dyDescent="0.2">
      <c r="A1446" s="187"/>
      <c r="D1446" s="104"/>
    </row>
    <row r="1447" spans="1:4" x14ac:dyDescent="0.2">
      <c r="A1447" s="187"/>
      <c r="D1447" s="104"/>
    </row>
    <row r="1448" spans="1:4" x14ac:dyDescent="0.2">
      <c r="A1448" s="187"/>
      <c r="D1448" s="104"/>
    </row>
    <row r="1449" spans="1:4" x14ac:dyDescent="0.2">
      <c r="A1449" s="187"/>
      <c r="D1449" s="104"/>
    </row>
    <row r="1450" spans="1:4" x14ac:dyDescent="0.2">
      <c r="A1450" s="187"/>
      <c r="D1450" s="104"/>
    </row>
    <row r="1451" spans="1:4" x14ac:dyDescent="0.2">
      <c r="A1451" s="187"/>
      <c r="D1451" s="104"/>
    </row>
    <row r="1452" spans="1:4" x14ac:dyDescent="0.2">
      <c r="A1452" s="187"/>
      <c r="D1452" s="104"/>
    </row>
    <row r="1453" spans="1:4" x14ac:dyDescent="0.2">
      <c r="A1453" s="187"/>
      <c r="D1453" s="104"/>
    </row>
    <row r="1454" spans="1:4" x14ac:dyDescent="0.2">
      <c r="A1454" s="187"/>
      <c r="D1454" s="104"/>
    </row>
    <row r="1455" spans="1:4" x14ac:dyDescent="0.2">
      <c r="A1455" s="187"/>
      <c r="D1455" s="104"/>
    </row>
    <row r="1456" spans="1:4" x14ac:dyDescent="0.2">
      <c r="A1456" s="187"/>
      <c r="D1456" s="104"/>
    </row>
    <row r="1457" spans="1:4" x14ac:dyDescent="0.2">
      <c r="A1457" s="187"/>
      <c r="D1457" s="104"/>
    </row>
    <row r="1458" spans="1:4" x14ac:dyDescent="0.2">
      <c r="A1458" s="187"/>
      <c r="D1458" s="104"/>
    </row>
    <row r="1459" spans="1:4" x14ac:dyDescent="0.2">
      <c r="A1459" s="187"/>
      <c r="D1459" s="104"/>
    </row>
    <row r="1460" spans="1:4" x14ac:dyDescent="0.2">
      <c r="A1460" s="187"/>
      <c r="D1460" s="104"/>
    </row>
    <row r="1461" spans="1:4" x14ac:dyDescent="0.2">
      <c r="A1461" s="187"/>
      <c r="D1461" s="104"/>
    </row>
    <row r="1462" spans="1:4" x14ac:dyDescent="0.2">
      <c r="A1462" s="187"/>
      <c r="D1462" s="104"/>
    </row>
    <row r="1463" spans="1:4" x14ac:dyDescent="0.2">
      <c r="A1463" s="187"/>
      <c r="D1463" s="104"/>
    </row>
    <row r="1464" spans="1:4" x14ac:dyDescent="0.2">
      <c r="A1464" s="187"/>
      <c r="D1464" s="104"/>
    </row>
    <row r="1465" spans="1:4" x14ac:dyDescent="0.2">
      <c r="A1465" s="187"/>
      <c r="D1465" s="104"/>
    </row>
    <row r="1466" spans="1:4" x14ac:dyDescent="0.2">
      <c r="A1466" s="187"/>
      <c r="D1466" s="104"/>
    </row>
    <row r="1467" spans="1:4" x14ac:dyDescent="0.2">
      <c r="A1467" s="187"/>
      <c r="D1467" s="104"/>
    </row>
    <row r="1468" spans="1:4" x14ac:dyDescent="0.2">
      <c r="A1468" s="187"/>
      <c r="D1468" s="104"/>
    </row>
    <row r="1469" spans="1:4" x14ac:dyDescent="0.2">
      <c r="A1469" s="187"/>
      <c r="D1469" s="104"/>
    </row>
    <row r="1470" spans="1:4" x14ac:dyDescent="0.2">
      <c r="A1470" s="187"/>
      <c r="D1470" s="104"/>
    </row>
    <row r="1471" spans="1:4" x14ac:dyDescent="0.2">
      <c r="A1471" s="187"/>
      <c r="D1471" s="104"/>
    </row>
    <row r="1472" spans="1:4" x14ac:dyDescent="0.2">
      <c r="A1472" s="187"/>
      <c r="D1472" s="104"/>
    </row>
    <row r="1473" spans="1:4" x14ac:dyDescent="0.2">
      <c r="A1473" s="187"/>
      <c r="D1473" s="104"/>
    </row>
    <row r="1474" spans="1:4" x14ac:dyDescent="0.2">
      <c r="A1474" s="187"/>
      <c r="D1474" s="104"/>
    </row>
    <row r="1475" spans="1:4" x14ac:dyDescent="0.2">
      <c r="A1475" s="187"/>
      <c r="D1475" s="104"/>
    </row>
    <row r="1476" spans="1:4" x14ac:dyDescent="0.2">
      <c r="A1476" s="187"/>
      <c r="D1476" s="104"/>
    </row>
    <row r="1477" spans="1:4" x14ac:dyDescent="0.2">
      <c r="A1477" s="187"/>
      <c r="D1477" s="104"/>
    </row>
    <row r="1478" spans="1:4" x14ac:dyDescent="0.2">
      <c r="A1478" s="187"/>
      <c r="D1478" s="104"/>
    </row>
    <row r="1479" spans="1:4" x14ac:dyDescent="0.2">
      <c r="A1479" s="187"/>
      <c r="D1479" s="104"/>
    </row>
    <row r="1480" spans="1:4" x14ac:dyDescent="0.2">
      <c r="A1480" s="187"/>
      <c r="D1480" s="104"/>
    </row>
    <row r="1481" spans="1:4" x14ac:dyDescent="0.2">
      <c r="A1481" s="187"/>
      <c r="D1481" s="104"/>
    </row>
    <row r="1482" spans="1:4" x14ac:dyDescent="0.2">
      <c r="A1482" s="187"/>
      <c r="D1482" s="104"/>
    </row>
    <row r="1483" spans="1:4" x14ac:dyDescent="0.2">
      <c r="A1483" s="187"/>
      <c r="D1483" s="104"/>
    </row>
    <row r="1484" spans="1:4" x14ac:dyDescent="0.2">
      <c r="A1484" s="187"/>
      <c r="D1484" s="104"/>
    </row>
    <row r="1485" spans="1:4" x14ac:dyDescent="0.2">
      <c r="A1485" s="187"/>
      <c r="D1485" s="104"/>
    </row>
    <row r="1486" spans="1:4" x14ac:dyDescent="0.2">
      <c r="A1486" s="187"/>
      <c r="D1486" s="104"/>
    </row>
    <row r="1487" spans="1:4" x14ac:dyDescent="0.2">
      <c r="A1487" s="187"/>
      <c r="D1487" s="104"/>
    </row>
    <row r="1488" spans="1:4" x14ac:dyDescent="0.2">
      <c r="A1488" s="187"/>
      <c r="D1488" s="104"/>
    </row>
    <row r="1489" spans="1:4" x14ac:dyDescent="0.2">
      <c r="A1489" s="187"/>
      <c r="D1489" s="104"/>
    </row>
    <row r="1490" spans="1:4" x14ac:dyDescent="0.2">
      <c r="A1490" s="187"/>
      <c r="D1490" s="104"/>
    </row>
    <row r="1491" spans="1:4" x14ac:dyDescent="0.2">
      <c r="A1491" s="187"/>
      <c r="D1491" s="104"/>
    </row>
    <row r="1492" spans="1:4" x14ac:dyDescent="0.2">
      <c r="A1492" s="187"/>
      <c r="D1492" s="104"/>
    </row>
    <row r="1493" spans="1:4" x14ac:dyDescent="0.2">
      <c r="A1493" s="187"/>
      <c r="D1493" s="104"/>
    </row>
    <row r="1494" spans="1:4" x14ac:dyDescent="0.2">
      <c r="A1494" s="187"/>
      <c r="D1494" s="104"/>
    </row>
    <row r="1495" spans="1:4" x14ac:dyDescent="0.2">
      <c r="A1495" s="187"/>
      <c r="D1495" s="104"/>
    </row>
    <row r="1496" spans="1:4" x14ac:dyDescent="0.2">
      <c r="A1496" s="187"/>
      <c r="D1496" s="104"/>
    </row>
    <row r="1497" spans="1:4" x14ac:dyDescent="0.2">
      <c r="A1497" s="187"/>
      <c r="D1497" s="104"/>
    </row>
    <row r="1498" spans="1:4" x14ac:dyDescent="0.2">
      <c r="A1498" s="187"/>
      <c r="D1498" s="104"/>
    </row>
    <row r="1499" spans="1:4" x14ac:dyDescent="0.2">
      <c r="A1499" s="187"/>
      <c r="D1499" s="104"/>
    </row>
    <row r="1500" spans="1:4" x14ac:dyDescent="0.2">
      <c r="A1500" s="187"/>
      <c r="D1500" s="104"/>
    </row>
    <row r="1501" spans="1:4" x14ac:dyDescent="0.2">
      <c r="A1501" s="187"/>
      <c r="D1501" s="104"/>
    </row>
    <row r="1502" spans="1:4" x14ac:dyDescent="0.2">
      <c r="A1502" s="187"/>
      <c r="D1502" s="104"/>
    </row>
    <row r="1503" spans="1:4" x14ac:dyDescent="0.2">
      <c r="A1503" s="187"/>
      <c r="D1503" s="104"/>
    </row>
    <row r="1504" spans="1:4" x14ac:dyDescent="0.2">
      <c r="A1504" s="187"/>
      <c r="D1504" s="104"/>
    </row>
    <row r="1505" spans="1:4" x14ac:dyDescent="0.2">
      <c r="A1505" s="187"/>
      <c r="D1505" s="104"/>
    </row>
    <row r="1506" spans="1:4" x14ac:dyDescent="0.2">
      <c r="A1506" s="187"/>
      <c r="D1506" s="104"/>
    </row>
    <row r="1507" spans="1:4" x14ac:dyDescent="0.2">
      <c r="A1507" s="187"/>
      <c r="D1507" s="104"/>
    </row>
    <row r="1508" spans="1:4" x14ac:dyDescent="0.2">
      <c r="A1508" s="187"/>
      <c r="D1508" s="104"/>
    </row>
    <row r="1509" spans="1:4" x14ac:dyDescent="0.2">
      <c r="A1509" s="187"/>
      <c r="D1509" s="104"/>
    </row>
    <row r="1510" spans="1:4" x14ac:dyDescent="0.2">
      <c r="A1510" s="187"/>
      <c r="D1510" s="104"/>
    </row>
    <row r="1511" spans="1:4" x14ac:dyDescent="0.2">
      <c r="A1511" s="187"/>
      <c r="D1511" s="104"/>
    </row>
    <row r="1512" spans="1:4" x14ac:dyDescent="0.2">
      <c r="A1512" s="187"/>
      <c r="D1512" s="104"/>
    </row>
    <row r="1513" spans="1:4" x14ac:dyDescent="0.2">
      <c r="A1513" s="187"/>
      <c r="D1513" s="104"/>
    </row>
    <row r="1514" spans="1:4" x14ac:dyDescent="0.2">
      <c r="A1514" s="187"/>
      <c r="D1514" s="104"/>
    </row>
    <row r="1515" spans="1:4" x14ac:dyDescent="0.2">
      <c r="A1515" s="187"/>
      <c r="D1515" s="104"/>
    </row>
    <row r="1516" spans="1:4" x14ac:dyDescent="0.2">
      <c r="A1516" s="187"/>
      <c r="D1516" s="104"/>
    </row>
    <row r="1517" spans="1:4" x14ac:dyDescent="0.2">
      <c r="A1517" s="187"/>
      <c r="D1517" s="104"/>
    </row>
    <row r="1518" spans="1:4" x14ac:dyDescent="0.2">
      <c r="A1518" s="187"/>
      <c r="D1518" s="104"/>
    </row>
    <row r="1519" spans="1:4" x14ac:dyDescent="0.2">
      <c r="A1519" s="187"/>
      <c r="D1519" s="104"/>
    </row>
    <row r="1520" spans="1:4" x14ac:dyDescent="0.2">
      <c r="A1520" s="187"/>
      <c r="D1520" s="104"/>
    </row>
    <row r="1521" spans="1:4" x14ac:dyDescent="0.2">
      <c r="A1521" s="187"/>
      <c r="D1521" s="104"/>
    </row>
    <row r="1522" spans="1:4" x14ac:dyDescent="0.2">
      <c r="A1522" s="187"/>
      <c r="D1522" s="104"/>
    </row>
    <row r="1523" spans="1:4" x14ac:dyDescent="0.2">
      <c r="A1523" s="187"/>
      <c r="D1523" s="104"/>
    </row>
    <row r="1524" spans="1:4" x14ac:dyDescent="0.2">
      <c r="A1524" s="187"/>
      <c r="D1524" s="104"/>
    </row>
    <row r="1525" spans="1:4" x14ac:dyDescent="0.2">
      <c r="A1525" s="187"/>
      <c r="D1525" s="104"/>
    </row>
    <row r="1526" spans="1:4" x14ac:dyDescent="0.2">
      <c r="A1526" s="187"/>
      <c r="D1526" s="104"/>
    </row>
    <row r="1527" spans="1:4" x14ac:dyDescent="0.2">
      <c r="A1527" s="187"/>
      <c r="D1527" s="104"/>
    </row>
    <row r="1528" spans="1:4" x14ac:dyDescent="0.2">
      <c r="A1528" s="187"/>
      <c r="D1528" s="104"/>
    </row>
    <row r="1529" spans="1:4" x14ac:dyDescent="0.2">
      <c r="A1529" s="187"/>
      <c r="D1529" s="104"/>
    </row>
    <row r="1530" spans="1:4" x14ac:dyDescent="0.2">
      <c r="A1530" s="187"/>
      <c r="D1530" s="104"/>
    </row>
    <row r="1531" spans="1:4" x14ac:dyDescent="0.2">
      <c r="A1531" s="187"/>
      <c r="D1531" s="104"/>
    </row>
    <row r="1532" spans="1:4" x14ac:dyDescent="0.2">
      <c r="A1532" s="187"/>
      <c r="D1532" s="104"/>
    </row>
    <row r="1533" spans="1:4" x14ac:dyDescent="0.2">
      <c r="A1533" s="187"/>
      <c r="D1533" s="104"/>
    </row>
    <row r="1534" spans="1:4" x14ac:dyDescent="0.2">
      <c r="A1534" s="187"/>
      <c r="D1534" s="104"/>
    </row>
    <row r="1535" spans="1:4" x14ac:dyDescent="0.2">
      <c r="A1535" s="187"/>
      <c r="D1535" s="104"/>
    </row>
    <row r="1536" spans="1:4" x14ac:dyDescent="0.2">
      <c r="A1536" s="187"/>
      <c r="D1536" s="104"/>
    </row>
    <row r="1537" spans="1:4" x14ac:dyDescent="0.2">
      <c r="A1537" s="187"/>
      <c r="D1537" s="104"/>
    </row>
    <row r="1538" spans="1:4" x14ac:dyDescent="0.2">
      <c r="A1538" s="187"/>
      <c r="D1538" s="104"/>
    </row>
    <row r="1539" spans="1:4" x14ac:dyDescent="0.2">
      <c r="A1539" s="187"/>
      <c r="D1539" s="104"/>
    </row>
    <row r="1540" spans="1:4" x14ac:dyDescent="0.2">
      <c r="A1540" s="187"/>
      <c r="D1540" s="104"/>
    </row>
    <row r="1541" spans="1:4" x14ac:dyDescent="0.2">
      <c r="A1541" s="187"/>
      <c r="D1541" s="104"/>
    </row>
    <row r="1542" spans="1:4" x14ac:dyDescent="0.2">
      <c r="A1542" s="187"/>
      <c r="D1542" s="104"/>
    </row>
    <row r="1543" spans="1:4" x14ac:dyDescent="0.2">
      <c r="A1543" s="187"/>
      <c r="D1543" s="104"/>
    </row>
    <row r="1544" spans="1:4" x14ac:dyDescent="0.2">
      <c r="A1544" s="187"/>
      <c r="D1544" s="104"/>
    </row>
    <row r="1545" spans="1:4" x14ac:dyDescent="0.2">
      <c r="A1545" s="187"/>
      <c r="D1545" s="104"/>
    </row>
    <row r="1546" spans="1:4" x14ac:dyDescent="0.2">
      <c r="A1546" s="187"/>
      <c r="D1546" s="104"/>
    </row>
    <row r="1547" spans="1:4" x14ac:dyDescent="0.2">
      <c r="A1547" s="187"/>
      <c r="D1547" s="104"/>
    </row>
    <row r="1548" spans="1:4" x14ac:dyDescent="0.2">
      <c r="A1548" s="187"/>
      <c r="D1548" s="104"/>
    </row>
    <row r="1549" spans="1:4" x14ac:dyDescent="0.2">
      <c r="A1549" s="187"/>
      <c r="D1549" s="104"/>
    </row>
    <row r="1550" spans="1:4" x14ac:dyDescent="0.2">
      <c r="A1550" s="187"/>
      <c r="D1550" s="104"/>
    </row>
    <row r="1551" spans="1:4" x14ac:dyDescent="0.2">
      <c r="A1551" s="187"/>
      <c r="D1551" s="104"/>
    </row>
    <row r="1552" spans="1:4" x14ac:dyDescent="0.2">
      <c r="A1552" s="187"/>
      <c r="D1552" s="104"/>
    </row>
    <row r="1553" spans="1:4" x14ac:dyDescent="0.2">
      <c r="A1553" s="187"/>
      <c r="D1553" s="104"/>
    </row>
    <row r="1554" spans="1:4" x14ac:dyDescent="0.2">
      <c r="A1554" s="187"/>
      <c r="D1554" s="104"/>
    </row>
    <row r="1555" spans="1:4" x14ac:dyDescent="0.2">
      <c r="A1555" s="187"/>
      <c r="D1555" s="104"/>
    </row>
    <row r="1556" spans="1:4" x14ac:dyDescent="0.2">
      <c r="A1556" s="187"/>
      <c r="D1556" s="104"/>
    </row>
    <row r="1557" spans="1:4" x14ac:dyDescent="0.2">
      <c r="A1557" s="187"/>
      <c r="D1557" s="104"/>
    </row>
    <row r="1558" spans="1:4" x14ac:dyDescent="0.2">
      <c r="A1558" s="187"/>
      <c r="D1558" s="104"/>
    </row>
    <row r="1559" spans="1:4" x14ac:dyDescent="0.2">
      <c r="A1559" s="187"/>
      <c r="D1559" s="104"/>
    </row>
    <row r="1560" spans="1:4" x14ac:dyDescent="0.2">
      <c r="A1560" s="187"/>
      <c r="D1560" s="104"/>
    </row>
    <row r="1561" spans="1:4" x14ac:dyDescent="0.2">
      <c r="A1561" s="187"/>
      <c r="D1561" s="104"/>
    </row>
    <row r="1562" spans="1:4" x14ac:dyDescent="0.2">
      <c r="A1562" s="187"/>
      <c r="D1562" s="104"/>
    </row>
    <row r="1563" spans="1:4" x14ac:dyDescent="0.2">
      <c r="A1563" s="187"/>
      <c r="D1563" s="104"/>
    </row>
    <row r="1564" spans="1:4" x14ac:dyDescent="0.2">
      <c r="A1564" s="187"/>
      <c r="D1564" s="104"/>
    </row>
    <row r="1565" spans="1:4" x14ac:dyDescent="0.2">
      <c r="A1565" s="187"/>
      <c r="D1565" s="104"/>
    </row>
    <row r="1566" spans="1:4" x14ac:dyDescent="0.2">
      <c r="A1566" s="187"/>
      <c r="D1566" s="104"/>
    </row>
    <row r="1567" spans="1:4" x14ac:dyDescent="0.2">
      <c r="A1567" s="187"/>
      <c r="D1567" s="104"/>
    </row>
    <row r="1568" spans="1:4" x14ac:dyDescent="0.2">
      <c r="A1568" s="187"/>
      <c r="D1568" s="104"/>
    </row>
    <row r="1569" spans="1:4" x14ac:dyDescent="0.2">
      <c r="A1569" s="187"/>
      <c r="D1569" s="104"/>
    </row>
    <row r="1570" spans="1:4" x14ac:dyDescent="0.2">
      <c r="A1570" s="187"/>
      <c r="D1570" s="104"/>
    </row>
    <row r="1571" spans="1:4" x14ac:dyDescent="0.2">
      <c r="A1571" s="187"/>
      <c r="D1571" s="104"/>
    </row>
    <row r="1572" spans="1:4" x14ac:dyDescent="0.2">
      <c r="A1572" s="187"/>
      <c r="D1572" s="104"/>
    </row>
    <row r="1573" spans="1:4" x14ac:dyDescent="0.2">
      <c r="A1573" s="187"/>
      <c r="D1573" s="104"/>
    </row>
    <row r="1574" spans="1:4" x14ac:dyDescent="0.2">
      <c r="A1574" s="187"/>
      <c r="D1574" s="104"/>
    </row>
    <row r="1575" spans="1:4" x14ac:dyDescent="0.2">
      <c r="A1575" s="187"/>
      <c r="D1575" s="104"/>
    </row>
    <row r="1576" spans="1:4" x14ac:dyDescent="0.2">
      <c r="A1576" s="187"/>
      <c r="D1576" s="104"/>
    </row>
    <row r="1577" spans="1:4" x14ac:dyDescent="0.2">
      <c r="A1577" s="187"/>
      <c r="D1577" s="104"/>
    </row>
    <row r="1578" spans="1:4" x14ac:dyDescent="0.2">
      <c r="A1578" s="187"/>
      <c r="D1578" s="104"/>
    </row>
    <row r="1579" spans="1:4" x14ac:dyDescent="0.2">
      <c r="A1579" s="187"/>
      <c r="D1579" s="104"/>
    </row>
    <row r="1580" spans="1:4" x14ac:dyDescent="0.2">
      <c r="A1580" s="187"/>
      <c r="D1580" s="104"/>
    </row>
    <row r="1581" spans="1:4" x14ac:dyDescent="0.2">
      <c r="A1581" s="187"/>
      <c r="D1581" s="104"/>
    </row>
    <row r="1582" spans="1:4" x14ac:dyDescent="0.2">
      <c r="A1582" s="187"/>
      <c r="D1582" s="104"/>
    </row>
    <row r="1583" spans="1:4" x14ac:dyDescent="0.2">
      <c r="A1583" s="187"/>
      <c r="D1583" s="104"/>
    </row>
    <row r="1584" spans="1:4" x14ac:dyDescent="0.2">
      <c r="A1584" s="187"/>
      <c r="D1584" s="104"/>
    </row>
    <row r="1585" spans="1:4" x14ac:dyDescent="0.2">
      <c r="A1585" s="187"/>
      <c r="D1585" s="104"/>
    </row>
    <row r="1586" spans="1:4" x14ac:dyDescent="0.2">
      <c r="A1586" s="187"/>
      <c r="D1586" s="104"/>
    </row>
    <row r="1587" spans="1:4" x14ac:dyDescent="0.2">
      <c r="A1587" s="187"/>
      <c r="D1587" s="104"/>
    </row>
    <row r="1588" spans="1:4" x14ac:dyDescent="0.2">
      <c r="A1588" s="187"/>
      <c r="D1588" s="104"/>
    </row>
    <row r="1589" spans="1:4" x14ac:dyDescent="0.2">
      <c r="A1589" s="187"/>
      <c r="D1589" s="104"/>
    </row>
    <row r="1590" spans="1:4" x14ac:dyDescent="0.2">
      <c r="A1590" s="187"/>
      <c r="D1590" s="104"/>
    </row>
    <row r="1591" spans="1:4" x14ac:dyDescent="0.2">
      <c r="A1591" s="187"/>
      <c r="D1591" s="104"/>
    </row>
    <row r="1592" spans="1:4" x14ac:dyDescent="0.2">
      <c r="A1592" s="187"/>
      <c r="D1592" s="104"/>
    </row>
    <row r="1593" spans="1:4" x14ac:dyDescent="0.2">
      <c r="A1593" s="187"/>
      <c r="D1593" s="104"/>
    </row>
    <row r="1594" spans="1:4" x14ac:dyDescent="0.2">
      <c r="A1594" s="187"/>
      <c r="D1594" s="104"/>
    </row>
    <row r="1595" spans="1:4" x14ac:dyDescent="0.2">
      <c r="A1595" s="187"/>
      <c r="D1595" s="104"/>
    </row>
    <row r="1596" spans="1:4" x14ac:dyDescent="0.2">
      <c r="A1596" s="187"/>
      <c r="D1596" s="104"/>
    </row>
    <row r="1597" spans="1:4" x14ac:dyDescent="0.2">
      <c r="A1597" s="187"/>
      <c r="D1597" s="104"/>
    </row>
    <row r="1598" spans="1:4" x14ac:dyDescent="0.2">
      <c r="A1598" s="187"/>
      <c r="D1598" s="104"/>
    </row>
    <row r="1599" spans="1:4" x14ac:dyDescent="0.2">
      <c r="A1599" s="187"/>
      <c r="D1599" s="104"/>
    </row>
    <row r="1600" spans="1:4" x14ac:dyDescent="0.2">
      <c r="A1600" s="187"/>
      <c r="D1600" s="104"/>
    </row>
    <row r="1601" spans="1:4" x14ac:dyDescent="0.2">
      <c r="A1601" s="187"/>
      <c r="D1601" s="104"/>
    </row>
    <row r="1602" spans="1:4" x14ac:dyDescent="0.2">
      <c r="A1602" s="187"/>
      <c r="D1602" s="104"/>
    </row>
    <row r="1603" spans="1:4" x14ac:dyDescent="0.2">
      <c r="A1603" s="187"/>
      <c r="D1603" s="104"/>
    </row>
    <row r="1604" spans="1:4" x14ac:dyDescent="0.2">
      <c r="A1604" s="187"/>
      <c r="D1604" s="104"/>
    </row>
    <row r="1605" spans="1:4" x14ac:dyDescent="0.2">
      <c r="A1605" s="187"/>
      <c r="D1605" s="104"/>
    </row>
    <row r="1606" spans="1:4" x14ac:dyDescent="0.2">
      <c r="A1606" s="187"/>
      <c r="D1606" s="104"/>
    </row>
    <row r="1607" spans="1:4" x14ac:dyDescent="0.2">
      <c r="A1607" s="187"/>
      <c r="D1607" s="104"/>
    </row>
    <row r="1608" spans="1:4" x14ac:dyDescent="0.2">
      <c r="A1608" s="187"/>
      <c r="D1608" s="104"/>
    </row>
    <row r="1609" spans="1:4" x14ac:dyDescent="0.2">
      <c r="A1609" s="187"/>
      <c r="D1609" s="104"/>
    </row>
    <row r="1610" spans="1:4" x14ac:dyDescent="0.2">
      <c r="A1610" s="187"/>
      <c r="D1610" s="104"/>
    </row>
    <row r="1611" spans="1:4" x14ac:dyDescent="0.2">
      <c r="A1611" s="187"/>
      <c r="D1611" s="104"/>
    </row>
    <row r="1612" spans="1:4" x14ac:dyDescent="0.2">
      <c r="A1612" s="187"/>
      <c r="D1612" s="104"/>
    </row>
    <row r="1613" spans="1:4" x14ac:dyDescent="0.2">
      <c r="A1613" s="187"/>
      <c r="D1613" s="104"/>
    </row>
    <row r="1614" spans="1:4" x14ac:dyDescent="0.2">
      <c r="A1614" s="187"/>
      <c r="D1614" s="104"/>
    </row>
    <row r="1615" spans="1:4" x14ac:dyDescent="0.2">
      <c r="A1615" s="187"/>
      <c r="D1615" s="104"/>
    </row>
    <row r="1616" spans="1:4" x14ac:dyDescent="0.2">
      <c r="A1616" s="187"/>
      <c r="D1616" s="104"/>
    </row>
    <row r="1617" spans="1:4" x14ac:dyDescent="0.2">
      <c r="A1617" s="187"/>
      <c r="D1617" s="104"/>
    </row>
    <row r="1618" spans="1:4" x14ac:dyDescent="0.2">
      <c r="A1618" s="187"/>
      <c r="D1618" s="104"/>
    </row>
    <row r="1619" spans="1:4" x14ac:dyDescent="0.2">
      <c r="A1619" s="187"/>
      <c r="D1619" s="104"/>
    </row>
    <row r="1620" spans="1:4" x14ac:dyDescent="0.2">
      <c r="A1620" s="187"/>
      <c r="D1620" s="104"/>
    </row>
    <row r="1621" spans="1:4" x14ac:dyDescent="0.2">
      <c r="A1621" s="187"/>
      <c r="D1621" s="104"/>
    </row>
    <row r="1622" spans="1:4" x14ac:dyDescent="0.2">
      <c r="A1622" s="187"/>
      <c r="D1622" s="104"/>
    </row>
    <row r="1623" spans="1:4" x14ac:dyDescent="0.2">
      <c r="A1623" s="187"/>
      <c r="D1623" s="104"/>
    </row>
    <row r="1624" spans="1:4" x14ac:dyDescent="0.2">
      <c r="A1624" s="187"/>
      <c r="D1624" s="104"/>
    </row>
    <row r="1625" spans="1:4" x14ac:dyDescent="0.2">
      <c r="A1625" s="187"/>
      <c r="D1625" s="104"/>
    </row>
    <row r="1626" spans="1:4" x14ac:dyDescent="0.2">
      <c r="A1626" s="187"/>
      <c r="D1626" s="104"/>
    </row>
    <row r="1627" spans="1:4" x14ac:dyDescent="0.2">
      <c r="A1627" s="187"/>
      <c r="D1627" s="104"/>
    </row>
    <row r="1628" spans="1:4" x14ac:dyDescent="0.2">
      <c r="A1628" s="187"/>
      <c r="D1628" s="104"/>
    </row>
    <row r="1629" spans="1:4" x14ac:dyDescent="0.2">
      <c r="A1629" s="187"/>
      <c r="D1629" s="104"/>
    </row>
    <row r="1630" spans="1:4" x14ac:dyDescent="0.2">
      <c r="A1630" s="187"/>
      <c r="D1630" s="104"/>
    </row>
    <row r="1631" spans="1:4" x14ac:dyDescent="0.2">
      <c r="A1631" s="187"/>
      <c r="D1631" s="104"/>
    </row>
    <row r="1632" spans="1:4" x14ac:dyDescent="0.2">
      <c r="A1632" s="187"/>
      <c r="D1632" s="104"/>
    </row>
    <row r="1633" spans="1:4" x14ac:dyDescent="0.2">
      <c r="A1633" s="187"/>
      <c r="D1633" s="104"/>
    </row>
    <row r="1634" spans="1:4" x14ac:dyDescent="0.2">
      <c r="A1634" s="187"/>
      <c r="D1634" s="104"/>
    </row>
    <row r="1635" spans="1:4" x14ac:dyDescent="0.2">
      <c r="A1635" s="187"/>
      <c r="D1635" s="104"/>
    </row>
    <row r="1636" spans="1:4" x14ac:dyDescent="0.2">
      <c r="A1636" s="187"/>
      <c r="D1636" s="104"/>
    </row>
    <row r="1637" spans="1:4" x14ac:dyDescent="0.2">
      <c r="A1637" s="187"/>
      <c r="D1637" s="104"/>
    </row>
    <row r="1638" spans="1:4" x14ac:dyDescent="0.2">
      <c r="A1638" s="187"/>
      <c r="D1638" s="104"/>
    </row>
    <row r="1639" spans="1:4" x14ac:dyDescent="0.2">
      <c r="A1639" s="187"/>
      <c r="D1639" s="104"/>
    </row>
    <row r="1640" spans="1:4" x14ac:dyDescent="0.2">
      <c r="A1640" s="187"/>
      <c r="D1640" s="104"/>
    </row>
    <row r="1641" spans="1:4" x14ac:dyDescent="0.2">
      <c r="A1641" s="187"/>
      <c r="D1641" s="104"/>
    </row>
    <row r="1642" spans="1:4" x14ac:dyDescent="0.2">
      <c r="A1642" s="187"/>
      <c r="D1642" s="104"/>
    </row>
    <row r="1643" spans="1:4" x14ac:dyDescent="0.2">
      <c r="A1643" s="187"/>
      <c r="D1643" s="104"/>
    </row>
    <row r="1644" spans="1:4" x14ac:dyDescent="0.2">
      <c r="A1644" s="187"/>
      <c r="D1644" s="104"/>
    </row>
    <row r="1645" spans="1:4" x14ac:dyDescent="0.2">
      <c r="A1645" s="187"/>
      <c r="D1645" s="104"/>
    </row>
    <row r="1646" spans="1:4" x14ac:dyDescent="0.2">
      <c r="A1646" s="187"/>
      <c r="D1646" s="104"/>
    </row>
    <row r="1647" spans="1:4" x14ac:dyDescent="0.2">
      <c r="A1647" s="187"/>
      <c r="D1647" s="104"/>
    </row>
    <row r="1648" spans="1:4" x14ac:dyDescent="0.2">
      <c r="A1648" s="187"/>
      <c r="D1648" s="104"/>
    </row>
    <row r="1649" spans="1:4" x14ac:dyDescent="0.2">
      <c r="A1649" s="187"/>
      <c r="D1649" s="104"/>
    </row>
    <row r="1650" spans="1:4" x14ac:dyDescent="0.2">
      <c r="A1650" s="187"/>
      <c r="D1650" s="104"/>
    </row>
    <row r="1651" spans="1:4" x14ac:dyDescent="0.2">
      <c r="A1651" s="187"/>
      <c r="D1651" s="104"/>
    </row>
    <row r="1652" spans="1:4" x14ac:dyDescent="0.2">
      <c r="A1652" s="187"/>
      <c r="D1652" s="104"/>
    </row>
    <row r="1653" spans="1:4" x14ac:dyDescent="0.2">
      <c r="A1653" s="187"/>
      <c r="D1653" s="104"/>
    </row>
    <row r="1654" spans="1:4" x14ac:dyDescent="0.2">
      <c r="A1654" s="187"/>
      <c r="D1654" s="104"/>
    </row>
    <row r="1655" spans="1:4" x14ac:dyDescent="0.2">
      <c r="A1655" s="187"/>
      <c r="D1655" s="104"/>
    </row>
    <row r="1656" spans="1:4" x14ac:dyDescent="0.2">
      <c r="A1656" s="187"/>
      <c r="D1656" s="104"/>
    </row>
    <row r="1657" spans="1:4" x14ac:dyDescent="0.2">
      <c r="A1657" s="187"/>
      <c r="D1657" s="104"/>
    </row>
    <row r="1658" spans="1:4" x14ac:dyDescent="0.2">
      <c r="A1658" s="187"/>
      <c r="D1658" s="104"/>
    </row>
    <row r="1659" spans="1:4" x14ac:dyDescent="0.2">
      <c r="A1659" s="187"/>
      <c r="D1659" s="104"/>
    </row>
    <row r="1660" spans="1:4" x14ac:dyDescent="0.2">
      <c r="A1660" s="187"/>
      <c r="D1660" s="104"/>
    </row>
    <row r="1661" spans="1:4" x14ac:dyDescent="0.2">
      <c r="A1661" s="187"/>
      <c r="D1661" s="104"/>
    </row>
    <row r="1662" spans="1:4" x14ac:dyDescent="0.2">
      <c r="A1662" s="187"/>
      <c r="D1662" s="104"/>
    </row>
    <row r="1663" spans="1:4" x14ac:dyDescent="0.2">
      <c r="A1663" s="187"/>
      <c r="D1663" s="104"/>
    </row>
    <row r="1664" spans="1:4" x14ac:dyDescent="0.2">
      <c r="A1664" s="187"/>
      <c r="D1664" s="104"/>
    </row>
    <row r="1665" spans="1:4" x14ac:dyDescent="0.2">
      <c r="A1665" s="187"/>
      <c r="D1665" s="104"/>
    </row>
    <row r="1666" spans="1:4" x14ac:dyDescent="0.2">
      <c r="A1666" s="187"/>
      <c r="D1666" s="104"/>
    </row>
    <row r="1667" spans="1:4" x14ac:dyDescent="0.2">
      <c r="A1667" s="187"/>
      <c r="D1667" s="104"/>
    </row>
    <row r="1668" spans="1:4" x14ac:dyDescent="0.2">
      <c r="A1668" s="187"/>
      <c r="D1668" s="104"/>
    </row>
    <row r="1669" spans="1:4" x14ac:dyDescent="0.2">
      <c r="A1669" s="187"/>
      <c r="D1669" s="104"/>
    </row>
    <row r="1670" spans="1:4" x14ac:dyDescent="0.2">
      <c r="A1670" s="187"/>
      <c r="D1670" s="104"/>
    </row>
    <row r="1671" spans="1:4" x14ac:dyDescent="0.2">
      <c r="A1671" s="187"/>
      <c r="D1671" s="104"/>
    </row>
    <row r="1672" spans="1:4" x14ac:dyDescent="0.2">
      <c r="A1672" s="187"/>
      <c r="D1672" s="104"/>
    </row>
    <row r="1673" spans="1:4" x14ac:dyDescent="0.2">
      <c r="A1673" s="187"/>
      <c r="D1673" s="104"/>
    </row>
    <row r="1674" spans="1:4" x14ac:dyDescent="0.2">
      <c r="A1674" s="187"/>
      <c r="D1674" s="104"/>
    </row>
    <row r="1675" spans="1:4" x14ac:dyDescent="0.2">
      <c r="A1675" s="187"/>
      <c r="D1675" s="104"/>
    </row>
    <row r="1676" spans="1:4" x14ac:dyDescent="0.2">
      <c r="A1676" s="187"/>
      <c r="D1676" s="104"/>
    </row>
    <row r="1677" spans="1:4" x14ac:dyDescent="0.2">
      <c r="A1677" s="187"/>
      <c r="D1677" s="104"/>
    </row>
    <row r="1678" spans="1:4" x14ac:dyDescent="0.2">
      <c r="A1678" s="187"/>
      <c r="D1678" s="104"/>
    </row>
    <row r="1679" spans="1:4" x14ac:dyDescent="0.2">
      <c r="A1679" s="187"/>
      <c r="D1679" s="104"/>
    </row>
    <row r="1680" spans="1:4" x14ac:dyDescent="0.2">
      <c r="A1680" s="187"/>
      <c r="D1680" s="104"/>
    </row>
    <row r="1681" spans="1:4" x14ac:dyDescent="0.2">
      <c r="A1681" s="187"/>
      <c r="D1681" s="104"/>
    </row>
    <row r="1682" spans="1:4" x14ac:dyDescent="0.2">
      <c r="A1682" s="187"/>
      <c r="D1682" s="104"/>
    </row>
    <row r="1683" spans="1:4" x14ac:dyDescent="0.2">
      <c r="A1683" s="187"/>
      <c r="D1683" s="104"/>
    </row>
    <row r="1684" spans="1:4" x14ac:dyDescent="0.2">
      <c r="A1684" s="187"/>
      <c r="D1684" s="104"/>
    </row>
    <row r="1685" spans="1:4" x14ac:dyDescent="0.2">
      <c r="A1685" s="187"/>
      <c r="D1685" s="104"/>
    </row>
    <row r="1686" spans="1:4" x14ac:dyDescent="0.2">
      <c r="A1686" s="187"/>
      <c r="D1686" s="104"/>
    </row>
    <row r="1687" spans="1:4" x14ac:dyDescent="0.2">
      <c r="A1687" s="187"/>
      <c r="D1687" s="104"/>
    </row>
    <row r="1688" spans="1:4" x14ac:dyDescent="0.2">
      <c r="A1688" s="187"/>
      <c r="D1688" s="104"/>
    </row>
    <row r="1689" spans="1:4" x14ac:dyDescent="0.2">
      <c r="A1689" s="187"/>
      <c r="D1689" s="104"/>
    </row>
    <row r="1690" spans="1:4" x14ac:dyDescent="0.2">
      <c r="A1690" s="187"/>
      <c r="D1690" s="104"/>
    </row>
    <row r="1691" spans="1:4" x14ac:dyDescent="0.2">
      <c r="A1691" s="187"/>
      <c r="D1691" s="104"/>
    </row>
    <row r="1692" spans="1:4" x14ac:dyDescent="0.2">
      <c r="A1692" s="187"/>
      <c r="D1692" s="104"/>
    </row>
    <row r="1693" spans="1:4" x14ac:dyDescent="0.2">
      <c r="A1693" s="187"/>
      <c r="D1693" s="104"/>
    </row>
    <row r="1694" spans="1:4" x14ac:dyDescent="0.2">
      <c r="A1694" s="187"/>
      <c r="D1694" s="104"/>
    </row>
    <row r="1695" spans="1:4" x14ac:dyDescent="0.2">
      <c r="A1695" s="187"/>
      <c r="D1695" s="104"/>
    </row>
    <row r="1696" spans="1:4" x14ac:dyDescent="0.2">
      <c r="A1696" s="187"/>
      <c r="D1696" s="104"/>
    </row>
    <row r="1697" spans="1:4" x14ac:dyDescent="0.2">
      <c r="A1697" s="187"/>
      <c r="D1697" s="104"/>
    </row>
    <row r="1698" spans="1:4" x14ac:dyDescent="0.2">
      <c r="A1698" s="187"/>
      <c r="D1698" s="104"/>
    </row>
    <row r="1699" spans="1:4" x14ac:dyDescent="0.2">
      <c r="A1699" s="187"/>
      <c r="D1699" s="104"/>
    </row>
    <row r="1700" spans="1:4" x14ac:dyDescent="0.2">
      <c r="A1700" s="187"/>
      <c r="D1700" s="104"/>
    </row>
    <row r="1701" spans="1:4" x14ac:dyDescent="0.2">
      <c r="A1701" s="187"/>
      <c r="D1701" s="104"/>
    </row>
    <row r="1702" spans="1:4" x14ac:dyDescent="0.2">
      <c r="A1702" s="187"/>
      <c r="D1702" s="104"/>
    </row>
    <row r="1703" spans="1:4" x14ac:dyDescent="0.2">
      <c r="A1703" s="187"/>
      <c r="D1703" s="104"/>
    </row>
    <row r="1704" spans="1:4" x14ac:dyDescent="0.2">
      <c r="A1704" s="187"/>
      <c r="D1704" s="104"/>
    </row>
    <row r="1705" spans="1:4" x14ac:dyDescent="0.2">
      <c r="A1705" s="187"/>
      <c r="D1705" s="104"/>
    </row>
    <row r="1706" spans="1:4" x14ac:dyDescent="0.2">
      <c r="A1706" s="187"/>
      <c r="D1706" s="104"/>
    </row>
    <row r="1707" spans="1:4" x14ac:dyDescent="0.2">
      <c r="A1707" s="187"/>
      <c r="D1707" s="104"/>
    </row>
    <row r="1708" spans="1:4" x14ac:dyDescent="0.2">
      <c r="A1708" s="187"/>
      <c r="D1708" s="104"/>
    </row>
    <row r="1709" spans="1:4" x14ac:dyDescent="0.2">
      <c r="A1709" s="187"/>
      <c r="D1709" s="104"/>
    </row>
    <row r="1710" spans="1:4" x14ac:dyDescent="0.2">
      <c r="A1710" s="187"/>
      <c r="D1710" s="104"/>
    </row>
    <row r="1711" spans="1:4" x14ac:dyDescent="0.2">
      <c r="A1711" s="187"/>
      <c r="D1711" s="104"/>
    </row>
    <row r="1712" spans="1:4" x14ac:dyDescent="0.2">
      <c r="A1712" s="187"/>
      <c r="D1712" s="104"/>
    </row>
    <row r="1713" spans="1:4" x14ac:dyDescent="0.2">
      <c r="A1713" s="187"/>
      <c r="D1713" s="104"/>
    </row>
    <row r="1714" spans="1:4" x14ac:dyDescent="0.2">
      <c r="A1714" s="187"/>
      <c r="D1714" s="104"/>
    </row>
    <row r="1715" spans="1:4" x14ac:dyDescent="0.2">
      <c r="A1715" s="187"/>
      <c r="D1715" s="104"/>
    </row>
    <row r="1716" spans="1:4" x14ac:dyDescent="0.2">
      <c r="A1716" s="187"/>
      <c r="D1716" s="104"/>
    </row>
    <row r="1717" spans="1:4" x14ac:dyDescent="0.2">
      <c r="A1717" s="187"/>
      <c r="D1717" s="104"/>
    </row>
    <row r="1718" spans="1:4" x14ac:dyDescent="0.2">
      <c r="A1718" s="187"/>
      <c r="D1718" s="104"/>
    </row>
    <row r="1719" spans="1:4" x14ac:dyDescent="0.2">
      <c r="A1719" s="187"/>
      <c r="D1719" s="104"/>
    </row>
    <row r="1720" spans="1:4" x14ac:dyDescent="0.2">
      <c r="A1720" s="187"/>
      <c r="D1720" s="104"/>
    </row>
    <row r="1721" spans="1:4" x14ac:dyDescent="0.2">
      <c r="A1721" s="187"/>
      <c r="D1721" s="104"/>
    </row>
    <row r="1722" spans="1:4" x14ac:dyDescent="0.2">
      <c r="A1722" s="187"/>
      <c r="D1722" s="104"/>
    </row>
    <row r="1723" spans="1:4" x14ac:dyDescent="0.2">
      <c r="A1723" s="187"/>
      <c r="D1723" s="104"/>
    </row>
    <row r="1724" spans="1:4" x14ac:dyDescent="0.2">
      <c r="A1724" s="187"/>
      <c r="D1724" s="104"/>
    </row>
    <row r="1725" spans="1:4" x14ac:dyDescent="0.2">
      <c r="A1725" s="187"/>
      <c r="D1725" s="104"/>
    </row>
    <row r="1726" spans="1:4" x14ac:dyDescent="0.2">
      <c r="A1726" s="187"/>
      <c r="D1726" s="104"/>
    </row>
    <row r="1727" spans="1:4" x14ac:dyDescent="0.2">
      <c r="A1727" s="187"/>
      <c r="D1727" s="104"/>
    </row>
    <row r="1728" spans="1:4" x14ac:dyDescent="0.2">
      <c r="A1728" s="187"/>
      <c r="D1728" s="104"/>
    </row>
    <row r="1729" spans="1:4" x14ac:dyDescent="0.2">
      <c r="A1729" s="187"/>
      <c r="D1729" s="104"/>
    </row>
    <row r="1730" spans="1:4" x14ac:dyDescent="0.2">
      <c r="A1730" s="187"/>
      <c r="D1730" s="104"/>
    </row>
    <row r="1731" spans="1:4" x14ac:dyDescent="0.2">
      <c r="A1731" s="187"/>
      <c r="D1731" s="104"/>
    </row>
    <row r="1732" spans="1:4" x14ac:dyDescent="0.2">
      <c r="A1732" s="187"/>
      <c r="D1732" s="104"/>
    </row>
    <row r="1733" spans="1:4" x14ac:dyDescent="0.2">
      <c r="A1733" s="187"/>
      <c r="D1733" s="104"/>
    </row>
    <row r="1734" spans="1:4" x14ac:dyDescent="0.2">
      <c r="A1734" s="187"/>
      <c r="D1734" s="104"/>
    </row>
    <row r="1735" spans="1:4" x14ac:dyDescent="0.2">
      <c r="A1735" s="187"/>
      <c r="D1735" s="104"/>
    </row>
    <row r="1736" spans="1:4" x14ac:dyDescent="0.2">
      <c r="A1736" s="187"/>
      <c r="D1736" s="104"/>
    </row>
    <row r="1737" spans="1:4" x14ac:dyDescent="0.2">
      <c r="A1737" s="187"/>
      <c r="D1737" s="104"/>
    </row>
    <row r="1738" spans="1:4" x14ac:dyDescent="0.2">
      <c r="A1738" s="187"/>
      <c r="D1738" s="104"/>
    </row>
    <row r="1739" spans="1:4" x14ac:dyDescent="0.2">
      <c r="A1739" s="187"/>
      <c r="D1739" s="104"/>
    </row>
    <row r="1740" spans="1:4" x14ac:dyDescent="0.2">
      <c r="A1740" s="187"/>
      <c r="D1740" s="104"/>
    </row>
    <row r="1741" spans="1:4" x14ac:dyDescent="0.2">
      <c r="A1741" s="187"/>
      <c r="D1741" s="104"/>
    </row>
    <row r="1742" spans="1:4" x14ac:dyDescent="0.2">
      <c r="A1742" s="187"/>
      <c r="D1742" s="104"/>
    </row>
    <row r="1743" spans="1:4" x14ac:dyDescent="0.2">
      <c r="A1743" s="187"/>
      <c r="D1743" s="104"/>
    </row>
    <row r="1744" spans="1:4" x14ac:dyDescent="0.2">
      <c r="A1744" s="187"/>
      <c r="D1744" s="104"/>
    </row>
    <row r="1745" spans="1:4" x14ac:dyDescent="0.2">
      <c r="A1745" s="187"/>
      <c r="D1745" s="104"/>
    </row>
    <row r="1746" spans="1:4" x14ac:dyDescent="0.2">
      <c r="A1746" s="187"/>
      <c r="D1746" s="104"/>
    </row>
    <row r="1747" spans="1:4" x14ac:dyDescent="0.2">
      <c r="A1747" s="187"/>
      <c r="D1747" s="104"/>
    </row>
    <row r="1748" spans="1:4" x14ac:dyDescent="0.2">
      <c r="A1748" s="187"/>
      <c r="D1748" s="104"/>
    </row>
    <row r="1749" spans="1:4" x14ac:dyDescent="0.2">
      <c r="A1749" s="187"/>
      <c r="D1749" s="104"/>
    </row>
    <row r="1750" spans="1:4" x14ac:dyDescent="0.2">
      <c r="A1750" s="187"/>
      <c r="D1750" s="104"/>
    </row>
    <row r="1751" spans="1:4" x14ac:dyDescent="0.2">
      <c r="A1751" s="187"/>
      <c r="D1751" s="104"/>
    </row>
    <row r="1752" spans="1:4" x14ac:dyDescent="0.2">
      <c r="A1752" s="187"/>
      <c r="D1752" s="104"/>
    </row>
    <row r="1753" spans="1:4" x14ac:dyDescent="0.2">
      <c r="A1753" s="187"/>
      <c r="D1753" s="104"/>
    </row>
    <row r="1754" spans="1:4" x14ac:dyDescent="0.2">
      <c r="A1754" s="187"/>
      <c r="D1754" s="104"/>
    </row>
    <row r="1755" spans="1:4" x14ac:dyDescent="0.2">
      <c r="A1755" s="187"/>
      <c r="D1755" s="104"/>
    </row>
    <row r="1756" spans="1:4" x14ac:dyDescent="0.2">
      <c r="A1756" s="187"/>
      <c r="D1756" s="104"/>
    </row>
    <row r="1757" spans="1:4" x14ac:dyDescent="0.2">
      <c r="A1757" s="187"/>
      <c r="D1757" s="104"/>
    </row>
    <row r="1758" spans="1:4" x14ac:dyDescent="0.2">
      <c r="A1758" s="187"/>
      <c r="D1758" s="104"/>
    </row>
    <row r="1759" spans="1:4" x14ac:dyDescent="0.2">
      <c r="A1759" s="187"/>
      <c r="D1759" s="104"/>
    </row>
    <row r="1760" spans="1:4" x14ac:dyDescent="0.2">
      <c r="A1760" s="187"/>
      <c r="D1760" s="104"/>
    </row>
    <row r="1761" spans="1:4" x14ac:dyDescent="0.2">
      <c r="A1761" s="187"/>
      <c r="D1761" s="104"/>
    </row>
    <row r="1762" spans="1:4" x14ac:dyDescent="0.2">
      <c r="A1762" s="187"/>
      <c r="D1762" s="104"/>
    </row>
    <row r="1763" spans="1:4" x14ac:dyDescent="0.2">
      <c r="A1763" s="187"/>
      <c r="D1763" s="104"/>
    </row>
    <row r="1764" spans="1:4" x14ac:dyDescent="0.2">
      <c r="A1764" s="187"/>
      <c r="D1764" s="104"/>
    </row>
    <row r="1765" spans="1:4" x14ac:dyDescent="0.2">
      <c r="A1765" s="187"/>
      <c r="D1765" s="104"/>
    </row>
    <row r="1766" spans="1:4" x14ac:dyDescent="0.2">
      <c r="A1766" s="187"/>
      <c r="D1766" s="104"/>
    </row>
    <row r="1767" spans="1:4" x14ac:dyDescent="0.2">
      <c r="A1767" s="187"/>
      <c r="D1767" s="104"/>
    </row>
    <row r="1768" spans="1:4" x14ac:dyDescent="0.2">
      <c r="A1768" s="187"/>
      <c r="D1768" s="104"/>
    </row>
    <row r="1769" spans="1:4" x14ac:dyDescent="0.2">
      <c r="A1769" s="187"/>
      <c r="D1769" s="104"/>
    </row>
    <row r="1770" spans="1:4" x14ac:dyDescent="0.2">
      <c r="A1770" s="187"/>
      <c r="D1770" s="104"/>
    </row>
    <row r="1771" spans="1:4" x14ac:dyDescent="0.2">
      <c r="A1771" s="187"/>
      <c r="D1771" s="104"/>
    </row>
    <row r="1772" spans="1:4" x14ac:dyDescent="0.2">
      <c r="A1772" s="187"/>
      <c r="D1772" s="104"/>
    </row>
    <row r="1773" spans="1:4" x14ac:dyDescent="0.2">
      <c r="A1773" s="187"/>
      <c r="D1773" s="104"/>
    </row>
    <row r="1774" spans="1:4" x14ac:dyDescent="0.2">
      <c r="A1774" s="187"/>
      <c r="D1774" s="104"/>
    </row>
  </sheetData>
  <mergeCells count="33">
    <mergeCell ref="A59:A60"/>
    <mergeCell ref="C59:C60"/>
    <mergeCell ref="A61:A62"/>
    <mergeCell ref="C61:C62"/>
    <mergeCell ref="A15:A18"/>
    <mergeCell ref="C15:C18"/>
    <mergeCell ref="K15:P15"/>
    <mergeCell ref="D15:J15"/>
    <mergeCell ref="B15:B18"/>
    <mergeCell ref="A50:A51"/>
    <mergeCell ref="A37:A38"/>
    <mergeCell ref="A21:A22"/>
    <mergeCell ref="C21:C22"/>
    <mergeCell ref="G16:G18"/>
    <mergeCell ref="M16:M18"/>
    <mergeCell ref="K16:K18"/>
    <mergeCell ref="P72:Q72"/>
    <mergeCell ref="Q16:Q18"/>
    <mergeCell ref="E16:E18"/>
    <mergeCell ref="F16:F18"/>
    <mergeCell ref="L16:L18"/>
    <mergeCell ref="K1:P1"/>
    <mergeCell ref="C12:Q12"/>
    <mergeCell ref="A6:Q6"/>
    <mergeCell ref="D8:K8"/>
    <mergeCell ref="E9:K9"/>
    <mergeCell ref="P16:P18"/>
    <mergeCell ref="I16:I18"/>
    <mergeCell ref="D16:D18"/>
    <mergeCell ref="H16:H18"/>
    <mergeCell ref="J16:J18"/>
    <mergeCell ref="N16:N18"/>
    <mergeCell ref="O16:O18"/>
  </mergeCells>
  <phoneticPr fontId="1" type="noConversion"/>
  <pageMargins left="0.55118110236220474" right="0.15748031496062992" top="0.59055118110236227" bottom="0.19685039370078741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workbookViewId="0">
      <selection activeCell="B33" sqref="B33"/>
    </sheetView>
  </sheetViews>
  <sheetFormatPr defaultRowHeight="15.75" x14ac:dyDescent="0.25"/>
  <cols>
    <col min="1" max="1" width="3.5703125" style="1" customWidth="1"/>
    <col min="2" max="2" width="71.5703125" style="1" customWidth="1"/>
    <col min="3" max="3" width="11.42578125" style="1" customWidth="1"/>
    <col min="4" max="16384" width="9.140625" style="1"/>
  </cols>
  <sheetData>
    <row r="2" spans="1:3" x14ac:dyDescent="0.25">
      <c r="B2" s="285" t="s">
        <v>53</v>
      </c>
      <c r="C2" s="285"/>
    </row>
    <row r="3" spans="1:3" x14ac:dyDescent="0.25">
      <c r="B3" s="285" t="s">
        <v>54</v>
      </c>
      <c r="C3" s="285"/>
    </row>
    <row r="4" spans="1:3" ht="18" customHeight="1" x14ac:dyDescent="0.25">
      <c r="B4" s="285" t="s">
        <v>73</v>
      </c>
      <c r="C4" s="285"/>
    </row>
    <row r="5" spans="1:3" x14ac:dyDescent="0.25">
      <c r="B5" s="1" t="s">
        <v>11</v>
      </c>
    </row>
    <row r="8" spans="1:3" x14ac:dyDescent="0.25">
      <c r="B8" s="6" t="s">
        <v>34</v>
      </c>
    </row>
    <row r="9" spans="1:3" ht="18.75" x14ac:dyDescent="0.25">
      <c r="B9" s="7" t="s">
        <v>43</v>
      </c>
    </row>
    <row r="10" spans="1:3" ht="18.75" x14ac:dyDescent="0.25">
      <c r="B10" s="7"/>
    </row>
    <row r="11" spans="1:3" s="14" customFormat="1" ht="14.25" x14ac:dyDescent="0.2">
      <c r="A11" s="286" t="s">
        <v>55</v>
      </c>
      <c r="B11" s="286"/>
      <c r="C11" s="286"/>
    </row>
    <row r="12" spans="1:3" x14ac:dyDescent="0.25">
      <c r="A12" s="8"/>
      <c r="B12" s="8"/>
      <c r="C12" s="8"/>
    </row>
    <row r="13" spans="1:3" x14ac:dyDescent="0.25">
      <c r="A13" s="8"/>
      <c r="B13" s="8" t="s">
        <v>165</v>
      </c>
      <c r="C13" s="8"/>
    </row>
    <row r="14" spans="1:3" ht="18.75" x14ac:dyDescent="0.25">
      <c r="B14" s="9" t="s">
        <v>45</v>
      </c>
    </row>
    <row r="15" spans="1:3" x14ac:dyDescent="0.25">
      <c r="B15" s="29" t="s">
        <v>183</v>
      </c>
    </row>
    <row r="16" spans="1:3" ht="18.75" x14ac:dyDescent="0.35">
      <c r="B16" s="10" t="s">
        <v>72</v>
      </c>
    </row>
    <row r="18" spans="1:19" ht="48.75" customHeight="1" x14ac:dyDescent="0.25">
      <c r="B18" s="284" t="s">
        <v>181</v>
      </c>
      <c r="C18" s="284"/>
    </row>
    <row r="19" spans="1:19" ht="18.75" x14ac:dyDescent="0.25">
      <c r="B19" s="2" t="s">
        <v>39</v>
      </c>
    </row>
    <row r="21" spans="1:19" ht="63" x14ac:dyDescent="0.25">
      <c r="A21" s="15" t="s">
        <v>3</v>
      </c>
      <c r="B21" s="15" t="s">
        <v>9</v>
      </c>
      <c r="C21" s="15" t="s">
        <v>71</v>
      </c>
    </row>
    <row r="22" spans="1:19" x14ac:dyDescent="0.25">
      <c r="A22" s="16"/>
      <c r="B22" s="17"/>
      <c r="C22" s="18"/>
    </row>
    <row r="23" spans="1:19" x14ac:dyDescent="0.25">
      <c r="A23" s="19" t="s">
        <v>4</v>
      </c>
      <c r="B23" s="18" t="s">
        <v>16</v>
      </c>
      <c r="C23" s="28">
        <f>'techn. aprasas'!J68-'techn. aprasas'!J69</f>
        <v>282.67453134328366</v>
      </c>
    </row>
    <row r="24" spans="1:19" x14ac:dyDescent="0.25">
      <c r="A24" s="19" t="s">
        <v>5</v>
      </c>
      <c r="B24" s="18" t="s">
        <v>10</v>
      </c>
      <c r="C24" s="28">
        <f>C23/100*1.45</f>
        <v>4.0987807044776128</v>
      </c>
    </row>
    <row r="25" spans="1:19" x14ac:dyDescent="0.25">
      <c r="A25" s="19" t="s">
        <v>6</v>
      </c>
      <c r="B25" s="18" t="s">
        <v>17</v>
      </c>
      <c r="C25" s="28">
        <f>SUM('techn. aprasas'!J69)</f>
        <v>503.08400000000006</v>
      </c>
    </row>
    <row r="26" spans="1:19" x14ac:dyDescent="0.25">
      <c r="A26" s="19" t="s">
        <v>161</v>
      </c>
      <c r="B26" s="18" t="s">
        <v>22</v>
      </c>
      <c r="C26" s="28">
        <f>'techn. aprasas'!P68</f>
        <v>0</v>
      </c>
    </row>
    <row r="27" spans="1:19" x14ac:dyDescent="0.25">
      <c r="A27" s="19" t="s">
        <v>162</v>
      </c>
      <c r="B27" s="20" t="s">
        <v>179</v>
      </c>
      <c r="C27" s="28">
        <f>SUM('techn. aprasas'!Q68)</f>
        <v>0</v>
      </c>
    </row>
    <row r="28" spans="1:19" x14ac:dyDescent="0.25">
      <c r="A28" s="21"/>
      <c r="B28" s="22"/>
      <c r="C28" s="30"/>
    </row>
    <row r="29" spans="1:19" x14ac:dyDescent="0.25">
      <c r="A29" s="19"/>
      <c r="B29" s="23" t="s">
        <v>12</v>
      </c>
      <c r="C29" s="26">
        <f>SUM(C23:C28)</f>
        <v>789.8573120477613</v>
      </c>
    </row>
    <row r="30" spans="1:19" x14ac:dyDescent="0.25">
      <c r="A30" s="5"/>
      <c r="B30" s="5"/>
      <c r="C30" s="5"/>
    </row>
    <row r="31" spans="1:19" s="4" customFormat="1" ht="28.5" customHeight="1" x14ac:dyDescent="0.25">
      <c r="A31" s="3"/>
      <c r="B31" s="3"/>
      <c r="M31" s="24"/>
      <c r="S31" s="25"/>
    </row>
    <row r="32" spans="1:19" x14ac:dyDescent="0.25">
      <c r="B32" s="12" t="s">
        <v>49</v>
      </c>
      <c r="C32" s="5"/>
    </row>
    <row r="33" spans="1:3" x14ac:dyDescent="0.25">
      <c r="A33" s="5"/>
      <c r="B33" s="27" t="s">
        <v>164</v>
      </c>
      <c r="C33" s="5"/>
    </row>
    <row r="34" spans="1:3" ht="18.75" x14ac:dyDescent="0.25">
      <c r="A34" s="11"/>
      <c r="B34" s="13" t="s">
        <v>51</v>
      </c>
      <c r="C34" s="5"/>
    </row>
  </sheetData>
  <mergeCells count="5">
    <mergeCell ref="B18:C18"/>
    <mergeCell ref="B2:C2"/>
    <mergeCell ref="B3:C3"/>
    <mergeCell ref="B4:C4"/>
    <mergeCell ref="A11:C11"/>
  </mergeCells>
  <phoneticPr fontId="1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techn. aprasas</vt:lpstr>
      <vt:lpstr>kaštai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Vida Juciūtė</cp:lastModifiedBy>
  <cp:lastPrinted>2020-03-04T14:19:14Z</cp:lastPrinted>
  <dcterms:created xsi:type="dcterms:W3CDTF">2007-01-11T09:37:32Z</dcterms:created>
  <dcterms:modified xsi:type="dcterms:W3CDTF">2020-12-22T15:12:19Z</dcterms:modified>
</cp:coreProperties>
</file>