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eSt\Desktop\Migrantai\"/>
    </mc:Choice>
  </mc:AlternateContent>
  <xr:revisionPtr revIDLastSave="0" documentId="13_ncr:1_{D8D318F8-94ED-43EA-A069-6526C2AE5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laidu suvestine" sheetId="5" r:id="rId1"/>
  </sheets>
  <definedNames>
    <definedName name="_xlnm._FilterDatabase" localSheetId="0" hidden="1">'islaidu suvestine'!$A$9:$N$27</definedName>
  </definedNames>
  <calcPr calcId="181029"/>
</workbook>
</file>

<file path=xl/calcChain.xml><?xml version="1.0" encoding="utf-8"?>
<calcChain xmlns="http://schemas.openxmlformats.org/spreadsheetml/2006/main">
  <c r="C48" i="5" l="1"/>
  <c r="C36" i="5"/>
  <c r="C31" i="5"/>
  <c r="C20" i="5"/>
  <c r="E12" i="5" l="1"/>
  <c r="E10" i="5" s="1"/>
  <c r="C12" i="5"/>
  <c r="C10" i="5" s="1"/>
  <c r="E24" i="5"/>
  <c r="C24" i="5"/>
  <c r="C40" i="5"/>
  <c r="C55" i="5" l="1"/>
</calcChain>
</file>

<file path=xl/sharedStrings.xml><?xml version="1.0" encoding="utf-8"?>
<sst xmlns="http://schemas.openxmlformats.org/spreadsheetml/2006/main" count="158" uniqueCount="120">
  <si>
    <t>iš jų:</t>
  </si>
  <si>
    <t>Rengėjo vardas, pavardė, telefono numeris, el. pašto adresas:</t>
  </si>
  <si>
    <t>...</t>
  </si>
  <si>
    <t>(savivaldybės pavadinimas)</t>
  </si>
  <si>
    <t>Eil.
Nr.</t>
  </si>
  <si>
    <t>valymo priemonės</t>
  </si>
  <si>
    <t>chemijos preparatai</t>
  </si>
  <si>
    <t>higienos prekės</t>
  </si>
  <si>
    <t>1.</t>
  </si>
  <si>
    <t>2.</t>
  </si>
  <si>
    <t>3.</t>
  </si>
  <si>
    <t>4.</t>
  </si>
  <si>
    <t>geriamasis vanduo</t>
  </si>
  <si>
    <t>Tiekėjo pavadinimas</t>
  </si>
  <si>
    <t>(Parašas)</t>
  </si>
  <si>
    <t>(Vardas, pavardė)</t>
  </si>
  <si>
    <t>pavadinimas</t>
  </si>
  <si>
    <t xml:space="preserve"> data</t>
  </si>
  <si>
    <t xml:space="preserve"> Nr.</t>
  </si>
  <si>
    <t>maitinimo</t>
  </si>
  <si>
    <t>dienų sk.</t>
  </si>
  <si>
    <t>asmenų sk.</t>
  </si>
  <si>
    <t>prekių (vnt.)</t>
  </si>
  <si>
    <t>paslaugų (vnt.)</t>
  </si>
  <si>
    <t>apsaugos (dienų sk.)</t>
  </si>
  <si>
    <t>Išlaidų  suma (Eur/su PVM)</t>
  </si>
  <si>
    <t>Kiekis (prekių, paslaugų)</t>
  </si>
  <si>
    <t>vaizdo stebėjimo įranga</t>
  </si>
  <si>
    <t>biotualetai</t>
  </si>
  <si>
    <t>teritorijos apšvietimas</t>
  </si>
  <si>
    <t xml:space="preserve"> mobilūs dušai</t>
  </si>
  <si>
    <t xml:space="preserve"> teritorijos užtvarai</t>
  </si>
  <si>
    <t>5.</t>
  </si>
  <si>
    <t>6.</t>
  </si>
  <si>
    <t>7.</t>
  </si>
  <si>
    <t>8.</t>
  </si>
  <si>
    <t>komunalinės išlaidos</t>
  </si>
  <si>
    <t>skalbimo paslaugos</t>
  </si>
  <si>
    <t xml:space="preserve">patalpų tvarkymo ir valymo paslaugos </t>
  </si>
  <si>
    <t>patalpų dezinfekavimo paslaugos</t>
  </si>
  <si>
    <t xml:space="preserve">maitinimo paslaugos </t>
  </si>
  <si>
    <t>9.</t>
  </si>
  <si>
    <t>10.</t>
  </si>
  <si>
    <t>11.</t>
  </si>
  <si>
    <t xml:space="preserve">apsaugos paslaugos </t>
  </si>
  <si>
    <t>12.</t>
  </si>
  <si>
    <t>Administracijos direktorius (arba jo įgaliotas asmuo)</t>
  </si>
  <si>
    <t>IŠ VISO:</t>
  </si>
  <si>
    <t xml:space="preserve">apibendrinta informacija apie savivaldybės biudžeto patirtas išlaidas, susijusias su valstybės lygio ekstremaliosios situacijos dėl masinio užsieniečių antplūdžio valdymo </t>
  </si>
  <si>
    <t>Išlaidų kategorija/išlaidų grupė</t>
  </si>
  <si>
    <t xml:space="preserve">prekės ir priemonės - iš viso: </t>
  </si>
  <si>
    <t>nuomos paslaugos - iš viso:</t>
  </si>
  <si>
    <r>
      <rPr>
        <b/>
        <sz val="10"/>
        <rFont val="Times New Roman"/>
        <family val="1"/>
        <charset val="186"/>
      </rPr>
      <t xml:space="preserve">Išlaidas  pagrindžiantys dokumentai </t>
    </r>
    <r>
      <rPr>
        <sz val="10"/>
        <rFont val="Times New Roman"/>
        <family val="1"/>
        <charset val="186"/>
      </rPr>
      <t>(sąskaita-faktūra, PVM sąskaita-faktūra, kvitas ir kt.)</t>
    </r>
  </si>
  <si>
    <r>
      <rPr>
        <b/>
        <sz val="10"/>
        <rFont val="Times New Roman"/>
        <family val="1"/>
        <charset val="186"/>
      </rPr>
      <t>Pastabos / paaiškinimai / komentarai</t>
    </r>
    <r>
      <rPr>
        <sz val="10"/>
        <rFont val="Times New Roman"/>
        <family val="1"/>
        <charset val="186"/>
      </rPr>
      <t xml:space="preserve"> (dėl 1,2,...12 eilučių)</t>
    </r>
  </si>
  <si>
    <r>
      <t xml:space="preserve">kitos išlaidos, kurios tiesiogiai susijusios su nelegalių migrantų reikmėmis </t>
    </r>
    <r>
      <rPr>
        <u/>
        <sz val="10"/>
        <color theme="1"/>
        <rFont val="Times New Roman"/>
        <family val="1"/>
        <charset val="186"/>
      </rPr>
      <t>(būtina pildyti 14 stulpelį</t>
    </r>
    <r>
      <rPr>
        <sz val="10"/>
        <color theme="1"/>
        <rFont val="Times New Roman"/>
        <family val="1"/>
        <charset val="186"/>
      </rPr>
      <t xml:space="preserve">) </t>
    </r>
  </si>
  <si>
    <t>STAG028374</t>
  </si>
  <si>
    <t>SANG1573945</t>
  </si>
  <si>
    <t>PS21/1389</t>
  </si>
  <si>
    <t>ALG0010903</t>
  </si>
  <si>
    <t>SANG1578978</t>
  </si>
  <si>
    <t>GEV2110871</t>
  </si>
  <si>
    <t>AP103293</t>
  </si>
  <si>
    <t>VVŽ1072966</t>
  </si>
  <si>
    <t>PVM sąskaita faktūra</t>
  </si>
  <si>
    <t xml:space="preserve">PVM sąskaita faktūra </t>
  </si>
  <si>
    <t>Kanalizacijos valymas</t>
  </si>
  <si>
    <t xml:space="preserve">Sąskaita faktūra </t>
  </si>
  <si>
    <t>RD0000139</t>
  </si>
  <si>
    <t>įvairios prekės patalpų priežiūrai</t>
  </si>
  <si>
    <t>higienos prekės viso</t>
  </si>
  <si>
    <t>degalai ir migrantų transportavimo paslaugos:</t>
  </si>
  <si>
    <t>2021-07-06
2021-07-07
2021-07-11</t>
  </si>
  <si>
    <t>STS0083834</t>
  </si>
  <si>
    <t>nuo 07-05 iki 07-15</t>
  </si>
  <si>
    <t>smulkus ūkinis inventorius:</t>
  </si>
  <si>
    <t>vienkartiniai indai:</t>
  </si>
  <si>
    <t>Varėnos rajono savivaldybės administracija , 188773873</t>
  </si>
  <si>
    <t>1.1.</t>
  </si>
  <si>
    <t>1.2</t>
  </si>
  <si>
    <t>1.3</t>
  </si>
  <si>
    <t>1.4</t>
  </si>
  <si>
    <t>1.5</t>
  </si>
  <si>
    <t xml:space="preserve">Išankstinė sąskaita </t>
  </si>
  <si>
    <r>
      <rPr>
        <b/>
        <sz val="10"/>
        <rFont val="Times New Roman"/>
        <family val="1"/>
        <charset val="186"/>
      </rPr>
      <t>Patirtų Išlaidų laikotarpis</t>
    </r>
    <r>
      <rPr>
        <sz val="10"/>
        <rFont val="Times New Roman"/>
        <family val="1"/>
        <charset val="186"/>
      </rPr>
      <t xml:space="preserve"> (pvz., nuo liepos 5 d. iki liepos 15  d.) </t>
    </r>
  </si>
  <si>
    <t xml:space="preserve">UAB Staginis </t>
  </si>
  <si>
    <t>UAB NOSTRA</t>
  </si>
  <si>
    <t>UAB Office System</t>
  </si>
  <si>
    <t>UAB Algistata</t>
  </si>
  <si>
    <t>UAB Sangaida</t>
  </si>
  <si>
    <t>Varėnos "Ryto" progimnazija</t>
  </si>
  <si>
    <t>UAB Varėnos vandenys</t>
  </si>
  <si>
    <t>UAB Varėnos autobusų parkas</t>
  </si>
  <si>
    <t>MB Konteineris</t>
  </si>
  <si>
    <t>UAB Cramo</t>
  </si>
  <si>
    <t>PVM sąskaita
faktūra</t>
  </si>
  <si>
    <t>CRA77314660</t>
  </si>
  <si>
    <t>elektros įrangos remontas</t>
  </si>
  <si>
    <t>UAB Varėnos šiluma</t>
  </si>
  <si>
    <t>SIL21088</t>
  </si>
  <si>
    <t>SIL21087</t>
  </si>
  <si>
    <t>Vilma Miškinienė</t>
  </si>
  <si>
    <t>Ona Pekorienė  8 310 32009, ona.pekoriene@varena.lt</t>
  </si>
  <si>
    <t>2021-07-03 -
2021-07-15</t>
  </si>
  <si>
    <t>2021-07-06 -
2021-07-15</t>
  </si>
  <si>
    <t>Varėnos socialinių paslaugų centras</t>
  </si>
  <si>
    <t>Degalų įsigijimo kvitai</t>
  </si>
  <si>
    <t>2021-07-03-2021-07-15</t>
  </si>
  <si>
    <t>Darbo užmokesčio žiniaraštis</t>
  </si>
  <si>
    <t>Socialinių darbuotojų teikiančių paslaugas pabėgėliams darbo užmokestis</t>
  </si>
  <si>
    <t>Į maitinimo paslaugų kainą įskaičiuota maiso produktai, maisto paruošimo išlaidos: darbuotojų darbo užmokestis, vanduo, elektra</t>
  </si>
  <si>
    <t>UAB Disposa</t>
  </si>
  <si>
    <t>DIS005017</t>
  </si>
  <si>
    <t>Apsaugos priemonės socialiniams darbuotojams dirbantiems su migrantais</t>
  </si>
  <si>
    <t>UAB Biuro gidas</t>
  </si>
  <si>
    <t>BG2110347</t>
  </si>
  <si>
    <t>07-05 iki 07-15</t>
  </si>
  <si>
    <t>07-05- iki 07-15</t>
  </si>
  <si>
    <t xml:space="preserve"> 07-05 iki 07-15</t>
  </si>
  <si>
    <t xml:space="preserve"> 07-06 iki 07-15</t>
  </si>
  <si>
    <t>07-05 iki 07-16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</si>
</sst>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7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7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u/>
      <sz val="10"/>
      <color theme="1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9">
    <xf numFmtId="0" fontId="0" fillId="0" borderId="0" xfId="0"/>
    <xf numFmtId="0" fontId="0" fillId="0" borderId="0" xfId="0" applyFont="1"/>
    <xf numFmtId="0" fontId="1" fillId="0" borderId="0" xfId="0" applyFont="1"/>
    <xf numFmtId="0" fontId="5" fillId="0" borderId="0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7" fillId="0" borderId="5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/>
    </xf>
    <xf numFmtId="14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/>
    <xf numFmtId="0" fontId="18" fillId="0" borderId="1" xfId="0" applyFont="1" applyFill="1" applyBorder="1"/>
    <xf numFmtId="0" fontId="18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 wrapText="1"/>
    </xf>
    <xf numFmtId="0" fontId="1" fillId="0" borderId="5" xfId="0" applyFont="1" applyFill="1" applyBorder="1"/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top"/>
    </xf>
    <xf numFmtId="0" fontId="2" fillId="0" borderId="1" xfId="0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0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3">
    <cellStyle name="Įprastas" xfId="0" builtinId="0"/>
    <cellStyle name="Normal_SAVAPYSsssss 2" xfId="2" xr:uid="{00000000-0005-0000-0000-000001000000}"/>
    <cellStyle name="Normal_TRECFORMantras2001333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0"/>
  <sheetViews>
    <sheetView tabSelected="1" zoomScale="130" zoomScaleNormal="130" workbookViewId="0">
      <pane xSplit="2" ySplit="8" topLeftCell="C48" activePane="bottomRight" state="frozen"/>
      <selection pane="topRight" activeCell="C1" sqref="C1"/>
      <selection pane="bottomLeft" activeCell="A8" sqref="A8"/>
      <selection pane="bottomRight" activeCell="C40" sqref="C40"/>
    </sheetView>
  </sheetViews>
  <sheetFormatPr defaultRowHeight="12.75"/>
  <cols>
    <col min="1" max="1" width="3.7109375" style="2" customWidth="1"/>
    <col min="2" max="2" width="28.85546875" style="2" customWidth="1"/>
    <col min="3" max="3" width="8.5703125" style="2" customWidth="1"/>
    <col min="4" max="4" width="11.85546875" style="2" customWidth="1"/>
    <col min="5" max="5" width="6.5703125" style="2" customWidth="1"/>
    <col min="6" max="6" width="5.85546875" style="2" customWidth="1"/>
    <col min="7" max="7" width="6.5703125" style="2" customWidth="1"/>
    <col min="8" max="8" width="6.7109375" style="2" customWidth="1"/>
    <col min="9" max="9" width="7.85546875" style="2" customWidth="1"/>
    <col min="10" max="10" width="17.42578125" style="2" customWidth="1"/>
    <col min="11" max="11" width="10.5703125" style="2" customWidth="1"/>
    <col min="12" max="12" width="9.5703125" style="2" customWidth="1"/>
    <col min="13" max="13" width="10.7109375" style="2" customWidth="1"/>
    <col min="14" max="14" width="20" style="2" customWidth="1"/>
    <col min="15" max="16384" width="9.140625" style="2"/>
  </cols>
  <sheetData>
    <row r="2" spans="1:14">
      <c r="A2" s="1"/>
      <c r="B2" s="69" t="s">
        <v>76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12.75" customHeight="1">
      <c r="B3" s="76" t="s">
        <v>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29.25" customHeight="1">
      <c r="A4" s="3"/>
      <c r="B4" s="62" t="s">
        <v>48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42.75" customHeight="1">
      <c r="A5" s="67" t="s">
        <v>4</v>
      </c>
      <c r="B5" s="67" t="s">
        <v>49</v>
      </c>
      <c r="C5" s="67" t="s">
        <v>25</v>
      </c>
      <c r="D5" s="77" t="s">
        <v>83</v>
      </c>
      <c r="E5" s="67" t="s">
        <v>26</v>
      </c>
      <c r="F5" s="67"/>
      <c r="G5" s="67"/>
      <c r="H5" s="67"/>
      <c r="I5" s="67"/>
      <c r="J5" s="78" t="s">
        <v>13</v>
      </c>
      <c r="K5" s="65" t="s">
        <v>52</v>
      </c>
      <c r="L5" s="65"/>
      <c r="M5" s="65"/>
      <c r="N5" s="65" t="s">
        <v>53</v>
      </c>
    </row>
    <row r="6" spans="1:14" ht="14.25" customHeight="1">
      <c r="A6" s="67"/>
      <c r="B6" s="67"/>
      <c r="C6" s="67"/>
      <c r="D6" s="77"/>
      <c r="E6" s="68" t="s">
        <v>22</v>
      </c>
      <c r="F6" s="68" t="s">
        <v>23</v>
      </c>
      <c r="G6" s="68" t="s">
        <v>19</v>
      </c>
      <c r="H6" s="68"/>
      <c r="I6" s="68" t="s">
        <v>24</v>
      </c>
      <c r="J6" s="78"/>
      <c r="K6" s="66" t="s">
        <v>16</v>
      </c>
      <c r="L6" s="66" t="s">
        <v>17</v>
      </c>
      <c r="M6" s="66" t="s">
        <v>18</v>
      </c>
      <c r="N6" s="65"/>
    </row>
    <row r="7" spans="1:14" ht="12.75" customHeight="1">
      <c r="A7" s="67"/>
      <c r="B7" s="67"/>
      <c r="C7" s="67"/>
      <c r="D7" s="77"/>
      <c r="E7" s="68"/>
      <c r="F7" s="68"/>
      <c r="G7" s="11" t="s">
        <v>20</v>
      </c>
      <c r="H7" s="11" t="s">
        <v>21</v>
      </c>
      <c r="I7" s="68"/>
      <c r="J7" s="78"/>
      <c r="K7" s="66"/>
      <c r="L7" s="66"/>
      <c r="M7" s="66"/>
      <c r="N7" s="65"/>
    </row>
    <row r="8" spans="1:14" ht="9" customHeight="1">
      <c r="A8" s="5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</row>
    <row r="9" spans="1:14" ht="9" customHeight="1">
      <c r="A9" s="5"/>
      <c r="B9" s="1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s="19" customFormat="1" ht="22.5">
      <c r="A10" s="45" t="s">
        <v>8</v>
      </c>
      <c r="B10" s="31" t="s">
        <v>50</v>
      </c>
      <c r="C10" s="60">
        <f>SUM(C12+C17+C18+C19+C20)</f>
        <v>1512.23</v>
      </c>
      <c r="D10" s="17" t="s">
        <v>73</v>
      </c>
      <c r="E10" s="21">
        <f>SUM(E12+E17+E18+E19+E20)</f>
        <v>784</v>
      </c>
      <c r="F10" s="21"/>
      <c r="G10" s="21"/>
      <c r="H10" s="21"/>
      <c r="I10" s="21"/>
      <c r="J10" s="16"/>
      <c r="K10" s="17"/>
      <c r="L10" s="23"/>
      <c r="M10" s="17"/>
      <c r="N10" s="17"/>
    </row>
    <row r="11" spans="1:14" s="19" customFormat="1">
      <c r="A11" s="46"/>
      <c r="B11" s="32" t="s">
        <v>0</v>
      </c>
      <c r="C11" s="21"/>
      <c r="D11" s="17"/>
      <c r="E11" s="21"/>
      <c r="F11" s="21"/>
      <c r="G11" s="21"/>
      <c r="H11" s="21"/>
      <c r="I11" s="21"/>
      <c r="J11" s="16"/>
      <c r="K11" s="17"/>
      <c r="L11" s="23"/>
      <c r="M11" s="17"/>
      <c r="N11" s="17"/>
    </row>
    <row r="12" spans="1:14" s="19" customFormat="1" ht="22.5">
      <c r="A12" s="46" t="s">
        <v>77</v>
      </c>
      <c r="B12" s="44" t="s">
        <v>69</v>
      </c>
      <c r="C12" s="59">
        <f>SUM(C13:C16)</f>
        <v>825.75</v>
      </c>
      <c r="D12" s="41" t="s">
        <v>117</v>
      </c>
      <c r="E12" s="33">
        <f t="shared" ref="E12" si="0">SUM(E13:E16)</f>
        <v>646</v>
      </c>
      <c r="F12" s="21"/>
      <c r="G12" s="21"/>
      <c r="H12" s="21"/>
      <c r="I12" s="21"/>
      <c r="J12" s="16"/>
      <c r="K12" s="17"/>
      <c r="L12" s="23"/>
      <c r="M12" s="17"/>
      <c r="N12" s="17"/>
    </row>
    <row r="13" spans="1:14" s="19" customFormat="1" ht="22.5">
      <c r="A13" s="47"/>
      <c r="B13" s="14" t="s">
        <v>7</v>
      </c>
      <c r="C13" s="52">
        <v>29.52</v>
      </c>
      <c r="D13" s="15"/>
      <c r="E13" s="16">
        <v>34</v>
      </c>
      <c r="F13" s="17"/>
      <c r="G13" s="17"/>
      <c r="H13" s="16"/>
      <c r="I13" s="16"/>
      <c r="J13" s="16" t="s">
        <v>84</v>
      </c>
      <c r="K13" s="16" t="s">
        <v>63</v>
      </c>
      <c r="L13" s="18">
        <v>44382</v>
      </c>
      <c r="M13" s="16" t="s">
        <v>55</v>
      </c>
      <c r="N13" s="16"/>
    </row>
    <row r="14" spans="1:14" s="19" customFormat="1" ht="22.5">
      <c r="A14" s="47"/>
      <c r="B14" s="14" t="s">
        <v>7</v>
      </c>
      <c r="C14" s="54">
        <v>367.3</v>
      </c>
      <c r="D14" s="15"/>
      <c r="E14" s="16">
        <v>320</v>
      </c>
      <c r="F14" s="17"/>
      <c r="G14" s="17"/>
      <c r="H14" s="16"/>
      <c r="I14" s="16"/>
      <c r="J14" s="16" t="s">
        <v>85</v>
      </c>
      <c r="K14" s="16" t="s">
        <v>63</v>
      </c>
      <c r="L14" s="18">
        <v>44384</v>
      </c>
      <c r="M14" s="16" t="s">
        <v>57</v>
      </c>
      <c r="N14" s="16"/>
    </row>
    <row r="15" spans="1:14" s="19" customFormat="1" ht="22.5">
      <c r="A15" s="47"/>
      <c r="B15" s="14" t="s">
        <v>7</v>
      </c>
      <c r="C15" s="52">
        <v>290.98</v>
      </c>
      <c r="D15" s="15"/>
      <c r="E15" s="16">
        <v>144</v>
      </c>
      <c r="F15" s="17"/>
      <c r="G15" s="17"/>
      <c r="H15" s="16"/>
      <c r="I15" s="16"/>
      <c r="J15" s="16" t="s">
        <v>86</v>
      </c>
      <c r="K15" s="16" t="s">
        <v>63</v>
      </c>
      <c r="L15" s="18">
        <v>44390</v>
      </c>
      <c r="M15" s="16" t="s">
        <v>60</v>
      </c>
      <c r="N15" s="16"/>
    </row>
    <row r="16" spans="1:14" s="19" customFormat="1" ht="22.5">
      <c r="A16" s="47"/>
      <c r="B16" s="14" t="s">
        <v>7</v>
      </c>
      <c r="C16" s="52">
        <v>137.94999999999999</v>
      </c>
      <c r="D16" s="15"/>
      <c r="E16" s="16">
        <v>148</v>
      </c>
      <c r="F16" s="17"/>
      <c r="G16" s="17"/>
      <c r="H16" s="16"/>
      <c r="I16" s="16"/>
      <c r="J16" s="16" t="s">
        <v>87</v>
      </c>
      <c r="K16" s="16" t="s">
        <v>63</v>
      </c>
      <c r="L16" s="18">
        <v>44385</v>
      </c>
      <c r="M16" s="16" t="s">
        <v>58</v>
      </c>
      <c r="N16" s="16"/>
    </row>
    <row r="17" spans="1:14" s="19" customFormat="1" ht="22.5">
      <c r="A17" s="48" t="s">
        <v>78</v>
      </c>
      <c r="B17" s="43" t="s">
        <v>5</v>
      </c>
      <c r="C17" s="56">
        <v>301.45999999999998</v>
      </c>
      <c r="D17" s="17" t="s">
        <v>115</v>
      </c>
      <c r="E17" s="21">
        <v>96</v>
      </c>
      <c r="F17" s="17"/>
      <c r="G17" s="17"/>
      <c r="H17" s="16"/>
      <c r="I17" s="16"/>
      <c r="J17" s="16" t="s">
        <v>87</v>
      </c>
      <c r="K17" s="16" t="s">
        <v>63</v>
      </c>
      <c r="L17" s="18">
        <v>44385</v>
      </c>
      <c r="M17" s="16" t="s">
        <v>58</v>
      </c>
      <c r="N17" s="16"/>
    </row>
    <row r="18" spans="1:14" s="19" customFormat="1">
      <c r="A18" s="49" t="s">
        <v>79</v>
      </c>
      <c r="B18" s="43" t="s">
        <v>6</v>
      </c>
      <c r="C18" s="51"/>
      <c r="D18" s="17"/>
      <c r="E18" s="21"/>
      <c r="F18" s="17"/>
      <c r="G18" s="17"/>
      <c r="H18" s="17"/>
      <c r="I18" s="17"/>
      <c r="J18" s="16"/>
      <c r="K18" s="16"/>
      <c r="L18" s="23"/>
      <c r="M18" s="17"/>
      <c r="N18" s="17"/>
    </row>
    <row r="19" spans="1:14" s="19" customFormat="1">
      <c r="A19" s="49" t="s">
        <v>80</v>
      </c>
      <c r="B19" s="43" t="s">
        <v>68</v>
      </c>
      <c r="C19" s="21"/>
      <c r="D19" s="16"/>
      <c r="E19" s="24"/>
      <c r="F19" s="16"/>
      <c r="G19" s="16"/>
      <c r="H19" s="16"/>
      <c r="I19" s="16"/>
      <c r="J19" s="16"/>
      <c r="K19" s="16"/>
      <c r="L19" s="18"/>
      <c r="M19" s="16"/>
      <c r="N19" s="17"/>
    </row>
    <row r="20" spans="1:14" s="19" customFormat="1" ht="22.5">
      <c r="A20" s="49" t="s">
        <v>81</v>
      </c>
      <c r="B20" s="43" t="s">
        <v>74</v>
      </c>
      <c r="C20" s="58">
        <f>SUM(C21:C23)</f>
        <v>385.02</v>
      </c>
      <c r="D20" s="17" t="s">
        <v>116</v>
      </c>
      <c r="E20" s="21">
        <v>42</v>
      </c>
      <c r="F20" s="16"/>
      <c r="G20" s="16"/>
      <c r="H20" s="16"/>
      <c r="I20" s="16"/>
      <c r="J20" s="61"/>
      <c r="K20" s="28"/>
      <c r="L20" s="27"/>
      <c r="N20" s="17"/>
    </row>
    <row r="21" spans="1:14" s="19" customFormat="1" ht="22.5">
      <c r="A21" s="22"/>
      <c r="B21" s="20"/>
      <c r="C21" s="55">
        <v>302.39</v>
      </c>
      <c r="D21" s="42"/>
      <c r="E21" s="42">
        <v>42</v>
      </c>
      <c r="F21" s="42"/>
      <c r="G21" s="16"/>
      <c r="H21" s="16"/>
      <c r="I21" s="16"/>
      <c r="J21" s="16" t="s">
        <v>87</v>
      </c>
      <c r="K21" s="16" t="s">
        <v>63</v>
      </c>
      <c r="L21" s="18">
        <v>44385</v>
      </c>
      <c r="M21" s="16" t="s">
        <v>58</v>
      </c>
      <c r="N21" s="17"/>
    </row>
    <row r="22" spans="1:14" s="19" customFormat="1" ht="22.5">
      <c r="A22" s="22"/>
      <c r="B22" s="20"/>
      <c r="C22" s="55">
        <v>70.05</v>
      </c>
      <c r="D22" s="42"/>
      <c r="E22" s="42">
        <v>15</v>
      </c>
      <c r="F22" s="42"/>
      <c r="G22" s="16"/>
      <c r="H22" s="16"/>
      <c r="I22" s="16"/>
      <c r="J22" s="16" t="s">
        <v>84</v>
      </c>
      <c r="K22" s="16" t="s">
        <v>63</v>
      </c>
      <c r="L22" s="18">
        <v>44382</v>
      </c>
      <c r="M22" s="16" t="s">
        <v>72</v>
      </c>
      <c r="N22" s="17"/>
    </row>
    <row r="23" spans="1:14" s="19" customFormat="1" ht="22.5">
      <c r="A23" s="39"/>
      <c r="B23" s="20"/>
      <c r="C23" s="55">
        <v>12.58</v>
      </c>
      <c r="D23" s="42"/>
      <c r="E23" s="42">
        <v>2</v>
      </c>
      <c r="F23" s="42"/>
      <c r="G23" s="16"/>
      <c r="H23" s="16"/>
      <c r="I23" s="16"/>
      <c r="J23" s="16" t="s">
        <v>84</v>
      </c>
      <c r="K23" s="16" t="s">
        <v>63</v>
      </c>
      <c r="L23" s="18">
        <v>44382</v>
      </c>
      <c r="M23" s="16" t="s">
        <v>55</v>
      </c>
      <c r="N23" s="17"/>
    </row>
    <row r="24" spans="1:14" s="19" customFormat="1" ht="22.5">
      <c r="A24" s="25" t="s">
        <v>9</v>
      </c>
      <c r="B24" s="26" t="s">
        <v>75</v>
      </c>
      <c r="C24" s="56">
        <f>SUM(C25:C27)</f>
        <v>2287.3199999999997</v>
      </c>
      <c r="D24" s="17" t="s">
        <v>117</v>
      </c>
      <c r="E24" s="21">
        <f>SUM(E25:E27)</f>
        <v>40525</v>
      </c>
      <c r="F24" s="21"/>
      <c r="G24" s="21"/>
      <c r="H24" s="21"/>
      <c r="I24" s="21"/>
      <c r="J24" s="16"/>
      <c r="K24" s="16"/>
      <c r="L24" s="23"/>
      <c r="M24" s="17"/>
      <c r="N24" s="17"/>
    </row>
    <row r="25" spans="1:14" s="19" customFormat="1" ht="22.5">
      <c r="A25" s="27"/>
      <c r="B25" s="28"/>
      <c r="C25" s="55">
        <v>30.31</v>
      </c>
      <c r="D25" s="16"/>
      <c r="E25" s="16">
        <v>25</v>
      </c>
      <c r="F25" s="16"/>
      <c r="G25" s="16"/>
      <c r="H25" s="16"/>
      <c r="I25" s="16"/>
      <c r="J25" s="16" t="s">
        <v>84</v>
      </c>
      <c r="K25" s="16" t="s">
        <v>63</v>
      </c>
      <c r="L25" s="18">
        <v>44382</v>
      </c>
      <c r="M25" s="16" t="s">
        <v>55</v>
      </c>
      <c r="N25" s="16"/>
    </row>
    <row r="26" spans="1:14" s="19" customFormat="1" ht="22.5">
      <c r="A26" s="25"/>
      <c r="B26" s="29"/>
      <c r="C26" s="55">
        <v>1015.67</v>
      </c>
      <c r="D26" s="16"/>
      <c r="E26" s="16">
        <v>19000</v>
      </c>
      <c r="F26" s="16"/>
      <c r="G26" s="16"/>
      <c r="H26" s="16"/>
      <c r="I26" s="16"/>
      <c r="J26" s="16" t="s">
        <v>88</v>
      </c>
      <c r="K26" s="16" t="s">
        <v>63</v>
      </c>
      <c r="L26" s="18">
        <v>44382</v>
      </c>
      <c r="M26" s="16" t="s">
        <v>56</v>
      </c>
      <c r="N26" s="16"/>
    </row>
    <row r="27" spans="1:14" s="19" customFormat="1" ht="22.5">
      <c r="A27" s="25"/>
      <c r="B27" s="29"/>
      <c r="C27" s="55">
        <v>1241.3399999999999</v>
      </c>
      <c r="D27" s="16"/>
      <c r="E27" s="16">
        <v>21500</v>
      </c>
      <c r="F27" s="16"/>
      <c r="G27" s="16"/>
      <c r="H27" s="16"/>
      <c r="I27" s="16"/>
      <c r="J27" s="16" t="s">
        <v>88</v>
      </c>
      <c r="K27" s="16" t="s">
        <v>63</v>
      </c>
      <c r="L27" s="18">
        <v>44386</v>
      </c>
      <c r="M27" s="16" t="s">
        <v>59</v>
      </c>
      <c r="N27" s="16"/>
    </row>
    <row r="28" spans="1:14" s="19" customFormat="1">
      <c r="A28" s="25" t="s">
        <v>10</v>
      </c>
      <c r="B28" s="26" t="s">
        <v>12</v>
      </c>
      <c r="C28" s="51"/>
      <c r="D28" s="17"/>
      <c r="E28" s="21"/>
      <c r="F28" s="21"/>
      <c r="G28" s="21"/>
      <c r="H28" s="21"/>
      <c r="I28" s="21"/>
      <c r="J28" s="16"/>
      <c r="K28" s="16"/>
      <c r="L28" s="23"/>
      <c r="M28" s="17"/>
      <c r="N28" s="17"/>
    </row>
    <row r="29" spans="1:14" s="19" customFormat="1" ht="56.25">
      <c r="A29" s="25" t="s">
        <v>11</v>
      </c>
      <c r="B29" s="26" t="s">
        <v>40</v>
      </c>
      <c r="C29" s="57">
        <v>11224.2</v>
      </c>
      <c r="D29" s="17" t="s">
        <v>118</v>
      </c>
      <c r="E29" s="21"/>
      <c r="F29" s="21"/>
      <c r="G29" s="21">
        <v>10</v>
      </c>
      <c r="H29" s="21">
        <v>156</v>
      </c>
      <c r="I29" s="21"/>
      <c r="J29" s="16" t="s">
        <v>89</v>
      </c>
      <c r="K29" s="16" t="s">
        <v>66</v>
      </c>
      <c r="L29" s="23">
        <v>44392</v>
      </c>
      <c r="M29" s="17" t="s">
        <v>67</v>
      </c>
      <c r="N29" s="17" t="s">
        <v>109</v>
      </c>
    </row>
    <row r="30" spans="1:14" s="19" customFormat="1">
      <c r="A30" s="25" t="s">
        <v>32</v>
      </c>
      <c r="B30" s="26" t="s">
        <v>39</v>
      </c>
      <c r="C30" s="51"/>
      <c r="D30" s="17"/>
      <c r="E30" s="21"/>
      <c r="F30" s="21"/>
      <c r="G30" s="21"/>
      <c r="H30" s="21"/>
      <c r="I30" s="21"/>
      <c r="J30" s="16"/>
      <c r="K30" s="16"/>
      <c r="L30" s="23"/>
      <c r="M30" s="17"/>
      <c r="N30" s="17"/>
    </row>
    <row r="31" spans="1:14" s="19" customFormat="1" ht="15" customHeight="1">
      <c r="A31" s="25" t="s">
        <v>33</v>
      </c>
      <c r="B31" s="26" t="s">
        <v>38</v>
      </c>
      <c r="C31" s="56">
        <f>C32+C33</f>
        <v>2430.2599999999998</v>
      </c>
      <c r="D31" s="17"/>
      <c r="E31" s="21"/>
      <c r="F31" s="21"/>
      <c r="G31" s="21"/>
      <c r="H31" s="21"/>
      <c r="I31" s="21"/>
      <c r="J31" s="16"/>
      <c r="K31" s="16"/>
      <c r="L31" s="23"/>
      <c r="M31" s="17"/>
      <c r="N31" s="17"/>
    </row>
    <row r="32" spans="1:14" s="19" customFormat="1" ht="23.25" customHeight="1">
      <c r="A32" s="25"/>
      <c r="B32" s="26"/>
      <c r="C32" s="55">
        <v>235.72</v>
      </c>
      <c r="D32" s="17"/>
      <c r="E32" s="21"/>
      <c r="F32" s="21">
        <v>1</v>
      </c>
      <c r="G32" s="21"/>
      <c r="H32" s="21"/>
      <c r="I32" s="21"/>
      <c r="J32" s="16" t="s">
        <v>90</v>
      </c>
      <c r="K32" s="16" t="s">
        <v>64</v>
      </c>
      <c r="L32" s="23">
        <v>44392</v>
      </c>
      <c r="M32" s="17" t="s">
        <v>62</v>
      </c>
      <c r="N32" s="17" t="s">
        <v>65</v>
      </c>
    </row>
    <row r="33" spans="1:14" s="19" customFormat="1" ht="23.25" customHeight="1">
      <c r="A33" s="25"/>
      <c r="B33" s="26"/>
      <c r="C33" s="55">
        <v>2194.54</v>
      </c>
      <c r="D33" s="17"/>
      <c r="E33" s="21"/>
      <c r="F33" s="21">
        <v>1</v>
      </c>
      <c r="G33" s="21"/>
      <c r="H33" s="21"/>
      <c r="I33" s="21"/>
      <c r="J33" s="16" t="s">
        <v>97</v>
      </c>
      <c r="K33" s="16" t="s">
        <v>94</v>
      </c>
      <c r="L33" s="23">
        <v>44393</v>
      </c>
      <c r="M33" s="17" t="s">
        <v>99</v>
      </c>
      <c r="N33" s="17"/>
    </row>
    <row r="34" spans="1:14" s="19" customFormat="1">
      <c r="A34" s="25" t="s">
        <v>34</v>
      </c>
      <c r="B34" s="26" t="s">
        <v>37</v>
      </c>
      <c r="C34" s="21"/>
      <c r="D34" s="17"/>
      <c r="E34" s="21"/>
      <c r="F34" s="21"/>
      <c r="G34" s="21"/>
      <c r="H34" s="21"/>
      <c r="I34" s="21"/>
      <c r="J34" s="16"/>
      <c r="K34" s="16"/>
      <c r="L34" s="23"/>
      <c r="M34" s="17"/>
      <c r="N34" s="17"/>
    </row>
    <row r="35" spans="1:14" s="19" customFormat="1">
      <c r="A35" s="25" t="s">
        <v>35</v>
      </c>
      <c r="B35" s="26" t="s">
        <v>36</v>
      </c>
      <c r="C35" s="21"/>
      <c r="D35" s="17"/>
      <c r="E35" s="21"/>
      <c r="F35" s="21"/>
      <c r="G35" s="21"/>
      <c r="H35" s="21"/>
      <c r="I35" s="21"/>
      <c r="J35" s="16"/>
      <c r="K35" s="16"/>
      <c r="L35" s="17"/>
      <c r="M35" s="17"/>
      <c r="N35" s="17"/>
    </row>
    <row r="36" spans="1:14" s="19" customFormat="1" ht="25.5">
      <c r="A36" s="30" t="s">
        <v>41</v>
      </c>
      <c r="B36" s="26" t="s">
        <v>70</v>
      </c>
      <c r="C36" s="58">
        <f>SUM(C38+C37+C39)</f>
        <v>2199.23</v>
      </c>
      <c r="D36" s="17"/>
      <c r="E36" s="21"/>
      <c r="F36" s="21"/>
      <c r="G36" s="21"/>
      <c r="H36" s="21"/>
      <c r="I36" s="21"/>
      <c r="J36" s="16"/>
      <c r="K36" s="16"/>
      <c r="L36" s="17"/>
      <c r="M36" s="17"/>
      <c r="N36" s="17"/>
    </row>
    <row r="37" spans="1:14" s="19" customFormat="1" ht="33.75">
      <c r="A37" s="30"/>
      <c r="B37" s="27"/>
      <c r="C37" s="55">
        <v>1146.8399999999999</v>
      </c>
      <c r="D37" s="16" t="s">
        <v>71</v>
      </c>
      <c r="E37" s="16"/>
      <c r="F37" s="16"/>
      <c r="G37" s="16"/>
      <c r="H37" s="16"/>
      <c r="I37" s="16"/>
      <c r="J37" s="16" t="s">
        <v>91</v>
      </c>
      <c r="K37" s="16" t="s">
        <v>63</v>
      </c>
      <c r="L37" s="18">
        <v>44392</v>
      </c>
      <c r="M37" s="16" t="s">
        <v>61</v>
      </c>
      <c r="N37" s="21"/>
    </row>
    <row r="38" spans="1:14" s="19" customFormat="1" ht="22.5">
      <c r="A38" s="30"/>
      <c r="B38" s="27"/>
      <c r="C38" s="53">
        <v>647.79999999999995</v>
      </c>
      <c r="D38" s="16" t="s">
        <v>103</v>
      </c>
      <c r="E38" s="16"/>
      <c r="F38" s="16"/>
      <c r="G38" s="16"/>
      <c r="H38" s="16"/>
      <c r="I38" s="16"/>
      <c r="J38" s="16" t="s">
        <v>89</v>
      </c>
      <c r="K38" s="16" t="s">
        <v>66</v>
      </c>
      <c r="L38" s="18">
        <v>44392</v>
      </c>
      <c r="M38" s="16" t="s">
        <v>67</v>
      </c>
      <c r="N38" s="21"/>
    </row>
    <row r="39" spans="1:14" s="19" customFormat="1" ht="33.75">
      <c r="A39" s="50"/>
      <c r="B39" s="35"/>
      <c r="C39" s="53">
        <v>404.59</v>
      </c>
      <c r="D39" s="18" t="s">
        <v>102</v>
      </c>
      <c r="E39" s="16"/>
      <c r="F39" s="16"/>
      <c r="G39" s="16"/>
      <c r="H39" s="16"/>
      <c r="I39" s="16"/>
      <c r="J39" s="16" t="s">
        <v>104</v>
      </c>
      <c r="K39" s="16" t="s">
        <v>105</v>
      </c>
      <c r="L39" s="18" t="s">
        <v>106</v>
      </c>
      <c r="M39" s="16"/>
      <c r="N39" s="21"/>
    </row>
    <row r="40" spans="1:14" s="19" customFormat="1" ht="12.75" customHeight="1">
      <c r="A40" s="30" t="s">
        <v>42</v>
      </c>
      <c r="B40" s="31" t="s">
        <v>51</v>
      </c>
      <c r="C40" s="56">
        <f>SUM(C42:C46)</f>
        <v>1375.31</v>
      </c>
      <c r="D40" s="17"/>
      <c r="E40" s="21"/>
      <c r="F40" s="21"/>
      <c r="G40" s="21"/>
      <c r="H40" s="21"/>
      <c r="I40" s="21"/>
      <c r="J40" s="24"/>
      <c r="K40" s="16"/>
      <c r="L40" s="21"/>
      <c r="M40" s="21"/>
      <c r="N40" s="21"/>
    </row>
    <row r="41" spans="1:14" s="19" customFormat="1" ht="12" customHeight="1">
      <c r="A41" s="13"/>
      <c r="B41" s="32" t="s">
        <v>0</v>
      </c>
      <c r="C41" s="21"/>
      <c r="D41" s="17"/>
      <c r="E41" s="21"/>
      <c r="F41" s="21"/>
      <c r="G41" s="21"/>
      <c r="H41" s="21"/>
      <c r="I41" s="21"/>
      <c r="J41" s="24"/>
      <c r="K41" s="16"/>
      <c r="L41" s="21"/>
      <c r="M41" s="21"/>
      <c r="N41" s="21"/>
    </row>
    <row r="42" spans="1:14" s="19" customFormat="1" ht="12.75" customHeight="1">
      <c r="A42" s="13"/>
      <c r="B42" s="34" t="s">
        <v>27</v>
      </c>
      <c r="C42" s="21"/>
      <c r="D42" s="17"/>
      <c r="E42" s="21"/>
      <c r="F42" s="21"/>
      <c r="G42" s="21"/>
      <c r="H42" s="21"/>
      <c r="I42" s="21"/>
      <c r="J42" s="24"/>
      <c r="K42" s="16"/>
      <c r="L42" s="21"/>
      <c r="M42" s="21"/>
      <c r="N42" s="21"/>
    </row>
    <row r="43" spans="1:14" s="19" customFormat="1" ht="12" customHeight="1">
      <c r="A43" s="13"/>
      <c r="B43" s="34" t="s">
        <v>29</v>
      </c>
      <c r="C43" s="21"/>
      <c r="D43" s="17"/>
      <c r="E43" s="21"/>
      <c r="F43" s="21"/>
      <c r="G43" s="21"/>
      <c r="H43" s="21"/>
      <c r="I43" s="21"/>
      <c r="J43" s="24"/>
      <c r="K43" s="16"/>
      <c r="L43" s="21"/>
      <c r="M43" s="21"/>
      <c r="N43" s="21"/>
    </row>
    <row r="44" spans="1:14" s="19" customFormat="1" ht="19.5" customHeight="1">
      <c r="A44" s="13"/>
      <c r="B44" s="34" t="s">
        <v>31</v>
      </c>
      <c r="C44" s="17">
        <v>383.11</v>
      </c>
      <c r="D44" s="17"/>
      <c r="E44" s="21">
        <v>105</v>
      </c>
      <c r="F44" s="21"/>
      <c r="G44" s="21"/>
      <c r="H44" s="21"/>
      <c r="I44" s="21"/>
      <c r="J44" s="16" t="s">
        <v>93</v>
      </c>
      <c r="K44" s="16" t="s">
        <v>94</v>
      </c>
      <c r="L44" s="23">
        <v>44392</v>
      </c>
      <c r="M44" s="17" t="s">
        <v>95</v>
      </c>
      <c r="N44" s="21"/>
    </row>
    <row r="45" spans="1:14" s="19" customFormat="1" ht="10.5" customHeight="1">
      <c r="A45" s="13"/>
      <c r="B45" s="34" t="s">
        <v>30</v>
      </c>
      <c r="C45" s="17"/>
      <c r="D45" s="17"/>
      <c r="E45" s="21"/>
      <c r="F45" s="21"/>
      <c r="G45" s="21"/>
      <c r="H45" s="21"/>
      <c r="I45" s="21"/>
      <c r="J45" s="24"/>
      <c r="K45" s="16"/>
      <c r="L45" s="21"/>
      <c r="M45" s="21"/>
      <c r="N45" s="21"/>
    </row>
    <row r="46" spans="1:14" s="19" customFormat="1" ht="20.25" customHeight="1">
      <c r="A46" s="22"/>
      <c r="B46" s="34" t="s">
        <v>28</v>
      </c>
      <c r="C46" s="17">
        <v>992.2</v>
      </c>
      <c r="D46" s="17"/>
      <c r="E46" s="21">
        <v>2</v>
      </c>
      <c r="F46" s="21"/>
      <c r="G46" s="21"/>
      <c r="H46" s="21"/>
      <c r="I46" s="21"/>
      <c r="J46" s="16" t="s">
        <v>92</v>
      </c>
      <c r="K46" s="16" t="s">
        <v>82</v>
      </c>
      <c r="L46" s="18">
        <v>44386</v>
      </c>
      <c r="M46" s="24"/>
      <c r="N46" s="21"/>
    </row>
    <row r="47" spans="1:14" s="19" customFormat="1" ht="16.5" customHeight="1">
      <c r="A47" s="13" t="s">
        <v>43</v>
      </c>
      <c r="B47" s="26" t="s">
        <v>44</v>
      </c>
      <c r="C47" s="21"/>
      <c r="D47" s="17"/>
      <c r="E47" s="21"/>
      <c r="F47" s="21"/>
      <c r="G47" s="21"/>
      <c r="H47" s="21"/>
      <c r="I47" s="21"/>
      <c r="J47" s="16"/>
      <c r="K47" s="16"/>
      <c r="L47" s="17"/>
      <c r="M47" s="21"/>
      <c r="N47" s="21"/>
    </row>
    <row r="48" spans="1:14" s="19" customFormat="1" ht="38.25">
      <c r="A48" s="70" t="s">
        <v>45</v>
      </c>
      <c r="B48" s="32" t="s">
        <v>54</v>
      </c>
      <c r="C48" s="60">
        <f>SUM(C49:C53)</f>
        <v>1541.82</v>
      </c>
      <c r="D48" s="17" t="s">
        <v>119</v>
      </c>
      <c r="E48" s="21"/>
      <c r="F48" s="21"/>
      <c r="G48" s="21"/>
      <c r="H48" s="21"/>
      <c r="I48" s="21"/>
      <c r="J48" s="16"/>
      <c r="K48" s="16"/>
      <c r="L48" s="23"/>
      <c r="M48" s="17"/>
      <c r="N48" s="17"/>
    </row>
    <row r="49" spans="1:14" s="19" customFormat="1" ht="22.5">
      <c r="A49" s="71"/>
      <c r="B49" s="35" t="s">
        <v>0</v>
      </c>
      <c r="C49" s="17">
        <v>360.57</v>
      </c>
      <c r="D49" s="17"/>
      <c r="E49" s="21"/>
      <c r="F49" s="21">
        <v>1</v>
      </c>
      <c r="G49" s="21"/>
      <c r="H49" s="21"/>
      <c r="I49" s="21"/>
      <c r="J49" s="16" t="s">
        <v>97</v>
      </c>
      <c r="K49" s="16" t="s">
        <v>94</v>
      </c>
      <c r="L49" s="23">
        <v>44393</v>
      </c>
      <c r="M49" s="17" t="s">
        <v>98</v>
      </c>
      <c r="N49" s="17" t="s">
        <v>96</v>
      </c>
    </row>
    <row r="50" spans="1:14" s="19" customFormat="1" ht="45">
      <c r="A50" s="71"/>
      <c r="B50" s="35"/>
      <c r="C50" s="17">
        <v>979.64</v>
      </c>
      <c r="D50" s="17"/>
      <c r="E50" s="21"/>
      <c r="F50" s="21"/>
      <c r="G50" s="21"/>
      <c r="H50" s="21"/>
      <c r="I50" s="21"/>
      <c r="J50" s="16" t="s">
        <v>104</v>
      </c>
      <c r="K50" s="16" t="s">
        <v>107</v>
      </c>
      <c r="L50" s="23">
        <v>44393</v>
      </c>
      <c r="M50" s="21"/>
      <c r="N50" s="17" t="s">
        <v>108</v>
      </c>
    </row>
    <row r="51" spans="1:14" s="19" customFormat="1" ht="33.75">
      <c r="A51" s="71"/>
      <c r="B51" s="36"/>
      <c r="C51" s="17">
        <v>118.33</v>
      </c>
      <c r="D51" s="17"/>
      <c r="E51" s="21">
        <v>60</v>
      </c>
      <c r="F51" s="21"/>
      <c r="G51" s="21"/>
      <c r="H51" s="21"/>
      <c r="I51" s="21"/>
      <c r="J51" s="16" t="s">
        <v>110</v>
      </c>
      <c r="K51" s="16" t="s">
        <v>63</v>
      </c>
      <c r="L51" s="23">
        <v>44389</v>
      </c>
      <c r="M51" s="17" t="s">
        <v>111</v>
      </c>
      <c r="N51" s="17" t="s">
        <v>112</v>
      </c>
    </row>
    <row r="52" spans="1:14" s="19" customFormat="1" ht="33.75">
      <c r="A52" s="71"/>
      <c r="B52" s="37"/>
      <c r="C52" s="17">
        <v>83.28</v>
      </c>
      <c r="D52" s="17"/>
      <c r="E52" s="21">
        <v>3</v>
      </c>
      <c r="F52" s="21"/>
      <c r="G52" s="21"/>
      <c r="H52" s="21"/>
      <c r="I52" s="21"/>
      <c r="J52" s="16" t="s">
        <v>113</v>
      </c>
      <c r="K52" s="16" t="s">
        <v>63</v>
      </c>
      <c r="L52" s="23">
        <v>44389</v>
      </c>
      <c r="M52" s="17" t="s">
        <v>114</v>
      </c>
      <c r="N52" s="17" t="s">
        <v>112</v>
      </c>
    </row>
    <row r="53" spans="1:14" s="19" customFormat="1">
      <c r="A53" s="71"/>
      <c r="B53" s="38" t="s">
        <v>2</v>
      </c>
      <c r="C53" s="21"/>
      <c r="D53" s="17"/>
      <c r="E53" s="21"/>
      <c r="F53" s="21"/>
      <c r="G53" s="21"/>
      <c r="H53" s="21"/>
      <c r="I53" s="21"/>
      <c r="J53" s="24"/>
      <c r="K53" s="16"/>
      <c r="L53" s="21"/>
      <c r="M53" s="21"/>
      <c r="N53" s="21"/>
    </row>
    <row r="54" spans="1:14" s="19" customFormat="1">
      <c r="A54" s="72"/>
      <c r="B54" s="38" t="s">
        <v>2</v>
      </c>
      <c r="C54" s="21"/>
      <c r="D54" s="17"/>
      <c r="E54" s="21"/>
      <c r="F54" s="21"/>
      <c r="G54" s="21"/>
      <c r="H54" s="21"/>
      <c r="I54" s="21"/>
      <c r="J54" s="24"/>
      <c r="K54" s="16"/>
      <c r="L54" s="21"/>
      <c r="M54" s="21"/>
      <c r="N54" s="21"/>
    </row>
    <row r="55" spans="1:14" s="19" customFormat="1">
      <c r="A55" s="22"/>
      <c r="B55" s="40" t="s">
        <v>47</v>
      </c>
      <c r="C55" s="57">
        <f>SUM(C10+C24+C28+C29+C30+C31+C34+C35+C36+C40+C47+C48)</f>
        <v>22570.37</v>
      </c>
      <c r="D55" s="17"/>
      <c r="E55" s="21"/>
      <c r="F55" s="21"/>
      <c r="G55" s="21"/>
      <c r="H55" s="21"/>
      <c r="I55" s="21"/>
      <c r="J55" s="24"/>
      <c r="K55" s="16"/>
      <c r="L55" s="21"/>
      <c r="M55" s="21"/>
      <c r="N55" s="21"/>
    </row>
    <row r="56" spans="1:14" ht="7.5" customHeight="1"/>
    <row r="57" spans="1:14">
      <c r="B57" s="63" t="s">
        <v>46</v>
      </c>
      <c r="C57" s="63"/>
      <c r="D57" s="63"/>
      <c r="E57" s="6"/>
      <c r="F57" s="6"/>
      <c r="G57" s="74"/>
      <c r="H57" s="74"/>
      <c r="I57" s="6"/>
      <c r="K57" s="74" t="s">
        <v>100</v>
      </c>
      <c r="L57" s="74"/>
      <c r="M57" s="74"/>
      <c r="N57" s="7"/>
    </row>
    <row r="58" spans="1:14" ht="7.5" customHeight="1">
      <c r="B58" s="6"/>
      <c r="C58" s="6"/>
      <c r="D58" s="6"/>
      <c r="E58" s="6"/>
      <c r="F58" s="6"/>
      <c r="G58" s="73" t="s">
        <v>14</v>
      </c>
      <c r="H58" s="73"/>
      <c r="I58" s="9"/>
      <c r="J58" s="10"/>
      <c r="K58" s="75" t="s">
        <v>15</v>
      </c>
      <c r="L58" s="75"/>
      <c r="M58" s="75"/>
      <c r="N58" s="8"/>
    </row>
    <row r="59" spans="1:14" ht="6.75" customHeight="1">
      <c r="B59" s="6"/>
      <c r="C59" s="6"/>
      <c r="D59" s="6"/>
      <c r="E59" s="6"/>
      <c r="F59" s="6"/>
      <c r="G59" s="6"/>
      <c r="H59" s="6"/>
      <c r="I59" s="6"/>
      <c r="J59" s="8"/>
      <c r="K59" s="6"/>
      <c r="L59" s="8"/>
      <c r="M59" s="8"/>
      <c r="N59" s="8"/>
    </row>
    <row r="60" spans="1:14">
      <c r="B60" s="63" t="s">
        <v>1</v>
      </c>
      <c r="C60" s="63"/>
      <c r="D60" s="63"/>
      <c r="E60" s="64" t="s">
        <v>101</v>
      </c>
      <c r="F60" s="64"/>
      <c r="G60" s="64"/>
      <c r="H60" s="64"/>
      <c r="I60" s="64"/>
      <c r="J60" s="64"/>
      <c r="K60" s="64"/>
      <c r="L60" s="64"/>
      <c r="M60" s="64"/>
      <c r="N60" s="64"/>
    </row>
  </sheetData>
  <autoFilter ref="A9:N27" xr:uid="{E3E360EB-C2BF-449B-99C5-3C5682AF988E}"/>
  <mergeCells count="26">
    <mergeCell ref="B2:N2"/>
    <mergeCell ref="A48:A54"/>
    <mergeCell ref="G58:H58"/>
    <mergeCell ref="G57:H57"/>
    <mergeCell ref="K57:M57"/>
    <mergeCell ref="K58:M58"/>
    <mergeCell ref="B3:N3"/>
    <mergeCell ref="A5:A7"/>
    <mergeCell ref="B5:B7"/>
    <mergeCell ref="C5:C7"/>
    <mergeCell ref="E6:E7"/>
    <mergeCell ref="F6:F7"/>
    <mergeCell ref="I6:I7"/>
    <mergeCell ref="D5:D7"/>
    <mergeCell ref="N5:N7"/>
    <mergeCell ref="J5:J7"/>
    <mergeCell ref="B4:N4"/>
    <mergeCell ref="B60:D60"/>
    <mergeCell ref="E60:N60"/>
    <mergeCell ref="K5:M5"/>
    <mergeCell ref="K6:K7"/>
    <mergeCell ref="L6:L7"/>
    <mergeCell ref="M6:M7"/>
    <mergeCell ref="B57:D57"/>
    <mergeCell ref="E5:I5"/>
    <mergeCell ref="G6:H6"/>
  </mergeCells>
  <phoneticPr fontId="19" type="noConversion"/>
  <pageMargins left="0.19685039370078741" right="0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islaidu suvestine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Kairevičienė</dc:creator>
  <cp:lastModifiedBy>Ona Pekorienė</cp:lastModifiedBy>
  <cp:lastPrinted>2021-07-20T06:06:10Z</cp:lastPrinted>
  <dcterms:created xsi:type="dcterms:W3CDTF">2019-12-19T13:29:20Z</dcterms:created>
  <dcterms:modified xsi:type="dcterms:W3CDTF">2021-07-20T06:06:24Z</dcterms:modified>
</cp:coreProperties>
</file>