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https://lrvk-my.sharepoint.com/personal/regina_kiseliene_lrv_lt/Documents/Darbalaukis/"/>
    </mc:Choice>
  </mc:AlternateContent>
  <xr:revisionPtr revIDLastSave="0" documentId="8_{FF4615FA-BC8D-42BC-8D5A-CABC68516859}" xr6:coauthVersionLast="47" xr6:coauthVersionMax="47" xr10:uidLastSave="{00000000-0000-0000-0000-000000000000}"/>
  <bookViews>
    <workbookView xWindow="-108" yWindow="-108" windowWidth="30936" windowHeight="16896" xr2:uid="{00000000-000D-0000-FFFF-FFFF00000000}"/>
  </bookViews>
  <sheets>
    <sheet name="Didelė rizika" sheetId="1" r:id="rId1"/>
    <sheet name="Vidutinė rizika" sheetId="3" r:id="rId2"/>
    <sheet name="Lapas2" sheetId="2" r:id="rId3"/>
  </sheets>
  <definedNames>
    <definedName name="_xlnm._FilterDatabase" localSheetId="0" hidden="1">'Didelė rizika'!$A$3:$G$58</definedName>
    <definedName name="_xlnm._FilterDatabase" localSheetId="1" hidden="1">'Vidutinė rizika'!$A$2:$F$63</definedName>
    <definedName name="Z_0620AF83_3313_4195_A875_3F4F5F82F158_.wvu.FilterData" localSheetId="0" hidden="1">'Didelė rizika'!$A$5:$G$9</definedName>
    <definedName name="Z_0620AF83_3313_4195_A875_3F4F5F82F158_.wvu.FilterData" localSheetId="1" hidden="1">'Vidutinė rizika'!$A$3:$F$5</definedName>
    <definedName name="Z_0F096296_0B5D_46B1_9DCD_0FE49DDC1ACF_.wvu.FilterData" localSheetId="0" hidden="1">'Didelė rizika'!$A$5:$G$57</definedName>
    <definedName name="Z_0F096296_0B5D_46B1_9DCD_0FE49DDC1ACF_.wvu.FilterData" localSheetId="1" hidden="1">'Vidutinė rizika'!$A$3:$F$41</definedName>
    <definedName name="Z_13B26AE8_7198_4110_BCCE_92521E3675AF_.wvu.FilterData" localSheetId="0" hidden="1">'Didelė rizika'!$A$5:$G$57</definedName>
    <definedName name="Z_13B26AE8_7198_4110_BCCE_92521E3675AF_.wvu.FilterData" localSheetId="1" hidden="1">'Vidutinė rizika'!$A$3:$F$41</definedName>
    <definedName name="Z_14A229E6_4C0E_4921_8FCA_C94A11CF8A32_.wvu.FilterData" localSheetId="0" hidden="1">'Didelė rizika'!$A$5:$G$57</definedName>
    <definedName name="Z_14A229E6_4C0E_4921_8FCA_C94A11CF8A32_.wvu.FilterData" localSheetId="1" hidden="1">'Vidutinė rizika'!$A$3:$F$42</definedName>
    <definedName name="Z_2590BA53_1CB4_4F6E_8D0C_BE760B45447C_.wvu.FilterData" localSheetId="0" hidden="1">'Didelė rizika'!$A$5:$G$9</definedName>
    <definedName name="Z_2590BA53_1CB4_4F6E_8D0C_BE760B45447C_.wvu.FilterData" localSheetId="1" hidden="1">'Vidutinė rizika'!$A$3:$F$5</definedName>
    <definedName name="Z_2696E2D7_0633_4AFC_98C9_A4D9784ACFC1_.wvu.Cols" localSheetId="0" hidden="1">'Didelė rizika'!$F:$F</definedName>
    <definedName name="Z_2696E2D7_0633_4AFC_98C9_A4D9784ACFC1_.wvu.Cols" localSheetId="1" hidden="1">'Vidutinė rizika'!$F:$F</definedName>
    <definedName name="Z_2696E2D7_0633_4AFC_98C9_A4D9784ACFC1_.wvu.FilterData" localSheetId="0" hidden="1">'Didelė rizika'!$A$5:$G$57</definedName>
    <definedName name="Z_2696E2D7_0633_4AFC_98C9_A4D9784ACFC1_.wvu.FilterData" localSheetId="1" hidden="1">'Vidutinė rizika'!$A$3:$F$42</definedName>
    <definedName name="Z_300A1FE4_A1E5_4E0A_944B_375DE69F81EE_.wvu.FilterData" localSheetId="0" hidden="1">'Didelė rizika'!$A$5:$G$57</definedName>
    <definedName name="Z_300A1FE4_A1E5_4E0A_944B_375DE69F81EE_.wvu.FilterData" localSheetId="1" hidden="1">'Vidutinė rizika'!$A$3:$F$63</definedName>
    <definedName name="Z_36BAF96C_B099_46E8_9CDE_60E1256C4B61_.wvu.FilterData" localSheetId="0" hidden="1">'Didelė rizika'!$A$5:$G$57</definedName>
    <definedName name="Z_36BAF96C_B099_46E8_9CDE_60E1256C4B61_.wvu.FilterData" localSheetId="1" hidden="1">'Vidutinė rizika'!$A$3:$F$42</definedName>
    <definedName name="Z_3867687E_407A_4839_ACE0_80571D4AC4B9_.wvu.FilterData" localSheetId="0" hidden="1">'Didelė rizika'!$A$5:$G$57</definedName>
    <definedName name="Z_3867687E_407A_4839_ACE0_80571D4AC4B9_.wvu.FilterData" localSheetId="1" hidden="1">'Vidutinė rizika'!$A$3:$F$63</definedName>
    <definedName name="Z_3910497C_861F_482F_B684_89B87981824E_.wvu.FilterData" localSheetId="0" hidden="1">'Didelė rizika'!$A$5:$G$57</definedName>
    <definedName name="Z_3910497C_861F_482F_B684_89B87981824E_.wvu.FilterData" localSheetId="1" hidden="1">'Vidutinė rizika'!$A$3:$F$41</definedName>
    <definedName name="Z_41062904_393D_4086_BDD4_FCDE170797E3_.wvu.FilterData" localSheetId="0" hidden="1">'Didelė rizika'!$A$5:$G$57</definedName>
    <definedName name="Z_41062904_393D_4086_BDD4_FCDE170797E3_.wvu.FilterData" localSheetId="1" hidden="1">'Vidutinė rizika'!$A$3:$F$41</definedName>
    <definedName name="Z_41F6B48F_9899_4E2A_A350_58E0F81181D5_.wvu.FilterData" localSheetId="0" hidden="1">'Didelė rizika'!$A$5:$G$57</definedName>
    <definedName name="Z_41F6B48F_9899_4E2A_A350_58E0F81181D5_.wvu.FilterData" localSheetId="1" hidden="1">'Vidutinė rizika'!$A$3:$F$42</definedName>
    <definedName name="Z_46D314D6_BF85_499F_9802_3FBF48F84615_.wvu.FilterData" localSheetId="0" hidden="1">'Didelė rizika'!$A$5:$G$57</definedName>
    <definedName name="Z_46D314D6_BF85_499F_9802_3FBF48F84615_.wvu.FilterData" localSheetId="1" hidden="1">'Vidutinė rizika'!$A$3:$F$42</definedName>
    <definedName name="Z_47912080_2E58_4A97_BD61_A00109F9EAA2_.wvu.FilterData" localSheetId="0" hidden="1">'Didelė rizika'!$A$5:$G$57</definedName>
    <definedName name="Z_47912080_2E58_4A97_BD61_A00109F9EAA2_.wvu.FilterData" localSheetId="1" hidden="1">'Vidutinė rizika'!$A$3:$F$41</definedName>
    <definedName name="Z_623EF3ED_3FC9_4602_9806_62F719CA1EC4_.wvu.FilterData" localSheetId="0" hidden="1">'Didelė rizika'!$A$5:$G$57</definedName>
    <definedName name="Z_623EF3ED_3FC9_4602_9806_62F719CA1EC4_.wvu.FilterData" localSheetId="1" hidden="1">'Vidutinė rizika'!$A$3:$F$42</definedName>
    <definedName name="Z_639ACB84_4372_4E5A_A9B2_2062BF6E1274_.wvu.FilterData" localSheetId="0" hidden="1">'Didelė rizika'!$A$5:$G$57</definedName>
    <definedName name="Z_639ACB84_4372_4E5A_A9B2_2062BF6E1274_.wvu.FilterData" localSheetId="1" hidden="1">'Vidutinė rizika'!$A$3:$F$41</definedName>
    <definedName name="Z_655A0664_DE49_4035_AC2D_6799DB5EB5E9_.wvu.FilterData" localSheetId="0" hidden="1">'Didelė rizika'!$A$5:$G$57</definedName>
    <definedName name="Z_655A0664_DE49_4035_AC2D_6799DB5EB5E9_.wvu.FilterData" localSheetId="1" hidden="1">'Vidutinė rizika'!$A$3:$F$41</definedName>
    <definedName name="Z_67188F9F_2DB8_43D7_AE02_986AB70451EC_.wvu.FilterData" localSheetId="0" hidden="1">'Didelė rizika'!$A$5:$G$57</definedName>
    <definedName name="Z_67188F9F_2DB8_43D7_AE02_986AB70451EC_.wvu.FilterData" localSheetId="1" hidden="1">'Vidutinė rizika'!$A$3:$F$41</definedName>
    <definedName name="Z_6C2835CE_EBA2_4A75_BEE3_E5E7DEE28E60_.wvu.FilterData" localSheetId="0" hidden="1">'Didelė rizika'!$A$5:$G$9</definedName>
    <definedName name="Z_6C2835CE_EBA2_4A75_BEE3_E5E7DEE28E60_.wvu.FilterData" localSheetId="1" hidden="1">'Vidutinė rizika'!$A$3:$F$5</definedName>
    <definedName name="Z_722EB50D_A606_47B6_A01B_A8948F26B3A7_.wvu.FilterData" localSheetId="0" hidden="1">'Didelė rizika'!$A$5:$G$57</definedName>
    <definedName name="Z_722EB50D_A606_47B6_A01B_A8948F26B3A7_.wvu.FilterData" localSheetId="1" hidden="1">'Vidutinė rizika'!$A$3:$F$41</definedName>
    <definedName name="Z_725C6E99_9DBD_4F3C_A596_FF0841211DE3_.wvu.FilterData" localSheetId="0" hidden="1">'Didelė rizika'!$A$5:$G$57</definedName>
    <definedName name="Z_725C6E99_9DBD_4F3C_A596_FF0841211DE3_.wvu.FilterData" localSheetId="1" hidden="1">'Vidutinė rizika'!$A$3:$F$42</definedName>
    <definedName name="Z_7BF1B7A8_54EC_4406_8111_AFDA50496555_.wvu.FilterData" localSheetId="0" hidden="1">'Didelė rizika'!$A$5:$G$57</definedName>
    <definedName name="Z_7BF1B7A8_54EC_4406_8111_AFDA50496555_.wvu.FilterData" localSheetId="1" hidden="1">'Vidutinė rizika'!$A$3:$F$42</definedName>
    <definedName name="Z_8702575A_D9E1_40D8_8EF4_8FB9018579CB_.wvu.Cols" localSheetId="0" hidden="1">'Didelė rizika'!$F:$F</definedName>
    <definedName name="Z_8702575A_D9E1_40D8_8EF4_8FB9018579CB_.wvu.Cols" localSheetId="1" hidden="1">'Vidutinė rizika'!$F:$F</definedName>
    <definedName name="Z_8702575A_D9E1_40D8_8EF4_8FB9018579CB_.wvu.FilterData" localSheetId="0" hidden="1">'Didelė rizika'!$A$5:$G$57</definedName>
    <definedName name="Z_8702575A_D9E1_40D8_8EF4_8FB9018579CB_.wvu.FilterData" localSheetId="1" hidden="1">'Vidutinė rizika'!$A$3:$F$42</definedName>
    <definedName name="Z_8B379BB9_4554_40E1_A30E_509DCC2ECC14_.wvu.FilterData" localSheetId="0" hidden="1">'Didelė rizika'!$A$5:$G$57</definedName>
    <definedName name="Z_8B379BB9_4554_40E1_A30E_509DCC2ECC14_.wvu.FilterData" localSheetId="1" hidden="1">'Vidutinė rizika'!$A$3:$F$42</definedName>
    <definedName name="Z_8B6A0700_B76D_4CC8_B2CB_4FF13AAB3432_.wvu.FilterData" localSheetId="0" hidden="1">'Didelė rizika'!$A$5:$G$9</definedName>
    <definedName name="Z_8B6A0700_B76D_4CC8_B2CB_4FF13AAB3432_.wvu.FilterData" localSheetId="1" hidden="1">'Vidutinė rizika'!$A$3:$F$5</definedName>
    <definedName name="Z_8C11581A_7A31_4B12_989E_6C20424A8DE7_.wvu.FilterData" localSheetId="0" hidden="1">'Didelė rizika'!$A$5:$G$57</definedName>
    <definedName name="Z_8C11581A_7A31_4B12_989E_6C20424A8DE7_.wvu.FilterData" localSheetId="1" hidden="1">'Vidutinė rizika'!$A$3:$F$63</definedName>
    <definedName name="Z_96710C9D_50DC_40A0_A7A7_6059C0876CB6_.wvu.FilterData" localSheetId="0" hidden="1">'Didelė rizika'!$A$5:$G$57</definedName>
    <definedName name="Z_96710C9D_50DC_40A0_A7A7_6059C0876CB6_.wvu.FilterData" localSheetId="1" hidden="1">'Vidutinė rizika'!$A$3:$F$42</definedName>
    <definedName name="Z_97577C3C_1F16_4AFA_A6BC_916CBB08CF51_.wvu.FilterData" localSheetId="0" hidden="1">'Didelė rizika'!$A$5:$G$57</definedName>
    <definedName name="Z_97577C3C_1F16_4AFA_A6BC_916CBB08CF51_.wvu.FilterData" localSheetId="1" hidden="1">'Vidutinė rizika'!$A$3:$F$41</definedName>
    <definedName name="Z_A4BB2C3A_B3AD_4CA7_9A5D_56BF9D3A77E3_.wvu.FilterData" localSheetId="0" hidden="1">'Didelė rizika'!$A$5:$G$57</definedName>
    <definedName name="Z_A4BB2C3A_B3AD_4CA7_9A5D_56BF9D3A77E3_.wvu.FilterData" localSheetId="1" hidden="1">'Vidutinė rizika'!$A$3:$F$42</definedName>
    <definedName name="Z_A583F212_CA81_48D6_9925_E541262A1C80_.wvu.FilterData" localSheetId="0" hidden="1">'Didelė rizika'!$A$5:$G$9</definedName>
    <definedName name="Z_A583F212_CA81_48D6_9925_E541262A1C80_.wvu.FilterData" localSheetId="1" hidden="1">'Vidutinė rizika'!$A$3:$F$5</definedName>
    <definedName name="Z_ADD6AFC3_F55F_4430_86B7_03A911169374_.wvu.FilterData" localSheetId="0" hidden="1">'Didelė rizika'!$A$5:$G$57</definedName>
    <definedName name="Z_ADD6AFC3_F55F_4430_86B7_03A911169374_.wvu.FilterData" localSheetId="1" hidden="1">'Vidutinė rizika'!$A$3:$F$41</definedName>
    <definedName name="Z_B0C5D0B8_667A_4F3E_A47F_3F0E1A93F637_.wvu.FilterData" localSheetId="0" hidden="1">'Didelė rizika'!$A$5:$G$57</definedName>
    <definedName name="Z_B0C5D0B8_667A_4F3E_A47F_3F0E1A93F637_.wvu.FilterData" localSheetId="1" hidden="1">'Vidutinė rizika'!$A$3:$F$42</definedName>
    <definedName name="Z_B4AFEC31_5F68_4403_859D_D107043BB2BC_.wvu.FilterData" localSheetId="0" hidden="1">'Didelė rizika'!$A$5:$G$57</definedName>
    <definedName name="Z_B4AFEC31_5F68_4403_859D_D107043BB2BC_.wvu.FilterData" localSheetId="1" hidden="1">'Vidutinė rizika'!$A$3:$F$41</definedName>
    <definedName name="Z_B7F66406_9EF3_4D17_811A_8B06E016A607_.wvu.FilterData" localSheetId="0" hidden="1">'Didelė rizika'!$A$5:$G$57</definedName>
    <definedName name="Z_B7F66406_9EF3_4D17_811A_8B06E016A607_.wvu.FilterData" localSheetId="1" hidden="1">'Vidutinė rizika'!$A$3:$F$42</definedName>
    <definedName name="Z_BCA03A5F_41A0_498D_919D_444CB885CE12_.wvu.FilterData" localSheetId="0" hidden="1">'Didelė rizika'!$A$5:$G$57</definedName>
    <definedName name="Z_BCA03A5F_41A0_498D_919D_444CB885CE12_.wvu.FilterData" localSheetId="1" hidden="1">'Vidutinė rizika'!$A$3:$F$42</definedName>
    <definedName name="Z_C088CC7D_4E45_445F_A36F_D5EB166D3500_.wvu.FilterData" localSheetId="0" hidden="1">'Didelė rizika'!$A$5:$G$57</definedName>
    <definedName name="Z_C088CC7D_4E45_445F_A36F_D5EB166D3500_.wvu.FilterData" localSheetId="1" hidden="1">'Vidutinė rizika'!$A$3:$F$42</definedName>
    <definedName name="Z_C14FC2BF_A311_44F2_AC36_829A0CCA0361_.wvu.FilterData" localSheetId="0" hidden="1">'Didelė rizika'!$A$5:$G$57</definedName>
    <definedName name="Z_C14FC2BF_A311_44F2_AC36_829A0CCA0361_.wvu.FilterData" localSheetId="1" hidden="1">'Vidutinė rizika'!$A$3:$F$41</definedName>
    <definedName name="Z_C1ECE699_B3F4_498D_8728_3ED318760FE0_.wvu.FilterData" localSheetId="0" hidden="1">'Didelė rizika'!$A$5:$G$57</definedName>
    <definedName name="Z_C1ECE699_B3F4_498D_8728_3ED318760FE0_.wvu.FilterData" localSheetId="1" hidden="1">'Vidutinė rizika'!$A$3:$F$42</definedName>
    <definedName name="Z_CDF31C9E_27D0_4BA2_B245_E67B7AA03090_.wvu.FilterData" localSheetId="0" hidden="1">'Didelė rizika'!$A$5:$G$57</definedName>
    <definedName name="Z_CDF31C9E_27D0_4BA2_B245_E67B7AA03090_.wvu.FilterData" localSheetId="1" hidden="1">'Vidutinė rizika'!$A$3:$F$41</definedName>
    <definedName name="Z_D2361169_4CBE_43B5_A0A0_F48D305B324D_.wvu.FilterData" localSheetId="0" hidden="1">'Didelė rizika'!$A$5:$G$57</definedName>
    <definedName name="Z_D2361169_4CBE_43B5_A0A0_F48D305B324D_.wvu.FilterData" localSheetId="1" hidden="1">'Vidutinė rizika'!$A$3:$F$42</definedName>
    <definedName name="Z_D61A5FCB_4CCF_46A8_95F8_3B3C77D998DA_.wvu.FilterData" localSheetId="0" hidden="1">'Didelė rizika'!$A$5:$G$9</definedName>
    <definedName name="Z_D61A5FCB_4CCF_46A8_95F8_3B3C77D998DA_.wvu.FilterData" localSheetId="1" hidden="1">'Vidutinė rizika'!$A$3:$F$5</definedName>
    <definedName name="Z_DE8F8C3B_14C5_43EB_9A40_1B393B8F2C2D_.wvu.FilterData" localSheetId="0" hidden="1">'Didelė rizika'!$A$5:$G$57</definedName>
    <definedName name="Z_DE8F8C3B_14C5_43EB_9A40_1B393B8F2C2D_.wvu.FilterData" localSheetId="1" hidden="1">'Vidutinė rizika'!$A$3:$F$42</definedName>
    <definedName name="Z_E02D5FE3_2723_4C77_98AE_8B7B1770E798_.wvu.FilterData" localSheetId="0" hidden="1">'Didelė rizika'!$A$5:$G$9</definedName>
    <definedName name="Z_E02D5FE3_2723_4C77_98AE_8B7B1770E798_.wvu.FilterData" localSheetId="1" hidden="1">'Vidutinė rizika'!$A$3:$F$5</definedName>
    <definedName name="Z_E0A1963A_C0EA_4B82_9AEF_D173AEBD870C_.wvu.FilterData" localSheetId="0" hidden="1">'Didelė rizika'!$A$5:$G$57</definedName>
    <definedName name="Z_E0A1963A_C0EA_4B82_9AEF_D173AEBD870C_.wvu.FilterData" localSheetId="1" hidden="1">'Vidutinė rizika'!$A$3:$F$41</definedName>
    <definedName name="Z_E3492D71_DED2_4523_97D6_FB540B6E90DE_.wvu.FilterData" localSheetId="0" hidden="1">'Didelė rizika'!$A$5:$G$57</definedName>
    <definedName name="Z_E3492D71_DED2_4523_97D6_FB540B6E90DE_.wvu.FilterData" localSheetId="1" hidden="1">'Vidutinė rizika'!$A$3:$F$42</definedName>
    <definedName name="Z_E4A12702_59D4_490D_BF0B_F9634DE6040B_.wvu.FilterData" localSheetId="0" hidden="1">'Didelė rizika'!$A$5:$G$57</definedName>
    <definedName name="Z_E4A12702_59D4_490D_BF0B_F9634DE6040B_.wvu.FilterData" localSheetId="1" hidden="1">'Vidutinė rizika'!$A$3:$F$42</definedName>
    <definedName name="Z_F3064AAE_0906_44A2_ADAE_80669F289261_.wvu.FilterData" localSheetId="0" hidden="1">'Didelė rizika'!$A$5:$G$57</definedName>
    <definedName name="Z_F3064AAE_0906_44A2_ADAE_80669F289261_.wvu.FilterData" localSheetId="1" hidden="1">'Vidutinė rizika'!$A$3:$F$41</definedName>
    <definedName name="Z_FAB19821_E653_4481_AEB0_19163DAC145A_.wvu.FilterData" localSheetId="0" hidden="1">'Didelė rizika'!$A$5:$G$57</definedName>
    <definedName name="Z_FAB19821_E653_4481_AEB0_19163DAC145A_.wvu.FilterData" localSheetId="1" hidden="1">'Vidutinė rizika'!$A$3:$F$42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5" i="3" l="1"/>
  <c r="F4" i="1" l="1"/>
  <c r="F53" i="1"/>
  <c r="F50" i="1"/>
  <c r="F44" i="1"/>
  <c r="F42" i="1"/>
  <c r="F34" i="1"/>
  <c r="F21" i="1"/>
  <c r="F13" i="1"/>
  <c r="F60" i="1" l="1"/>
</calcChain>
</file>

<file path=xl/sharedStrings.xml><?xml version="1.0" encoding="utf-8"?>
<sst xmlns="http://schemas.openxmlformats.org/spreadsheetml/2006/main" count="498" uniqueCount="261">
  <si>
    <t>Priori tetas</t>
  </si>
  <si>
    <t>Fondas</t>
  </si>
  <si>
    <t>Ministerija</t>
  </si>
  <si>
    <t>Projekto / Priemonės kodas</t>
  </si>
  <si>
    <t>Projekto / Priemonės pavadinimas</t>
  </si>
  <si>
    <t>Rizikinga suma</t>
  </si>
  <si>
    <t>Teikiami siūlymai</t>
  </si>
  <si>
    <t>ERPF</t>
  </si>
  <si>
    <t>ŠMSM</t>
  </si>
  <si>
    <t>01.1.1-CPVA-V-701-12-0001</t>
  </si>
  <si>
    <t>Vilniaus universiteto Medicinos fakulteto Mokslo centro sukūrimas</t>
  </si>
  <si>
    <t>01.1.1-CPVA-V-701-16-0001</t>
  </si>
  <si>
    <t>Žmogaus biologinių išteklių centras</t>
  </si>
  <si>
    <t>01.1.1-CPVA-V-701-19-0001</t>
  </si>
  <si>
    <t>Branduolinių tyrimų centras (NRC)</t>
  </si>
  <si>
    <t>01.1.1-CPVA-V-701-15-0001</t>
  </si>
  <si>
    <t>Vilniaus STEAM centro kūrimas</t>
  </si>
  <si>
    <t xml:space="preserve">01.1.1-CPVA-V-701-13-0002
</t>
  </si>
  <si>
    <t>KTU Fizinių ir technologinių mokslų eksperimentinių ir prototipavimo laboratorijų centras ,,M-Lab“</t>
  </si>
  <si>
    <t>01.1.1-CPVA-V-701-20-0001</t>
  </si>
  <si>
    <t>Mokslo ir inovacijų sklaidos centro Kaune sukūrimas</t>
  </si>
  <si>
    <t>01.2.2-CPVA-V-716-01-0001</t>
  </si>
  <si>
    <t>01.1.1-CPVA-V-701-05-0002</t>
  </si>
  <si>
    <t>Vilniaus universiteto Molėtų astronomijos observatorija</t>
  </si>
  <si>
    <t>01.1.1-CPVA-V-701-09-0001</t>
  </si>
  <si>
    <t>Slaugos fakulteto mokslo bazės sukūrimas</t>
  </si>
  <si>
    <t>EIM</t>
  </si>
  <si>
    <t>01.2.1-LVPA-K-857-01-0003</t>
  </si>
  <si>
    <t>Baltijos skaitmeninių inovacijų centro veiklos plėtra</t>
  </si>
  <si>
    <t>SM</t>
  </si>
  <si>
    <t>03.3.1-LVPA-K-854</t>
  </si>
  <si>
    <t>Pramonės skaitmeninimas LT</t>
  </si>
  <si>
    <t>03.3.1-LVPA-K-803</t>
  </si>
  <si>
    <t>Regio Invest LT+</t>
  </si>
  <si>
    <t>03.3.2-LVPA-K-837</t>
  </si>
  <si>
    <t>Eco-inovacijos LT+</t>
  </si>
  <si>
    <t>SaF</t>
  </si>
  <si>
    <t>EM</t>
  </si>
  <si>
    <t>04.1.1-LVPA-K-110-03-0004</t>
  </si>
  <si>
    <t>Kogeneracinės elektrinės Alytaus miesto CŠT sistemoje statyba</t>
  </si>
  <si>
    <t>VRM</t>
  </si>
  <si>
    <t>J08-CPVA-V-02-0001</t>
  </si>
  <si>
    <t>Funkcinės zonos Tauragė+ plėtros strategijos pirmaeilių veiksmų įgyvendinimas</t>
  </si>
  <si>
    <t>04.3.1-LVPA-T-116-01-0020</t>
  </si>
  <si>
    <t>Lentvario miesto gatvių apšvietimo sistemos modernizavimas</t>
  </si>
  <si>
    <t>04.3.1-LVPA-T-116-01-0015</t>
  </si>
  <si>
    <t>Šiaulių miesto gatvių apšvietimo sistemos modernizavimas</t>
  </si>
  <si>
    <t>04.3.1-LVPA-T-116-01-0016</t>
  </si>
  <si>
    <t>Gatvių apšvietimo modernizavimas Palangos mieste</t>
  </si>
  <si>
    <t>04.3.1-LVPA-T-116-01-0021</t>
  </si>
  <si>
    <t>Trakų miesto gatvių apšvietimo sistemos modernizavimas</t>
  </si>
  <si>
    <t xml:space="preserve">SM </t>
  </si>
  <si>
    <t>04.5.1-TID-R-514-01-0005</t>
  </si>
  <si>
    <t>Dviračių ir kitų riedėjimo priemonių laikymo ir saugojimo infrastruktūros įrengimas Vilniaus miesto savivaldybės teritorijoje</t>
  </si>
  <si>
    <t>04.5.1-TID-R-514-21-0011</t>
  </si>
  <si>
    <t>Intelektinių transporto sistemų diegimas Kauno mieste</t>
  </si>
  <si>
    <t>04.5.1-TID-R-514-51-0003</t>
  </si>
  <si>
    <t>Darnaus judumo priemonių diegimas Panevėžio mieste</t>
  </si>
  <si>
    <t>04.5.1-TID-R-514-21-0008</t>
  </si>
  <si>
    <t>Viešojo transporto infrastruktūros plėtra Kauno mieste</t>
  </si>
  <si>
    <t>04.5.1-TID-R-514-01-0002</t>
  </si>
  <si>
    <t>Viešojo transporto e. bilieto sistemos vystymas Vilniaus regione</t>
  </si>
  <si>
    <t>AM</t>
  </si>
  <si>
    <t>05.2.1-APVA-V-010-01-0003</t>
  </si>
  <si>
    <t>Maišiagalos radioaktyviųjų atliekų saugyklos eksploatavimo nutraukimas</t>
  </si>
  <si>
    <t>05.4.1-APVA-V-016-01-0009</t>
  </si>
  <si>
    <t>Kraštovaizdžio vertybių apsauga ir pritaikymas pažinti (II)</t>
  </si>
  <si>
    <t>05.3.2-APVA-V-013-04-0006</t>
  </si>
  <si>
    <t>Nuotekų valymo įrenginių ir nuotekų ūkio rekonstrukcija Pravieniškių kaime, Kaišiadorių rajone</t>
  </si>
  <si>
    <t>05.4.1-APVA-V-017-01-0003</t>
  </si>
  <si>
    <t>Visuomenės aplinkosauginį švietimą skatinančios infrastruktūros atnaujinimas Lietuvos zoologijos sode</t>
  </si>
  <si>
    <t xml:space="preserve">05.5.1-APVA-V-018-01-0014 </t>
  </si>
  <si>
    <t>Laukinių gyvūnų globos centro įkūrimas</t>
  </si>
  <si>
    <t>05.4.1-APVA-V-017-01-0010</t>
  </si>
  <si>
    <t>Vilniaus universiteto Botanikos sodo infrastruktūros objektų atnaujinimas didinant galimybes plėtoti švietėjišką ir kultūrinę veiklą</t>
  </si>
  <si>
    <t xml:space="preserve">05.2.1-APVA-R-008-61-0003 </t>
  </si>
  <si>
    <t xml:space="preserve">05.2.1-APVA-R-008-31-0005 </t>
  </si>
  <si>
    <t>Maisto atliekų apdorojimo infrastruktūros sukūrimas Klaipėdos RATC</t>
  </si>
  <si>
    <t>05.2.1-APVA-R-008-61-0001</t>
  </si>
  <si>
    <t>05.4.1-APVA-V-016-01-0012</t>
  </si>
  <si>
    <t>Gelgaudiškio dvaro parko sutvarkymas</t>
  </si>
  <si>
    <t>05.3.2-VIPA-T-024-03-0009</t>
  </si>
  <si>
    <t>Vandentiekio ir nuotekų surinkimo tinklų plėtra Pabradės aglomeracijoje (II etapas) bei Švenčionių aglomeracijos Cirkliškio k.</t>
  </si>
  <si>
    <t>05.3.2-VIPA-T-024-03-0003</t>
  </si>
  <si>
    <t>Nuotekų surinkimo tinklų plėtra Vilniaus apskrityje esančiose aglomeracijose</t>
  </si>
  <si>
    <t>05.3.2-VIPA-T-024-03-0013</t>
  </si>
  <si>
    <t>Nuotekų surinkimo tinklų plėtra Kauno aglomeracijoje (IV etapas)</t>
  </si>
  <si>
    <t>06.2.1-TID-V-510-01-0001</t>
  </si>
  <si>
    <t>TEN-T tinklo kelio E41 modernizavimas</t>
  </si>
  <si>
    <t>06.1.1-TID-V-503-01-0005</t>
  </si>
  <si>
    <t>Vilniaus geležinkelio mazgo elektrifikavimas</t>
  </si>
  <si>
    <t>06.1.1-TID-V-503-01-0006</t>
  </si>
  <si>
    <t>06.1.1-TID-V-505-01-0002</t>
  </si>
  <si>
    <t>Bangolaužių (molų) rekonstrukcija ir gamtosauginių priemonių įgyvendinimas</t>
  </si>
  <si>
    <t>06.2.1-TID-V-508-01-0008</t>
  </si>
  <si>
    <t>Vieno lygio sankirtų eliminavimas</t>
  </si>
  <si>
    <t xml:space="preserve"> 06.3.1-LVPA-V-103-02-0016</t>
  </si>
  <si>
    <t>Elektros energijos perdavimo tinklo patikimumo užtikrinimas 110/6 kV Plastmasių TP ir 110/10 kV Sendvario TP 110 kV skirstyklose</t>
  </si>
  <si>
    <t>06.3.1-LVPA-V-103-02-0017</t>
  </si>
  <si>
    <t>Elektros energijos perdavimo tinklo patikimumo užtikrinimas 110/10 kV Ekrano TP 110 kV skirstykloje</t>
  </si>
  <si>
    <t>06.3.1-LVPA-V-103-02-0018</t>
  </si>
  <si>
    <t>Elektros energijos perdavimo tinklo patikimumo užtikrinimas Baltupio, Jašiūnų, Kauno E, Lentvario, Rėkyvos ir Šeštokų TP 110 kV skirstyklose</t>
  </si>
  <si>
    <t>06.3.1-LVPA-V-104-02-0006</t>
  </si>
  <si>
    <t>Magistralinio dujotiekio Vilnius – Kaunas atskirų atkarpų rekonstrukcija</t>
  </si>
  <si>
    <t>06.3.1-LVPA-V-104-02-0010</t>
  </si>
  <si>
    <t>Uždarymo įtaisų keitimas ir operatyvaus nuotolinio valdymo (SCADA) įrengimas</t>
  </si>
  <si>
    <t>06.3.1-LVPA-V-104-02-0014</t>
  </si>
  <si>
    <t>Magistralinio dujotiekio atskirų atkarpų rekonstrukcija (II etapas)</t>
  </si>
  <si>
    <t>07.1.1-CPVA-R-904-01-0018</t>
  </si>
  <si>
    <t>Tauro kalno parko ir Liuteronų sodų tvarkymas Pietinėje tikslinėje teritorijoje</t>
  </si>
  <si>
    <t>07.1.1-CPVA-R-904-01-0016</t>
  </si>
  <si>
    <t>Viešųjų erdvių tvarkymas Šiaurinėje tikslinėje teritorijoje tarp Giedraičių g. ir Kintų g., ir prie Giedraičių g.</t>
  </si>
  <si>
    <t>07.1.1-CPVA-R-904-21-0015</t>
  </si>
  <si>
    <t>Buvusios Aviacijos gamyklos angaro konversija</t>
  </si>
  <si>
    <t>KM</t>
  </si>
  <si>
    <t>07.1.1-CPVA-V-304-01-0017</t>
  </si>
  <si>
    <t>Šiuolaikinio meno centro modernizavimas</t>
  </si>
  <si>
    <t>05.4.1-CPVA-V-301-01-0007</t>
  </si>
  <si>
    <t>Istorinio hebrajų gimnazijos Tarbut pastato, Pylimo g. 4, Vilnius, aktualizavimas</t>
  </si>
  <si>
    <t>07.1.1-CPVA-V-304-01-0019</t>
  </si>
  <si>
    <t>Klaipėdos Valstybinio muzikinio teatro modernizavimas</t>
  </si>
  <si>
    <t>07.1.1-CPVA-V-304-01-0008</t>
  </si>
  <si>
    <t>Vilniaus kongresų rūmų (Vilniaus g. 6-1) modernizavimas</t>
  </si>
  <si>
    <t>07.1.1-CPVA-V-304-01-0022</t>
  </si>
  <si>
    <t>Kauno IX forto muziejaus modernizavimas</t>
  </si>
  <si>
    <t>07.1.1-CPVA-V-304-01-0018</t>
  </si>
  <si>
    <t>05.4.1-CPVA-V-301-01-0008</t>
  </si>
  <si>
    <t>SAM</t>
  </si>
  <si>
    <t>08.1.3-CPVA-V-606-01-0004</t>
  </si>
  <si>
    <t>"Inovatyvių technologijų įdiegimas onkologinių susirgimų diagnostikai, gydymui bei moksliniams tyrimams" (Ciklorono projektas)</t>
  </si>
  <si>
    <t>08.1.3-CPVA-V-601-02-0006</t>
  </si>
  <si>
    <t>Geriatrinių paslaugų prieinamumo didinimas VšĮ Respublikinėje Šiaulių ligoninėje</t>
  </si>
  <si>
    <t>08.1.3-CPVA-V-608-01-0001</t>
  </si>
  <si>
    <t>Respublikinio priklausomybės ligų centro infrastruktūros atnaujinimas ir pritaikymas priklausomybės ligų paslaugų teikimui</t>
  </si>
  <si>
    <t>08.1.3-CPVA-V-608-01-0002</t>
  </si>
  <si>
    <t>RPLC Klaipėdos ir Panevėžio filialų infrastruktūros atnaujinimas ir pritaikymas priklausomybės ligų paslaugų teikimui</t>
  </si>
  <si>
    <t>08.1.3-CPVA-V-612-01-0011</t>
  </si>
  <si>
    <t>Asmens sveikatos priežiūros paslaugų sutrikusios raidos ir funkciją praradusiems vaikams užtikrinimas Kauno klinikose</t>
  </si>
  <si>
    <t>08.1.3-CPVA-V-612-01-0012</t>
  </si>
  <si>
    <t>Vaikų ligoninės, VUL Santaros klinikų filialo, Vaikų reabilitacijos skyriaus Druskininkų „Saulutės“ infrastruktūros atnaujinimas</t>
  </si>
  <si>
    <t>J02-CPVA-V-08-0001</t>
  </si>
  <si>
    <t>VšĮ Respublikinės Panevėžio ligoninės tuberkuliozės diagnostikos ir gydymo infrastruktūros modernizavimas ir gydymo efektyvumo didinimas</t>
  </si>
  <si>
    <t>13.1.1-CPVA-V-605-01-0001</t>
  </si>
  <si>
    <t>SARS-CoV-2 viruso infekcijos diagnozavimo paslaugų kokybės ir prieinamumo gerinimas (SMART-LAB)</t>
  </si>
  <si>
    <t>ESF</t>
  </si>
  <si>
    <t>08.4.2-ESFA-V-619-01-0001</t>
  </si>
  <si>
    <t>Atrankinės patikros dėl onkologinių ligų programų efektyvumo didinimas Rytų regione</t>
  </si>
  <si>
    <t>08.4.2-ESFA-V-619-01-0002</t>
  </si>
  <si>
    <t>Onkologinių ligų atrankinės patikros programų efektyvumo didinimas Vidurio ir Vakarų Lietuvos regionuose</t>
  </si>
  <si>
    <t>SADM</t>
  </si>
  <si>
    <t>08.1.1-CPVA-V-427</t>
  </si>
  <si>
    <t>08.1.1-CPVA-K-429</t>
  </si>
  <si>
    <t xml:space="preserve">„Paslaugų centrai vaikams“ </t>
  </si>
  <si>
    <t>08.6.1-ESFA-T-910-01-0015</t>
  </si>
  <si>
    <t>Aleksoto vietos plėtros 2015–2020 m. strategija</t>
  </si>
  <si>
    <t>08.6.1-ESFA-T-927-02-0009</t>
  </si>
  <si>
    <t xml:space="preserve"> Kids go Tech (Aleksoto vietos plėtros 2015–2020 m. strategija)</t>
  </si>
  <si>
    <t>09.1.1-CPVA-V-720-05-0002</t>
  </si>
  <si>
    <t>LMTA studijų miestelio, Olandų g., Vilniuje, sukūrimas (I etapas)</t>
  </si>
  <si>
    <t>09.1.1-CPVA-V-720-15-0001</t>
  </si>
  <si>
    <t>„Vilniaus universiteto studijų procesui reikalingos infrastruktūros modernizavimas ir plėtra“</t>
  </si>
  <si>
    <t xml:space="preserve">09.1.1-CPVA-V-720-12-0001
</t>
  </si>
  <si>
    <t>Vilniaus universiteto Ugdymo mokslų ir socialinės gerovės studijų infrastruktūros modernizavimas</t>
  </si>
  <si>
    <t xml:space="preserve">09.1.1-CPVA-V-720-15-0002
</t>
  </si>
  <si>
    <t>Gamtos mokslų ir iInformatikos fakultetų perkėlimas, Ekonomikos ir vadybos fakultetų integracija: mokslo ir studijų infrastruktūros atnaujinimas</t>
  </si>
  <si>
    <t>10.1.1-ESFA-V-912-01-0039</t>
  </si>
  <si>
    <t>Valstybės iždo konsoliduoto sąskaitų valdymo sistemos sukūrimas (FM)</t>
  </si>
  <si>
    <t>10.1.1-ESFA-V-912-01-0040</t>
  </si>
  <si>
    <t>10.1.1-ESFA-V-912-01-0029</t>
  </si>
  <si>
    <t>13.1.2-LVPA-K-110-03-0001</t>
  </si>
  <si>
    <t xml:space="preserve"> Kogeneracinės elektrinės Visagino miesto CŠT sistemoje statyba</t>
  </si>
  <si>
    <t>13.1.2-LVPA-T-116-01-0005</t>
  </si>
  <si>
    <t>Šilutės rajono savivaldybės seniūnijų apšvietimo modernizavimas</t>
  </si>
  <si>
    <t>13.1.2-LVPA-T-116-01-0009</t>
  </si>
  <si>
    <t>Gatvių apšvietimo infrastruktūros modernizavimas Kauno rajono savivaldybėje</t>
  </si>
  <si>
    <t>13.1.2-LVPA-T-116-01-0013</t>
  </si>
  <si>
    <t>13.1.2-LVPA-T-116-02-0013</t>
  </si>
  <si>
    <t>13.1.2-LVPA-T-116-02-0014</t>
  </si>
  <si>
    <t>DIDELĖS RIZIKOS PROJEKTAI</t>
  </si>
  <si>
    <t>Iš viso ŠMSM</t>
  </si>
  <si>
    <t>Iš viso SM</t>
  </si>
  <si>
    <t>Iš viso EM</t>
  </si>
  <si>
    <t>Iš viso AM</t>
  </si>
  <si>
    <t>Iš viso KM</t>
  </si>
  <si>
    <t>Iš viso SAM</t>
  </si>
  <si>
    <t>Iš viso SADM</t>
  </si>
  <si>
    <t>Iš viso VRM</t>
  </si>
  <si>
    <t>VISO</t>
  </si>
  <si>
    <t>VIDUTINĖ RIZIKA</t>
  </si>
  <si>
    <t>Pilininko namo pritaikymas Lietuvos istorijos ekspozicijai ir edukacinių bei kultūrinių paslaugų teikimui</t>
  </si>
  <si>
    <t>Strateginio valdymo sistemos tobulinimas</t>
  </si>
  <si>
    <t>Ministerijai kartu su agentūra įvertinti PV galimybes užbaigti projektą nuosavomis lėšomis.
Iki birželio 30 d. pakeisti projekto sutartį ir projekto vykdytoją įpareigoti projektą užbaigti nuosavomis lėšomis</t>
  </si>
  <si>
    <t>Galutinius sprendimus dėl projekto įgyvendinimo (sutaupytų lėšų panaudojimo) priimti iki birželio 30 d.</t>
  </si>
  <si>
    <t>02.3.1-CPVA-V-525-0001</t>
  </si>
  <si>
    <t>Elektroninės sveikatos paslaugų ir bendradarbiavimo infrastruktūros informacinės sistemos plėtra</t>
  </si>
  <si>
    <t>04.5.1-TID-V-517-01-0006</t>
  </si>
  <si>
    <t>Klaipėdos miesto viešojo transporto priemonių atnaujinimas</t>
  </si>
  <si>
    <t xml:space="preserve">Ministerijai nuolat stebėti projekto eigą ir iki kiekvieno mėn. 5 d. informuoti raštu FM apie projekto pažangą.                                         </t>
  </si>
  <si>
    <t xml:space="preserve">
Ruožo Kaišiadorys – Klaipėda (Draugystės st.) elektrifikavimas</t>
  </si>
  <si>
    <t xml:space="preserve">Iki birželio 30 d. priimti galutinius sprendimus dėl projekto įgyvendinimo visa apimtimi arba dėl apimčių mažinimo. </t>
  </si>
  <si>
    <t>04.3.1-VIPA-T-113-02-0075</t>
  </si>
  <si>
    <t>VSAT. Administracinio pastato, adresu Pročiūnų g. 3, Šiaulių m. sav. Atnaujinimo ir energijos taupymo priemonių įdiegimas</t>
  </si>
  <si>
    <t>04.3.1-VIPA-T-113-02-0001</t>
  </si>
  <si>
    <t>13.1.2-VIPA-T-113-02-0009</t>
  </si>
  <si>
    <t>VSAT. Administracinio pastato, adresu Alytaus g. 1, Varėnos m., Varėnos r. sav. atnaujinimo ir energijos taupymo priemonių įdiegimas</t>
  </si>
  <si>
    <t>13.1.2-VIPA-T-113-02-0012</t>
  </si>
  <si>
    <t>VSAT. Administracinio pastato, adresu Šaipių k. 15, Kretingalės sen., Klaipėdos r. sav. Atnaujinimo ir energijos taupymo priemonių įdiegimas</t>
  </si>
  <si>
    <t>13.1.2-LVPA-T-116-02-0002</t>
  </si>
  <si>
    <t>Šilalės savivaldybės gyvenviečių gatvių apšvietimo modernizavimas</t>
  </si>
  <si>
    <t>Gatvių apšvietimo modernizavimas Palangos mieste, II etapas</t>
  </si>
  <si>
    <t>Iki birželio 30 d. priimti galutinį sprendimą dėl projekto nutraukimo.</t>
  </si>
  <si>
    <t>Iki birželio 30 d. priimti galutinį sprendimą dėl projekto nutraukimo arba kartu su agentūra įvertinti PV galimybes užbaigti projektą nuosavomis lėšomis,
pakeisti projekto sutartį ir projekto vykdytoją įpareigoti projektą užbaigti nuosavomis lėšomis</t>
  </si>
  <si>
    <t>Galutinius sprendimus dėl projekto nutraukimo arba papildomo finansavimo užtikrinimo priimti iki birželio 30 d. Sprendimus suderinti su KM.</t>
  </si>
  <si>
    <t>Rūšiuojamuoju būdu surinktų maisto ir virtuvės atliekų apdorojimo infrastruktūros sukūrimas Šiaulių regione</t>
  </si>
  <si>
    <t>„Komunalinių atliekų rūšiuojamojo surinkimo infrastruktūros plėtra šiaulių regione“</t>
  </si>
  <si>
    <t>05.3.2-VIPA-T-024-01-0020</t>
  </si>
  <si>
    <t>Nuotekų surinkimo tinklų plėtra Kauno mieste</t>
  </si>
  <si>
    <t>Iki birželio 30 d. priimti galutinį sprendimą dėl projekto nutraukimo arba kartu su agentūra įvertinti PV galimybes užbaigti projektą nuosavomis lėšomis ir
pakeisti projekto sutartį ir projekto vykdytoją įpareigoti projektą užbaigti nuosavomis lėšomis</t>
  </si>
  <si>
    <t>Iki birželio 30 d. priimti reikiamus sprendimus dėl sutarties pakeitimo.</t>
  </si>
  <si>
    <t xml:space="preserve">Iki birželio 30 d. priimti galutinius sprendimus dėl projekto įgyvendinimo visa apimtimi arba dėl apimčių mažinimo </t>
  </si>
  <si>
    <t>Iki birželio 30 d. neradus papildomo finansavimo, priimti galutinį sprendimą dėl projekto nutraukimo arba kartu su agentūra įvertinti PV galimybes užbaigti projektą nuosavomis lėšomis, pakeisti projekto sutartį ir projekto vykdytoją įpareigoti projektą užbaigti nuosavomis lėšomis</t>
  </si>
  <si>
    <t>Galutinius sprendimus dėl projekto nutraukimo arba papildomo finansavimo užtikrinimo priimti iki birželio 30 d. Sprendimus suderinti su EM.</t>
  </si>
  <si>
    <t xml:space="preserve">Iki rugpjūčio 31 d. priimti galutinius sprendimus dėl projekto įgyvendinimo visa apimtimi arba apimčių mažinimo </t>
  </si>
  <si>
    <t xml:space="preserve">„Institucinės globos pertvarka: investicijos į infrastruktūrą“ </t>
  </si>
  <si>
    <t>Iki birželio 30 d. priimti galutinius sprendimus dėl projektų įgyvendinimo visa apimtimi arba apimčių mažinimo, kartu su agentūra įvertinti PV galimybes užbaigti projektus nuosavomis lėšomis, pakeisti projektų sutartis ir projekto vykdytoją įpareigoti projektą užbaigti nuosavomis lėšomis</t>
  </si>
  <si>
    <t>Iki birželio 30 d. priimti galutinius sprendimus dėl projektų įgyvendinimo visa apimtimi arba projektų nutraukimo, kartu su agentūra įvertinti PV galimybes užbaigti projektus nuosavomis lėšomis, pakeisti projektų sutartis ir projekto vykdytoją įpareigoti projektą užbaigti nuosavomis lėšomis</t>
  </si>
  <si>
    <t xml:space="preserve">Iki birželio 30 d. priimti galutinius sprendimus dėl projekto įgyvendinimo visa apimtimi arba  dėl apimčių mažinimo </t>
  </si>
  <si>
    <t>Iki birželio 30 d. priimti galutinius sprendimus dėl projekto įgyvendinimo visa apimtimi arba dėl apimčių mažinimo</t>
  </si>
  <si>
    <t>01.2.1-LVPA-K-823</t>
  </si>
  <si>
    <t>Smartinvest LT+</t>
  </si>
  <si>
    <t>02.3.1-CPVA-V-525-0002</t>
  </si>
  <si>
    <t>Išankstinės pacientų registracijos informacinės sistemos vystymas</t>
  </si>
  <si>
    <t>02.3.1-CPVA-V-525-0003</t>
  </si>
  <si>
    <t>Laboratorinių tyrimų rezultatų ir užsakymų aprašymo naudojant tarptautines nomenklatūras, formuojant elektroninius sveikatos įrašus, elektroninės paslaugos sveikatos priežiūros specialistams sukūrimas</t>
  </si>
  <si>
    <t>03.3.1-LVPA-K-850</t>
  </si>
  <si>
    <t>Regio potencialas LT</t>
  </si>
  <si>
    <t xml:space="preserve">04.1.1-LVPA-V-108-01-0001
</t>
  </si>
  <si>
    <t xml:space="preserve">Didelio efektyvumo kogeneracijos skatinimas Vilniaus mieste
</t>
  </si>
  <si>
    <t>04.3.1-LVPA-T-116-01-0014</t>
  </si>
  <si>
    <t>Utenos miesto gatvių apšvietimo sistemos modernizavimas</t>
  </si>
  <si>
    <t>04.3.1-APVA-V-023-01-0001</t>
  </si>
  <si>
    <t>Valstybės paramos teikimas daugiabučių namų atnaujinimo (modernizavimo) projektų parengimo ir įgyvendinimo techninei daliai</t>
  </si>
  <si>
    <t>05.1.1-CPVA-V-901-01-0001</t>
  </si>
  <si>
    <t>Prisitaikymo prie klimato kaitos gerinimas, stiprinant valstybinės priešgaisrinės gelbėjimo  tarnybos reagavimo pajėgumus</t>
  </si>
  <si>
    <t>05.3.1-APVA-V-012-01-0004</t>
  </si>
  <si>
    <t>Vandens telkinių būklės atstatymas upių vagų renatūralizavimo priemonėmis</t>
  </si>
  <si>
    <t xml:space="preserve">
Kauno apskrities viešosios bibliotekos modernizavimas</t>
  </si>
  <si>
    <t>Priemonių, skirtų viešojo sektoriaus statinių gyvavimo ciklo procesų efektyvumui didinti, taikant statinio informacinį modeliavimą, sukūrimas (AM)</t>
  </si>
  <si>
    <t>10.1.2-ESFA-V-916-01-0015</t>
  </si>
  <si>
    <t>Centrinės viešųjų pirkimų informacinės sistemos modernizavimas (Viešųjų pirkimų tarnyba)</t>
  </si>
  <si>
    <t>UAB „Vilniaus apšvietimas“ eksploatuojamo apšvietimo tinklo modernizavimo II etapas</t>
  </si>
  <si>
    <t>13.1.2-LVPA-T-116-02-0005</t>
  </si>
  <si>
    <t>Šilutės miesto gatvių apšvietimo modernizavimas</t>
  </si>
  <si>
    <t>13.1.2-LVPA-T-116-02-0009</t>
  </si>
  <si>
    <t>Gatvių apšvietimo modernizavimas Vilniaus rajono savivaldybėje, II etapas</t>
  </si>
  <si>
    <t>13.1.2-LVPA-T-116-02-0010</t>
  </si>
  <si>
    <t>Plungės rajono savivaldybės gatvių apšvietimo kokybės gerinimas, II etapas</t>
  </si>
  <si>
    <t>Širvintų rajono gatvių apšvietimo modernizavimas, II etapas</t>
  </si>
  <si>
    <t>Iki birželio 30 d. priimti galutinius sprendimus dėl projekto įgyvendinimo ir finansavimo po 2023 m. pabaigos.</t>
  </si>
  <si>
    <t>EMBL partnerio institucija</t>
  </si>
  <si>
    <t xml:space="preserve">SM iki 2023 m. gegužės 30 d. pateikti galutinę, suderintą su FM ir CPVA, projekto paraišką keitimų režimu (ir susijusias paraiškos dalis, kuriose atnaujinta informacija)
Įtraukti FM atstovą į kas mėnesį vykstančius iš ES fondų investicijų bendrai finansuojamų projektų sutarčių priežiūros komiteto posėdžius.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</si>
</sst>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10"/>
      <color theme="1"/>
      <name val="Times New Roman"/>
      <family val="1"/>
      <charset val="186"/>
    </font>
    <font>
      <sz val="10"/>
      <name val="Times New Roman"/>
      <family val="1"/>
      <charset val="186"/>
    </font>
    <font>
      <b/>
      <sz val="10"/>
      <color theme="1"/>
      <name val="Times New Roman"/>
      <family val="1"/>
      <charset val="186"/>
    </font>
    <font>
      <strike/>
      <sz val="10"/>
      <color theme="1"/>
      <name val="Times New Roman"/>
      <family val="1"/>
      <charset val="186"/>
    </font>
    <font>
      <sz val="10"/>
      <color theme="1"/>
      <name val="Times New Roman"/>
      <family val="1"/>
    </font>
    <font>
      <sz val="8"/>
      <name val="Arial"/>
      <family val="2"/>
      <charset val="186"/>
    </font>
    <font>
      <b/>
      <sz val="10"/>
      <name val="Times New Roman"/>
      <family val="1"/>
      <charset val="186"/>
    </font>
    <font>
      <b/>
      <sz val="11"/>
      <color theme="0"/>
      <name val="Times New Roman"/>
      <family val="1"/>
      <charset val="186"/>
    </font>
    <font>
      <b/>
      <sz val="11"/>
      <name val="Times New Roman"/>
      <family val="1"/>
      <charset val="186"/>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rgb="FFFF0000"/>
        <bgColor indexed="64"/>
      </patternFill>
    </fill>
    <fill>
      <patternFill patternType="solid">
        <fgColor rgb="FFFFFFFF"/>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323232"/>
      </left>
      <right/>
      <top style="thin">
        <color rgb="FF323232"/>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61">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vertical="center" wrapText="1"/>
    </xf>
    <xf numFmtId="3" fontId="1" fillId="0" borderId="1" xfId="0" applyNumberFormat="1" applyFont="1" applyBorder="1" applyAlignment="1">
      <alignment vertical="center"/>
    </xf>
    <xf numFmtId="0" fontId="2" fillId="3" borderId="1" xfId="0" applyFont="1" applyFill="1" applyBorder="1" applyAlignment="1">
      <alignment horizontal="center" vertical="center"/>
    </xf>
    <xf numFmtId="0" fontId="1" fillId="0" borderId="1" xfId="0" applyFont="1" applyBorder="1" applyAlignment="1">
      <alignment vertical="center" wrapText="1"/>
    </xf>
    <xf numFmtId="0" fontId="2" fillId="0" borderId="1" xfId="0" applyFont="1" applyBorder="1" applyAlignment="1">
      <alignment horizontal="center" vertical="center"/>
    </xf>
    <xf numFmtId="3" fontId="2" fillId="0" borderId="1" xfId="0" applyNumberFormat="1" applyFont="1" applyBorder="1" applyAlignment="1">
      <alignment vertical="center"/>
    </xf>
    <xf numFmtId="0" fontId="2" fillId="0" borderId="1" xfId="0" applyFont="1" applyBorder="1" applyAlignment="1">
      <alignment vertical="top" wrapText="1"/>
    </xf>
    <xf numFmtId="0" fontId="2" fillId="0" borderId="0" xfId="0" applyFont="1"/>
    <xf numFmtId="0" fontId="2" fillId="0" borderId="1" xfId="0" applyFont="1" applyBorder="1" applyAlignment="1">
      <alignment horizontal="left" vertical="center" wrapText="1"/>
    </xf>
    <xf numFmtId="3" fontId="2" fillId="3" borderId="1" xfId="0" applyNumberFormat="1" applyFont="1" applyFill="1" applyBorder="1" applyAlignment="1">
      <alignment vertical="center"/>
    </xf>
    <xf numFmtId="0" fontId="2" fillId="3" borderId="1" xfId="0" applyFont="1" applyFill="1" applyBorder="1" applyAlignment="1">
      <alignment vertical="center" wrapText="1"/>
    </xf>
    <xf numFmtId="3" fontId="2" fillId="0" borderId="1" xfId="0" applyNumberFormat="1" applyFont="1" applyBorder="1" applyAlignment="1">
      <alignment horizontal="right"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wrapText="1"/>
    </xf>
    <xf numFmtId="4" fontId="6" fillId="0" borderId="1" xfId="0" applyNumberFormat="1" applyFont="1" applyBorder="1" applyAlignment="1">
      <alignment horizontal="right" vertical="center"/>
    </xf>
    <xf numFmtId="0" fontId="2" fillId="0" borderId="1" xfId="0" applyFont="1" applyBorder="1" applyAlignment="1">
      <alignment horizontal="left" vertical="top" wrapText="1"/>
    </xf>
    <xf numFmtId="3" fontId="2" fillId="0" borderId="2" xfId="0" applyNumberFormat="1" applyFont="1" applyBorder="1" applyAlignment="1">
      <alignment vertical="center"/>
    </xf>
    <xf numFmtId="0" fontId="2" fillId="0" borderId="0" xfId="0" applyFont="1" applyAlignment="1">
      <alignment vertical="center"/>
    </xf>
    <xf numFmtId="0" fontId="2" fillId="6" borderId="1" xfId="0" applyFont="1" applyFill="1" applyBorder="1" applyAlignment="1">
      <alignment horizontal="left" vertical="center" wrapText="1"/>
    </xf>
    <xf numFmtId="4" fontId="2" fillId="0" borderId="1" xfId="0" applyNumberFormat="1" applyFont="1" applyBorder="1" applyAlignment="1">
      <alignment horizontal="right" vertical="center" wrapText="1"/>
    </xf>
    <xf numFmtId="0" fontId="2" fillId="0" borderId="1" xfId="0" applyFont="1" applyBorder="1" applyAlignment="1">
      <alignment vertical="center"/>
    </xf>
    <xf numFmtId="4" fontId="2" fillId="6" borderId="1" xfId="0" applyNumberFormat="1" applyFont="1" applyFill="1" applyBorder="1" applyAlignment="1">
      <alignment horizontal="right" vertical="center" wrapText="1"/>
    </xf>
    <xf numFmtId="0" fontId="2" fillId="0" borderId="1" xfId="0" quotePrefix="1" applyFont="1" applyBorder="1" applyAlignment="1">
      <alignment horizontal="left" vertical="center" wrapText="1"/>
    </xf>
    <xf numFmtId="4" fontId="2" fillId="0" borderId="1" xfId="0" applyNumberFormat="1" applyFont="1" applyBorder="1" applyAlignment="1">
      <alignment vertical="center"/>
    </xf>
    <xf numFmtId="3" fontId="2" fillId="0" borderId="1" xfId="0" applyNumberFormat="1" applyFont="1" applyBorder="1" applyAlignment="1">
      <alignment vertical="center" wrapText="1"/>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left" vertical="center" wrapText="1"/>
    </xf>
    <xf numFmtId="3" fontId="2" fillId="0" borderId="4" xfId="0" applyNumberFormat="1" applyFont="1" applyBorder="1" applyAlignment="1">
      <alignment vertical="center"/>
    </xf>
    <xf numFmtId="0" fontId="2" fillId="0" borderId="4" xfId="0" applyFont="1" applyBorder="1" applyAlignment="1">
      <alignment horizontal="center" vertical="center"/>
    </xf>
    <xf numFmtId="0" fontId="2" fillId="0" borderId="4" xfId="0" applyFont="1" applyBorder="1" applyAlignment="1">
      <alignment vertical="center" wrapText="1"/>
    </xf>
    <xf numFmtId="0" fontId="2" fillId="0" borderId="4" xfId="0" applyFont="1" applyBorder="1" applyAlignment="1">
      <alignment horizontal="left" vertical="center" wrapText="1"/>
    </xf>
    <xf numFmtId="0" fontId="2" fillId="3" borderId="1"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top"/>
    </xf>
    <xf numFmtId="3" fontId="7" fillId="0" borderId="1" xfId="0" applyNumberFormat="1" applyFont="1" applyBorder="1" applyAlignment="1">
      <alignment vertical="center"/>
    </xf>
    <xf numFmtId="0" fontId="7" fillId="0" borderId="1" xfId="0" applyFont="1" applyBorder="1" applyAlignment="1">
      <alignment vertical="center" wrapText="1"/>
    </xf>
    <xf numFmtId="0" fontId="7" fillId="0" borderId="0" xfId="0" applyFont="1"/>
    <xf numFmtId="0" fontId="7" fillId="0" borderId="0" xfId="0" applyFont="1" applyAlignment="1">
      <alignment horizontal="center"/>
    </xf>
    <xf numFmtId="3" fontId="7" fillId="0" borderId="0" xfId="0" applyNumberFormat="1" applyFont="1"/>
    <xf numFmtId="3" fontId="3" fillId="0" borderId="0" xfId="0" applyNumberFormat="1" applyFont="1"/>
    <xf numFmtId="0" fontId="2" fillId="0" borderId="1" xfId="0" applyFont="1" applyBorder="1" applyAlignment="1">
      <alignment horizontal="center" vertical="center" wrapText="1"/>
    </xf>
    <xf numFmtId="0" fontId="2" fillId="0" borderId="4" xfId="0" applyFont="1" applyBorder="1" applyAlignment="1">
      <alignment vertical="center"/>
    </xf>
    <xf numFmtId="0" fontId="2" fillId="0" borderId="4" xfId="0" quotePrefix="1" applyFont="1" applyBorder="1" applyAlignment="1">
      <alignment horizontal="left" vertical="center" wrapText="1"/>
    </xf>
    <xf numFmtId="0" fontId="3" fillId="2" borderId="1" xfId="0" applyFont="1" applyFill="1" applyBorder="1" applyAlignment="1">
      <alignment horizontal="center" vertical="center" wrapText="1"/>
    </xf>
    <xf numFmtId="3" fontId="2" fillId="0" borderId="5" xfId="0" applyNumberFormat="1" applyFont="1" applyBorder="1" applyAlignment="1">
      <alignment horizontal="right" vertical="center" wrapText="1"/>
    </xf>
    <xf numFmtId="3" fontId="2" fillId="0" borderId="1" xfId="0" applyNumberFormat="1" applyFont="1" applyBorder="1" applyAlignment="1">
      <alignment horizontal="right" vertical="center"/>
    </xf>
    <xf numFmtId="0" fontId="7" fillId="0" borderId="6" xfId="0" applyFont="1" applyBorder="1" applyAlignment="1">
      <alignment horizontal="left" vertical="center"/>
    </xf>
    <xf numFmtId="0" fontId="7" fillId="0" borderId="9" xfId="0" applyFont="1" applyBorder="1" applyAlignment="1">
      <alignment horizontal="left" vertical="center"/>
    </xf>
    <xf numFmtId="0" fontId="7" fillId="0" borderId="7" xfId="0" applyFont="1" applyBorder="1" applyAlignment="1">
      <alignment horizontal="left" vertical="center"/>
    </xf>
    <xf numFmtId="0" fontId="9" fillId="5" borderId="8" xfId="0" applyFont="1" applyFill="1" applyBorder="1" applyAlignment="1">
      <alignment horizontal="center" vertical="center"/>
    </xf>
    <xf numFmtId="0" fontId="8" fillId="4" borderId="8" xfId="0" applyFont="1" applyFill="1" applyBorder="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0"/>
  <sheetViews>
    <sheetView tabSelected="1" zoomScaleNormal="100" workbookViewId="0">
      <pane ySplit="3" topLeftCell="A10" activePane="bottomLeft" state="frozen"/>
      <selection pane="bottomLeft" activeCell="K18" sqref="K18"/>
    </sheetView>
  </sheetViews>
  <sheetFormatPr defaultColWidth="9.109375" defaultRowHeight="13.2" x14ac:dyDescent="0.25"/>
  <cols>
    <col min="1" max="2" width="9.33203125" style="12" bestFit="1" customWidth="1"/>
    <col min="3" max="3" width="11" style="12" customWidth="1"/>
    <col min="4" max="4" width="23.109375" style="12" customWidth="1"/>
    <col min="5" max="5" width="33.109375" style="12" customWidth="1"/>
    <col min="6" max="6" width="13" style="12" customWidth="1"/>
    <col min="7" max="7" width="59.33203125" style="43" customWidth="1"/>
    <col min="8" max="16384" width="9.109375" style="12"/>
  </cols>
  <sheetData>
    <row r="1" spans="1:7" ht="13.8" x14ac:dyDescent="0.25">
      <c r="A1" s="59" t="s">
        <v>178</v>
      </c>
      <c r="B1" s="59"/>
      <c r="C1" s="59"/>
      <c r="D1" s="59"/>
      <c r="E1" s="59"/>
      <c r="F1" s="59"/>
      <c r="G1" s="59"/>
    </row>
    <row r="2" spans="1:7" s="42" customFormat="1" ht="26.4" x14ac:dyDescent="0.3">
      <c r="A2" s="40" t="s">
        <v>0</v>
      </c>
      <c r="B2" s="40" t="s">
        <v>1</v>
      </c>
      <c r="C2" s="40" t="s">
        <v>2</v>
      </c>
      <c r="D2" s="40" t="s">
        <v>3</v>
      </c>
      <c r="E2" s="40" t="s">
        <v>4</v>
      </c>
      <c r="F2" s="41" t="s">
        <v>5</v>
      </c>
      <c r="G2" s="40" t="s">
        <v>6</v>
      </c>
    </row>
    <row r="3" spans="1:7" s="42" customFormat="1" x14ac:dyDescent="0.3">
      <c r="A3" s="40"/>
      <c r="B3" s="40"/>
      <c r="C3" s="40"/>
      <c r="D3" s="40"/>
      <c r="E3" s="40"/>
      <c r="F3" s="41"/>
      <c r="G3" s="40"/>
    </row>
    <row r="4" spans="1:7" s="42" customFormat="1" ht="16.5" customHeight="1" x14ac:dyDescent="0.3">
      <c r="A4" s="56" t="s">
        <v>179</v>
      </c>
      <c r="B4" s="57"/>
      <c r="C4" s="57"/>
      <c r="D4" s="57"/>
      <c r="E4" s="58"/>
      <c r="F4" s="44">
        <f>SUM(F5:F12)</f>
        <v>25718686.280000001</v>
      </c>
      <c r="G4" s="45"/>
    </row>
    <row r="5" spans="1:7" ht="52.8" x14ac:dyDescent="0.25">
      <c r="A5" s="9">
        <v>1</v>
      </c>
      <c r="B5" s="9" t="s">
        <v>7</v>
      </c>
      <c r="C5" s="9" t="s">
        <v>8</v>
      </c>
      <c r="D5" s="5" t="s">
        <v>9</v>
      </c>
      <c r="E5" s="5" t="s">
        <v>10</v>
      </c>
      <c r="F5" s="10">
        <v>4810622</v>
      </c>
      <c r="G5" s="5" t="s">
        <v>191</v>
      </c>
    </row>
    <row r="6" spans="1:7" ht="52.8" x14ac:dyDescent="0.25">
      <c r="A6" s="9">
        <v>1</v>
      </c>
      <c r="B6" s="9" t="s">
        <v>7</v>
      </c>
      <c r="C6" s="9" t="s">
        <v>8</v>
      </c>
      <c r="D6" s="5" t="s">
        <v>11</v>
      </c>
      <c r="E6" s="5" t="s">
        <v>12</v>
      </c>
      <c r="F6" s="10">
        <v>499750</v>
      </c>
      <c r="G6" s="5" t="s">
        <v>191</v>
      </c>
    </row>
    <row r="7" spans="1:7" ht="26.4" x14ac:dyDescent="0.25">
      <c r="A7" s="9">
        <v>1</v>
      </c>
      <c r="B7" s="9" t="s">
        <v>7</v>
      </c>
      <c r="C7" s="9" t="s">
        <v>8</v>
      </c>
      <c r="D7" s="5" t="s">
        <v>13</v>
      </c>
      <c r="E7" s="5" t="s">
        <v>14</v>
      </c>
      <c r="F7" s="10">
        <v>792449</v>
      </c>
      <c r="G7" s="5" t="s">
        <v>192</v>
      </c>
    </row>
    <row r="8" spans="1:7" ht="52.8" x14ac:dyDescent="0.25">
      <c r="A8" s="9">
        <v>1</v>
      </c>
      <c r="B8" s="9" t="s">
        <v>7</v>
      </c>
      <c r="C8" s="9" t="s">
        <v>8</v>
      </c>
      <c r="D8" s="5" t="s">
        <v>15</v>
      </c>
      <c r="E8" s="5" t="s">
        <v>16</v>
      </c>
      <c r="F8" s="10">
        <v>2800000</v>
      </c>
      <c r="G8" s="5" t="s">
        <v>191</v>
      </c>
    </row>
    <row r="9" spans="1:7" ht="52.8" x14ac:dyDescent="0.25">
      <c r="A9" s="9">
        <v>1</v>
      </c>
      <c r="B9" s="9" t="s">
        <v>7</v>
      </c>
      <c r="C9" s="9" t="s">
        <v>8</v>
      </c>
      <c r="D9" s="5" t="s">
        <v>19</v>
      </c>
      <c r="E9" s="5" t="s">
        <v>20</v>
      </c>
      <c r="F9" s="10">
        <v>815034</v>
      </c>
      <c r="G9" s="5" t="s">
        <v>191</v>
      </c>
    </row>
    <row r="10" spans="1:7" ht="52.8" x14ac:dyDescent="0.25">
      <c r="A10" s="9">
        <v>9</v>
      </c>
      <c r="B10" s="9" t="s">
        <v>7</v>
      </c>
      <c r="C10" s="9" t="s">
        <v>8</v>
      </c>
      <c r="D10" s="5" t="s">
        <v>157</v>
      </c>
      <c r="E10" s="5" t="s">
        <v>158</v>
      </c>
      <c r="F10" s="10">
        <v>10033248.210000001</v>
      </c>
      <c r="G10" s="5" t="s">
        <v>191</v>
      </c>
    </row>
    <row r="11" spans="1:7" ht="52.8" x14ac:dyDescent="0.25">
      <c r="A11" s="9">
        <v>9</v>
      </c>
      <c r="B11" s="9" t="s">
        <v>7</v>
      </c>
      <c r="C11" s="9" t="s">
        <v>8</v>
      </c>
      <c r="D11" s="5" t="s">
        <v>159</v>
      </c>
      <c r="E11" s="5" t="s">
        <v>160</v>
      </c>
      <c r="F11" s="54">
        <v>3486063</v>
      </c>
      <c r="G11" s="5" t="s">
        <v>191</v>
      </c>
    </row>
    <row r="12" spans="1:7" ht="52.8" x14ac:dyDescent="0.25">
      <c r="A12" s="9">
        <v>9</v>
      </c>
      <c r="B12" s="9" t="s">
        <v>7</v>
      </c>
      <c r="C12" s="9" t="s">
        <v>8</v>
      </c>
      <c r="D12" s="5" t="s">
        <v>161</v>
      </c>
      <c r="E12" s="5" t="s">
        <v>162</v>
      </c>
      <c r="F12" s="16">
        <v>2481520.0699999998</v>
      </c>
      <c r="G12" s="5" t="s">
        <v>191</v>
      </c>
    </row>
    <row r="13" spans="1:7" s="46" customFormat="1" ht="17.25" customHeight="1" x14ac:dyDescent="0.25">
      <c r="A13" s="56" t="s">
        <v>180</v>
      </c>
      <c r="B13" s="57"/>
      <c r="C13" s="57"/>
      <c r="D13" s="57"/>
      <c r="E13" s="58"/>
      <c r="F13" s="44">
        <f>SUM(F14:F20)</f>
        <v>196437622.50000003</v>
      </c>
      <c r="G13" s="45"/>
    </row>
    <row r="14" spans="1:7" ht="39.6" x14ac:dyDescent="0.25">
      <c r="A14" s="9">
        <v>2</v>
      </c>
      <c r="B14" s="9" t="s">
        <v>7</v>
      </c>
      <c r="C14" s="9" t="s">
        <v>29</v>
      </c>
      <c r="D14" s="5" t="s">
        <v>193</v>
      </c>
      <c r="E14" s="5" t="s">
        <v>194</v>
      </c>
      <c r="F14" s="10">
        <v>640269.30000000005</v>
      </c>
      <c r="G14" s="5" t="s">
        <v>258</v>
      </c>
    </row>
    <row r="15" spans="1:7" ht="26.4" x14ac:dyDescent="0.25">
      <c r="A15" s="9">
        <v>4</v>
      </c>
      <c r="B15" s="9" t="s">
        <v>7</v>
      </c>
      <c r="C15" s="9" t="s">
        <v>51</v>
      </c>
      <c r="D15" s="5" t="s">
        <v>56</v>
      </c>
      <c r="E15" s="5" t="s">
        <v>57</v>
      </c>
      <c r="F15" s="10">
        <v>780460</v>
      </c>
      <c r="G15" s="5" t="s">
        <v>199</v>
      </c>
    </row>
    <row r="16" spans="1:7" ht="52.8" x14ac:dyDescent="0.25">
      <c r="A16" s="9">
        <v>4</v>
      </c>
      <c r="B16" s="9" t="s">
        <v>7</v>
      </c>
      <c r="C16" s="9" t="s">
        <v>51</v>
      </c>
      <c r="D16" s="5" t="s">
        <v>195</v>
      </c>
      <c r="E16" s="5" t="s">
        <v>196</v>
      </c>
      <c r="F16" s="10">
        <v>7578600</v>
      </c>
      <c r="G16" s="5" t="s">
        <v>191</v>
      </c>
    </row>
    <row r="17" spans="1:7" ht="26.4" x14ac:dyDescent="0.25">
      <c r="A17" s="9">
        <v>4</v>
      </c>
      <c r="B17" s="9" t="s">
        <v>36</v>
      </c>
      <c r="C17" s="9" t="s">
        <v>29</v>
      </c>
      <c r="D17" s="5" t="s">
        <v>89</v>
      </c>
      <c r="E17" s="5" t="s">
        <v>90</v>
      </c>
      <c r="F17" s="10">
        <v>13695625.380000001</v>
      </c>
      <c r="G17" s="21" t="s">
        <v>197</v>
      </c>
    </row>
    <row r="18" spans="1:7" ht="66" x14ac:dyDescent="0.25">
      <c r="A18" s="9">
        <v>4</v>
      </c>
      <c r="B18" s="9" t="s">
        <v>36</v>
      </c>
      <c r="C18" s="9" t="s">
        <v>29</v>
      </c>
      <c r="D18" s="5" t="s">
        <v>91</v>
      </c>
      <c r="E18" s="5" t="s">
        <v>198</v>
      </c>
      <c r="F18" s="10">
        <v>158023508.61000001</v>
      </c>
      <c r="G18" s="21" t="s">
        <v>260</v>
      </c>
    </row>
    <row r="19" spans="1:7" ht="52.8" x14ac:dyDescent="0.25">
      <c r="A19" s="9">
        <v>6</v>
      </c>
      <c r="B19" s="9" t="s">
        <v>36</v>
      </c>
      <c r="C19" s="9" t="s">
        <v>29</v>
      </c>
      <c r="D19" s="5" t="s">
        <v>92</v>
      </c>
      <c r="E19" s="5" t="s">
        <v>93</v>
      </c>
      <c r="F19" s="10">
        <v>11766353.43</v>
      </c>
      <c r="G19" s="21" t="s">
        <v>191</v>
      </c>
    </row>
    <row r="20" spans="1:7" ht="52.8" x14ac:dyDescent="0.25">
      <c r="A20" s="9">
        <v>6</v>
      </c>
      <c r="B20" s="9" t="s">
        <v>7</v>
      </c>
      <c r="C20" s="9" t="s">
        <v>29</v>
      </c>
      <c r="D20" s="5" t="s">
        <v>94</v>
      </c>
      <c r="E20" s="5" t="s">
        <v>95</v>
      </c>
      <c r="F20" s="10">
        <v>3952805.78</v>
      </c>
      <c r="G20" s="21" t="s">
        <v>191</v>
      </c>
    </row>
    <row r="21" spans="1:7" s="46" customFormat="1" ht="16.5" customHeight="1" x14ac:dyDescent="0.25">
      <c r="A21" s="56" t="s">
        <v>181</v>
      </c>
      <c r="B21" s="57"/>
      <c r="C21" s="57"/>
      <c r="D21" s="57"/>
      <c r="E21" s="58"/>
      <c r="F21" s="44">
        <f>SUM(F22:F33)</f>
        <v>19679628.23</v>
      </c>
      <c r="G21" s="45"/>
    </row>
    <row r="22" spans="1:7" ht="52.8" x14ac:dyDescent="0.25">
      <c r="A22" s="9">
        <v>4</v>
      </c>
      <c r="B22" s="9" t="s">
        <v>7</v>
      </c>
      <c r="C22" s="9" t="s">
        <v>37</v>
      </c>
      <c r="D22" s="5" t="s">
        <v>200</v>
      </c>
      <c r="E22" s="5" t="s">
        <v>201</v>
      </c>
      <c r="F22" s="10">
        <v>345651</v>
      </c>
      <c r="G22" s="5" t="s">
        <v>210</v>
      </c>
    </row>
    <row r="23" spans="1:7" ht="39.6" x14ac:dyDescent="0.25">
      <c r="A23" s="35">
        <v>4</v>
      </c>
      <c r="B23" s="35" t="s">
        <v>7</v>
      </c>
      <c r="C23" s="35" t="s">
        <v>37</v>
      </c>
      <c r="D23" s="36" t="s">
        <v>202</v>
      </c>
      <c r="E23" s="36" t="s">
        <v>116</v>
      </c>
      <c r="F23" s="34">
        <v>1697116.22</v>
      </c>
      <c r="G23" s="5" t="s">
        <v>212</v>
      </c>
    </row>
    <row r="24" spans="1:7" ht="26.4" x14ac:dyDescent="0.25">
      <c r="A24" s="35">
        <v>4</v>
      </c>
      <c r="B24" s="35" t="s">
        <v>7</v>
      </c>
      <c r="C24" s="35" t="s">
        <v>37</v>
      </c>
      <c r="D24" s="36" t="s">
        <v>47</v>
      </c>
      <c r="E24" s="36" t="s">
        <v>48</v>
      </c>
      <c r="F24" s="34">
        <v>216220.39</v>
      </c>
      <c r="G24" s="5" t="s">
        <v>210</v>
      </c>
    </row>
    <row r="25" spans="1:7" ht="52.8" x14ac:dyDescent="0.25">
      <c r="A25" s="35">
        <v>6</v>
      </c>
      <c r="B25" s="35" t="s">
        <v>7</v>
      </c>
      <c r="C25" s="35" t="s">
        <v>37</v>
      </c>
      <c r="D25" s="36" t="s">
        <v>96</v>
      </c>
      <c r="E25" s="36" t="s">
        <v>97</v>
      </c>
      <c r="F25" s="34">
        <v>876668.1</v>
      </c>
      <c r="G25" s="5" t="s">
        <v>191</v>
      </c>
    </row>
    <row r="26" spans="1:7" ht="52.8" x14ac:dyDescent="0.25">
      <c r="A26" s="35">
        <v>6</v>
      </c>
      <c r="B26" s="35" t="s">
        <v>7</v>
      </c>
      <c r="C26" s="35" t="s">
        <v>37</v>
      </c>
      <c r="D26" s="36" t="s">
        <v>98</v>
      </c>
      <c r="E26" s="36" t="s">
        <v>99</v>
      </c>
      <c r="F26" s="34">
        <v>428234</v>
      </c>
      <c r="G26" s="5" t="s">
        <v>191</v>
      </c>
    </row>
    <row r="27" spans="1:7" ht="52.8" x14ac:dyDescent="0.25">
      <c r="A27" s="35">
        <v>6</v>
      </c>
      <c r="B27" s="35" t="s">
        <v>7</v>
      </c>
      <c r="C27" s="35" t="s">
        <v>37</v>
      </c>
      <c r="D27" s="36" t="s">
        <v>100</v>
      </c>
      <c r="E27" s="36" t="s">
        <v>101</v>
      </c>
      <c r="F27" s="34">
        <v>3874954.14</v>
      </c>
      <c r="G27" s="5" t="s">
        <v>191</v>
      </c>
    </row>
    <row r="28" spans="1:7" ht="52.8" x14ac:dyDescent="0.25">
      <c r="A28" s="35">
        <v>6</v>
      </c>
      <c r="B28" s="35" t="s">
        <v>7</v>
      </c>
      <c r="C28" s="35" t="s">
        <v>37</v>
      </c>
      <c r="D28" s="36" t="s">
        <v>102</v>
      </c>
      <c r="E28" s="36" t="s">
        <v>103</v>
      </c>
      <c r="F28" s="34">
        <v>7731592</v>
      </c>
      <c r="G28" s="5" t="s">
        <v>191</v>
      </c>
    </row>
    <row r="29" spans="1:7" ht="66" x14ac:dyDescent="0.25">
      <c r="A29" s="35">
        <v>13</v>
      </c>
      <c r="B29" s="35" t="s">
        <v>7</v>
      </c>
      <c r="C29" s="35" t="s">
        <v>37</v>
      </c>
      <c r="D29" s="36" t="s">
        <v>169</v>
      </c>
      <c r="E29" s="36" t="s">
        <v>170</v>
      </c>
      <c r="F29" s="34">
        <v>3785806</v>
      </c>
      <c r="G29" s="5" t="s">
        <v>211</v>
      </c>
    </row>
    <row r="30" spans="1:7" ht="52.8" x14ac:dyDescent="0.25">
      <c r="A30" s="35">
        <v>13</v>
      </c>
      <c r="B30" s="35" t="s">
        <v>7</v>
      </c>
      <c r="C30" s="35" t="s">
        <v>37</v>
      </c>
      <c r="D30" s="36" t="s">
        <v>203</v>
      </c>
      <c r="E30" s="36" t="s">
        <v>204</v>
      </c>
      <c r="F30" s="34">
        <v>133077</v>
      </c>
      <c r="G30" s="5" t="s">
        <v>210</v>
      </c>
    </row>
    <row r="31" spans="1:7" ht="52.8" x14ac:dyDescent="0.25">
      <c r="A31" s="35">
        <v>13</v>
      </c>
      <c r="B31" s="35" t="s">
        <v>7</v>
      </c>
      <c r="C31" s="35" t="s">
        <v>37</v>
      </c>
      <c r="D31" s="36" t="s">
        <v>205</v>
      </c>
      <c r="E31" s="36" t="s">
        <v>206</v>
      </c>
      <c r="F31" s="34">
        <v>85079</v>
      </c>
      <c r="G31" s="5" t="s">
        <v>210</v>
      </c>
    </row>
    <row r="32" spans="1:7" ht="26.4" x14ac:dyDescent="0.25">
      <c r="A32" s="35">
        <v>13</v>
      </c>
      <c r="B32" s="35" t="s">
        <v>7</v>
      </c>
      <c r="C32" s="35" t="s">
        <v>37</v>
      </c>
      <c r="D32" s="36" t="s">
        <v>207</v>
      </c>
      <c r="E32" s="36" t="s">
        <v>208</v>
      </c>
      <c r="F32" s="34">
        <v>206532.38</v>
      </c>
      <c r="G32" s="5" t="s">
        <v>210</v>
      </c>
    </row>
    <row r="33" spans="1:7" ht="26.4" x14ac:dyDescent="0.25">
      <c r="A33" s="35">
        <v>13</v>
      </c>
      <c r="B33" s="35" t="s">
        <v>7</v>
      </c>
      <c r="C33" s="35" t="s">
        <v>37</v>
      </c>
      <c r="D33" s="36" t="s">
        <v>176</v>
      </c>
      <c r="E33" s="36" t="s">
        <v>209</v>
      </c>
      <c r="F33" s="34">
        <v>298698</v>
      </c>
      <c r="G33" s="5" t="s">
        <v>210</v>
      </c>
    </row>
    <row r="34" spans="1:7" s="46" customFormat="1" ht="15" customHeight="1" x14ac:dyDescent="0.25">
      <c r="A34" s="56" t="s">
        <v>182</v>
      </c>
      <c r="B34" s="57"/>
      <c r="C34" s="57"/>
      <c r="D34" s="57"/>
      <c r="E34" s="58"/>
      <c r="F34" s="44">
        <f>SUM(F35:F41)</f>
        <v>21473806.640000001</v>
      </c>
      <c r="G34" s="45"/>
    </row>
    <row r="35" spans="1:7" ht="52.8" x14ac:dyDescent="0.25">
      <c r="A35" s="9">
        <v>5</v>
      </c>
      <c r="B35" s="9" t="s">
        <v>36</v>
      </c>
      <c r="C35" s="9" t="s">
        <v>62</v>
      </c>
      <c r="D35" s="5" t="s">
        <v>63</v>
      </c>
      <c r="E35" s="5" t="s">
        <v>64</v>
      </c>
      <c r="F35" s="10">
        <v>13021539.65</v>
      </c>
      <c r="G35" s="5" t="s">
        <v>191</v>
      </c>
    </row>
    <row r="36" spans="1:7" ht="66" x14ac:dyDescent="0.25">
      <c r="A36" s="9">
        <v>5</v>
      </c>
      <c r="B36" s="9" t="s">
        <v>36</v>
      </c>
      <c r="C36" s="9" t="s">
        <v>62</v>
      </c>
      <c r="D36" s="5" t="s">
        <v>75</v>
      </c>
      <c r="E36" s="5" t="s">
        <v>213</v>
      </c>
      <c r="F36" s="14">
        <v>1544999.47</v>
      </c>
      <c r="G36" s="15" t="s">
        <v>217</v>
      </c>
    </row>
    <row r="37" spans="1:7" ht="66" x14ac:dyDescent="0.25">
      <c r="A37" s="9">
        <v>5</v>
      </c>
      <c r="B37" s="9" t="s">
        <v>36</v>
      </c>
      <c r="C37" s="9" t="s">
        <v>62</v>
      </c>
      <c r="D37" s="5" t="s">
        <v>78</v>
      </c>
      <c r="E37" s="5" t="s">
        <v>214</v>
      </c>
      <c r="F37" s="14">
        <v>2441279.12</v>
      </c>
      <c r="G37" s="5" t="s">
        <v>217</v>
      </c>
    </row>
    <row r="38" spans="1:7" ht="52.8" x14ac:dyDescent="0.25">
      <c r="A38" s="9">
        <v>5</v>
      </c>
      <c r="B38" s="9" t="s">
        <v>36</v>
      </c>
      <c r="C38" s="9" t="s">
        <v>62</v>
      </c>
      <c r="D38" s="5" t="s">
        <v>81</v>
      </c>
      <c r="E38" s="5" t="s">
        <v>82</v>
      </c>
      <c r="F38" s="10">
        <v>1964716</v>
      </c>
      <c r="G38" s="5" t="s">
        <v>220</v>
      </c>
    </row>
    <row r="39" spans="1:7" ht="26.4" x14ac:dyDescent="0.25">
      <c r="A39" s="9">
        <v>5</v>
      </c>
      <c r="B39" s="9" t="s">
        <v>36</v>
      </c>
      <c r="C39" s="7" t="s">
        <v>62</v>
      </c>
      <c r="D39" s="15" t="s">
        <v>83</v>
      </c>
      <c r="E39" s="15" t="s">
        <v>84</v>
      </c>
      <c r="F39" s="14">
        <v>1101272.3999999999</v>
      </c>
      <c r="G39" s="5" t="s">
        <v>218</v>
      </c>
    </row>
    <row r="40" spans="1:7" ht="66" x14ac:dyDescent="0.25">
      <c r="A40" s="9">
        <v>5</v>
      </c>
      <c r="B40" s="9" t="s">
        <v>36</v>
      </c>
      <c r="C40" s="7" t="s">
        <v>62</v>
      </c>
      <c r="D40" s="15" t="s">
        <v>85</v>
      </c>
      <c r="E40" s="15" t="s">
        <v>86</v>
      </c>
      <c r="F40" s="14">
        <v>700000</v>
      </c>
      <c r="G40" s="38" t="s">
        <v>211</v>
      </c>
    </row>
    <row r="41" spans="1:7" ht="26.4" x14ac:dyDescent="0.25">
      <c r="A41" s="9">
        <v>5</v>
      </c>
      <c r="B41" s="9" t="s">
        <v>36</v>
      </c>
      <c r="C41" s="7" t="s">
        <v>62</v>
      </c>
      <c r="D41" s="15" t="s">
        <v>215</v>
      </c>
      <c r="E41" s="15" t="s">
        <v>216</v>
      </c>
      <c r="F41" s="14">
        <v>700000</v>
      </c>
      <c r="G41" s="15" t="s">
        <v>219</v>
      </c>
    </row>
    <row r="42" spans="1:7" s="46" customFormat="1" ht="18" customHeight="1" x14ac:dyDescent="0.25">
      <c r="A42" s="56" t="s">
        <v>183</v>
      </c>
      <c r="B42" s="57"/>
      <c r="C42" s="57"/>
      <c r="D42" s="57"/>
      <c r="E42" s="58"/>
      <c r="F42" s="44">
        <f>F43</f>
        <v>2042387.51</v>
      </c>
      <c r="G42" s="45"/>
    </row>
    <row r="43" spans="1:7" ht="39.6" x14ac:dyDescent="0.25">
      <c r="A43" s="9">
        <v>7</v>
      </c>
      <c r="B43" s="9" t="s">
        <v>7</v>
      </c>
      <c r="C43" s="9" t="s">
        <v>114</v>
      </c>
      <c r="D43" s="5" t="s">
        <v>115</v>
      </c>
      <c r="E43" s="5" t="s">
        <v>116</v>
      </c>
      <c r="F43" s="10">
        <v>2042387.51</v>
      </c>
      <c r="G43" s="5" t="s">
        <v>221</v>
      </c>
    </row>
    <row r="44" spans="1:7" s="46" customFormat="1" ht="18" customHeight="1" x14ac:dyDescent="0.25">
      <c r="A44" s="56" t="s">
        <v>184</v>
      </c>
      <c r="B44" s="57"/>
      <c r="C44" s="57"/>
      <c r="D44" s="57"/>
      <c r="E44" s="58"/>
      <c r="F44" s="44">
        <f>SUM(F45:F49)</f>
        <v>11113903.91</v>
      </c>
      <c r="G44" s="45"/>
    </row>
    <row r="45" spans="1:7" ht="52.8" x14ac:dyDescent="0.25">
      <c r="A45" s="9">
        <v>8</v>
      </c>
      <c r="B45" s="9" t="s">
        <v>7</v>
      </c>
      <c r="C45" s="9" t="s">
        <v>127</v>
      </c>
      <c r="D45" s="5" t="s">
        <v>128</v>
      </c>
      <c r="E45" s="5" t="s">
        <v>129</v>
      </c>
      <c r="F45" s="10">
        <v>5344126.53</v>
      </c>
      <c r="G45" s="5" t="s">
        <v>191</v>
      </c>
    </row>
    <row r="46" spans="1:7" ht="52.8" x14ac:dyDescent="0.25">
      <c r="A46" s="9">
        <v>8</v>
      </c>
      <c r="B46" s="9" t="s">
        <v>7</v>
      </c>
      <c r="C46" s="9" t="s">
        <v>127</v>
      </c>
      <c r="D46" s="5" t="s">
        <v>130</v>
      </c>
      <c r="E46" s="5" t="s">
        <v>131</v>
      </c>
      <c r="F46" s="10">
        <v>3859229.93</v>
      </c>
      <c r="G46" s="5" t="s">
        <v>191</v>
      </c>
    </row>
    <row r="47" spans="1:7" ht="52.8" x14ac:dyDescent="0.25">
      <c r="A47" s="9">
        <v>8</v>
      </c>
      <c r="B47" s="9" t="s">
        <v>7</v>
      </c>
      <c r="C47" s="9" t="s">
        <v>127</v>
      </c>
      <c r="D47" s="5" t="s">
        <v>140</v>
      </c>
      <c r="E47" s="5" t="s">
        <v>141</v>
      </c>
      <c r="F47" s="10">
        <v>1089857.19</v>
      </c>
      <c r="G47" s="5" t="s">
        <v>191</v>
      </c>
    </row>
    <row r="48" spans="1:7" ht="39.6" x14ac:dyDescent="0.25">
      <c r="A48" s="9">
        <v>8</v>
      </c>
      <c r="B48" s="9" t="s">
        <v>144</v>
      </c>
      <c r="C48" s="9" t="s">
        <v>127</v>
      </c>
      <c r="D48" s="5" t="s">
        <v>145</v>
      </c>
      <c r="E48" s="5" t="s">
        <v>146</v>
      </c>
      <c r="F48" s="10">
        <v>471658.45</v>
      </c>
      <c r="G48" s="5" t="s">
        <v>222</v>
      </c>
    </row>
    <row r="49" spans="1:7" ht="39.6" x14ac:dyDescent="0.25">
      <c r="A49" s="9">
        <v>8</v>
      </c>
      <c r="B49" s="9" t="s">
        <v>144</v>
      </c>
      <c r="C49" s="9" t="s">
        <v>127</v>
      </c>
      <c r="D49" s="13" t="s">
        <v>147</v>
      </c>
      <c r="E49" s="24" t="s">
        <v>148</v>
      </c>
      <c r="F49" s="25">
        <v>349031.81</v>
      </c>
      <c r="G49" s="11" t="s">
        <v>222</v>
      </c>
    </row>
    <row r="50" spans="1:7" s="46" customFormat="1" ht="17.25" customHeight="1" x14ac:dyDescent="0.25">
      <c r="A50" s="56" t="s">
        <v>185</v>
      </c>
      <c r="B50" s="57"/>
      <c r="C50" s="57"/>
      <c r="D50" s="57"/>
      <c r="E50" s="58"/>
      <c r="F50" s="44">
        <f>SUM(F51:F52)</f>
        <v>21969397.289999999</v>
      </c>
      <c r="G50" s="45"/>
    </row>
    <row r="51" spans="1:7" ht="52.8" x14ac:dyDescent="0.25">
      <c r="A51" s="9">
        <v>8</v>
      </c>
      <c r="B51" s="9" t="s">
        <v>7</v>
      </c>
      <c r="C51" s="9" t="s">
        <v>149</v>
      </c>
      <c r="D51" s="50" t="s">
        <v>150</v>
      </c>
      <c r="E51" s="13" t="s">
        <v>223</v>
      </c>
      <c r="F51" s="30">
        <v>11921238.380000001</v>
      </c>
      <c r="G51" s="5" t="s">
        <v>224</v>
      </c>
    </row>
    <row r="52" spans="1:7" ht="52.8" x14ac:dyDescent="0.25">
      <c r="A52" s="31">
        <v>8</v>
      </c>
      <c r="B52" s="31" t="s">
        <v>7</v>
      </c>
      <c r="C52" s="31" t="s">
        <v>149</v>
      </c>
      <c r="D52" s="32" t="s">
        <v>151</v>
      </c>
      <c r="E52" s="33" t="s">
        <v>152</v>
      </c>
      <c r="F52" s="30">
        <v>10048158.91</v>
      </c>
      <c r="G52" s="5" t="s">
        <v>225</v>
      </c>
    </row>
    <row r="53" spans="1:7" s="46" customFormat="1" ht="17.25" customHeight="1" x14ac:dyDescent="0.25">
      <c r="A53" s="56" t="s">
        <v>186</v>
      </c>
      <c r="B53" s="57"/>
      <c r="C53" s="57"/>
      <c r="D53" s="57"/>
      <c r="E53" s="58"/>
      <c r="F53" s="44">
        <f>SUM(F54:F57)</f>
        <v>8074478.7000000002</v>
      </c>
      <c r="G53" s="45"/>
    </row>
    <row r="54" spans="1:7" ht="39.6" x14ac:dyDescent="0.25">
      <c r="A54" s="9">
        <v>4</v>
      </c>
      <c r="B54" s="9" t="s">
        <v>7</v>
      </c>
      <c r="C54" s="9" t="s">
        <v>40</v>
      </c>
      <c r="D54" s="5" t="s">
        <v>41</v>
      </c>
      <c r="E54" s="5" t="s">
        <v>42</v>
      </c>
      <c r="F54" s="30">
        <v>2372791</v>
      </c>
      <c r="G54" s="11" t="s">
        <v>227</v>
      </c>
    </row>
    <row r="55" spans="1:7" ht="26.4" x14ac:dyDescent="0.25">
      <c r="A55" s="9">
        <v>7</v>
      </c>
      <c r="B55" s="9" t="s">
        <v>7</v>
      </c>
      <c r="C55" s="9" t="s">
        <v>40</v>
      </c>
      <c r="D55" s="5" t="s">
        <v>108</v>
      </c>
      <c r="E55" s="5" t="s">
        <v>109</v>
      </c>
      <c r="F55" s="10">
        <v>2947589.43</v>
      </c>
      <c r="G55" s="11" t="s">
        <v>226</v>
      </c>
    </row>
    <row r="56" spans="1:7" ht="39.6" x14ac:dyDescent="0.25">
      <c r="A56" s="9">
        <v>7</v>
      </c>
      <c r="B56" s="9" t="s">
        <v>7</v>
      </c>
      <c r="C56" s="9" t="s">
        <v>40</v>
      </c>
      <c r="D56" s="5" t="s">
        <v>110</v>
      </c>
      <c r="E56" s="5" t="s">
        <v>111</v>
      </c>
      <c r="F56" s="10">
        <v>1096866.48</v>
      </c>
      <c r="G56" s="11" t="s">
        <v>219</v>
      </c>
    </row>
    <row r="57" spans="1:7" ht="26.4" x14ac:dyDescent="0.25">
      <c r="A57" s="9">
        <v>10</v>
      </c>
      <c r="B57" s="9" t="s">
        <v>144</v>
      </c>
      <c r="C57" s="9" t="s">
        <v>40</v>
      </c>
      <c r="D57" s="5" t="s">
        <v>167</v>
      </c>
      <c r="E57" s="5" t="s">
        <v>190</v>
      </c>
      <c r="F57" s="10">
        <v>1657231.79</v>
      </c>
      <c r="G57" s="11" t="s">
        <v>258</v>
      </c>
    </row>
    <row r="58" spans="1:7" s="46" customFormat="1" x14ac:dyDescent="0.25"/>
    <row r="60" spans="1:7" x14ac:dyDescent="0.25">
      <c r="E60" s="47" t="s">
        <v>187</v>
      </c>
      <c r="F60" s="48">
        <f>SUM(F4,F13,F21,F34,F42,F44,F50,F53)</f>
        <v>306509911.06000006</v>
      </c>
    </row>
  </sheetData>
  <autoFilter ref="A3:G58" xr:uid="{00000000-0009-0000-0000-000000000000}"/>
  <mergeCells count="9">
    <mergeCell ref="A42:E42"/>
    <mergeCell ref="A44:E44"/>
    <mergeCell ref="A50:E50"/>
    <mergeCell ref="A53:E53"/>
    <mergeCell ref="A1:G1"/>
    <mergeCell ref="A4:E4"/>
    <mergeCell ref="A13:E13"/>
    <mergeCell ref="A21:E21"/>
    <mergeCell ref="A34:E3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5"/>
  <sheetViews>
    <sheetView zoomScaleNormal="100" workbookViewId="0">
      <pane ySplit="2" topLeftCell="A3" activePane="bottomLeft" state="frozen"/>
      <selection pane="bottomLeft" activeCell="F45" sqref="F45:F49"/>
    </sheetView>
  </sheetViews>
  <sheetFormatPr defaultColWidth="9.109375" defaultRowHeight="13.2" x14ac:dyDescent="0.25"/>
  <cols>
    <col min="1" max="2" width="9.33203125" style="1" bestFit="1" customWidth="1"/>
    <col min="3" max="3" width="11.109375" style="1" customWidth="1"/>
    <col min="4" max="4" width="22.88671875" style="1" customWidth="1"/>
    <col min="5" max="5" width="48.33203125" style="2" customWidth="1"/>
    <col min="6" max="6" width="16.6640625" style="1" customWidth="1"/>
    <col min="7" max="16384" width="9.109375" style="1"/>
  </cols>
  <sheetData>
    <row r="1" spans="1:6" ht="13.8" x14ac:dyDescent="0.25">
      <c r="A1" s="60" t="s">
        <v>188</v>
      </c>
      <c r="B1" s="60"/>
      <c r="C1" s="60"/>
      <c r="D1" s="60"/>
      <c r="E1" s="60"/>
      <c r="F1" s="60"/>
    </row>
    <row r="2" spans="1:6" s="3" customFormat="1" ht="22.5" customHeight="1" x14ac:dyDescent="0.3">
      <c r="A2" s="39" t="s">
        <v>0</v>
      </c>
      <c r="B2" s="39" t="s">
        <v>1</v>
      </c>
      <c r="C2" s="39" t="s">
        <v>2</v>
      </c>
      <c r="D2" s="39" t="s">
        <v>3</v>
      </c>
      <c r="E2" s="39" t="s">
        <v>4</v>
      </c>
      <c r="F2" s="53" t="s">
        <v>5</v>
      </c>
    </row>
    <row r="3" spans="1:6" ht="39.6" x14ac:dyDescent="0.25">
      <c r="A3" s="4">
        <v>1</v>
      </c>
      <c r="B3" s="4" t="s">
        <v>7</v>
      </c>
      <c r="C3" s="4" t="s">
        <v>8</v>
      </c>
      <c r="D3" s="8" t="s">
        <v>17</v>
      </c>
      <c r="E3" s="8" t="s">
        <v>18</v>
      </c>
      <c r="F3" s="6">
        <v>3738289.92</v>
      </c>
    </row>
    <row r="4" spans="1:6" ht="26.4" x14ac:dyDescent="0.25">
      <c r="A4" s="4">
        <v>1</v>
      </c>
      <c r="B4" s="4" t="s">
        <v>7</v>
      </c>
      <c r="C4" s="4" t="s">
        <v>8</v>
      </c>
      <c r="D4" s="5" t="s">
        <v>21</v>
      </c>
      <c r="E4" s="5" t="s">
        <v>259</v>
      </c>
      <c r="F4" s="6">
        <v>3823560.26</v>
      </c>
    </row>
    <row r="5" spans="1:6" s="12" customFormat="1" ht="26.4" x14ac:dyDescent="0.25">
      <c r="A5" s="9">
        <v>1</v>
      </c>
      <c r="B5" s="9" t="s">
        <v>7</v>
      </c>
      <c r="C5" s="9" t="s">
        <v>8</v>
      </c>
      <c r="D5" s="5" t="s">
        <v>22</v>
      </c>
      <c r="E5" s="5" t="s">
        <v>23</v>
      </c>
      <c r="F5" s="10">
        <v>2899997</v>
      </c>
    </row>
    <row r="6" spans="1:6" s="12" customFormat="1" ht="26.4" x14ac:dyDescent="0.25">
      <c r="A6" s="9">
        <v>1</v>
      </c>
      <c r="B6" s="9" t="s">
        <v>7</v>
      </c>
      <c r="C6" s="9" t="s">
        <v>8</v>
      </c>
      <c r="D6" s="13" t="s">
        <v>24</v>
      </c>
      <c r="E6" s="13" t="s">
        <v>25</v>
      </c>
      <c r="F6" s="14">
        <v>398940.69</v>
      </c>
    </row>
    <row r="7" spans="1:6" ht="26.4" x14ac:dyDescent="0.25">
      <c r="A7" s="4">
        <v>1</v>
      </c>
      <c r="B7" s="4" t="s">
        <v>7</v>
      </c>
      <c r="C7" s="4" t="s">
        <v>26</v>
      </c>
      <c r="D7" s="5" t="s">
        <v>27</v>
      </c>
      <c r="E7" s="8" t="s">
        <v>28</v>
      </c>
      <c r="F7" s="6">
        <v>1880220.21</v>
      </c>
    </row>
    <row r="8" spans="1:6" x14ac:dyDescent="0.25">
      <c r="A8" s="4">
        <v>1</v>
      </c>
      <c r="B8" s="4" t="s">
        <v>7</v>
      </c>
      <c r="C8" s="4" t="s">
        <v>26</v>
      </c>
      <c r="D8" s="5" t="s">
        <v>228</v>
      </c>
      <c r="E8" s="8" t="s">
        <v>229</v>
      </c>
      <c r="F8" s="6">
        <v>17070742</v>
      </c>
    </row>
    <row r="9" spans="1:6" ht="26.4" x14ac:dyDescent="0.25">
      <c r="A9" s="4">
        <v>2</v>
      </c>
      <c r="B9" s="4" t="s">
        <v>7</v>
      </c>
      <c r="C9" s="4" t="s">
        <v>29</v>
      </c>
      <c r="D9" s="5" t="s">
        <v>230</v>
      </c>
      <c r="E9" s="8" t="s">
        <v>231</v>
      </c>
      <c r="F9" s="6">
        <v>297678.49</v>
      </c>
    </row>
    <row r="10" spans="1:6" ht="52.8" x14ac:dyDescent="0.25">
      <c r="A10" s="4">
        <v>2</v>
      </c>
      <c r="B10" s="4" t="s">
        <v>7</v>
      </c>
      <c r="C10" s="4" t="s">
        <v>29</v>
      </c>
      <c r="D10" s="5" t="s">
        <v>232</v>
      </c>
      <c r="E10" s="8" t="s">
        <v>233</v>
      </c>
      <c r="F10" s="6">
        <v>139493.20000000001</v>
      </c>
    </row>
    <row r="11" spans="1:6" x14ac:dyDescent="0.25">
      <c r="A11" s="9">
        <v>3</v>
      </c>
      <c r="B11" s="9" t="s">
        <v>7</v>
      </c>
      <c r="C11" s="9" t="s">
        <v>26</v>
      </c>
      <c r="D11" s="5" t="s">
        <v>30</v>
      </c>
      <c r="E11" s="5" t="s">
        <v>31</v>
      </c>
      <c r="F11" s="16">
        <v>4375396.5</v>
      </c>
    </row>
    <row r="12" spans="1:6" x14ac:dyDescent="0.25">
      <c r="A12" s="17">
        <v>3</v>
      </c>
      <c r="B12" s="18" t="s">
        <v>7</v>
      </c>
      <c r="C12" s="18" t="s">
        <v>26</v>
      </c>
      <c r="D12" s="5" t="s">
        <v>32</v>
      </c>
      <c r="E12" s="19" t="s">
        <v>33</v>
      </c>
      <c r="F12" s="6">
        <v>2019416.73</v>
      </c>
    </row>
    <row r="13" spans="1:6" s="12" customFormat="1" x14ac:dyDescent="0.25">
      <c r="A13" s="9">
        <v>3</v>
      </c>
      <c r="B13" s="9" t="s">
        <v>7</v>
      </c>
      <c r="C13" s="9" t="s">
        <v>26</v>
      </c>
      <c r="D13" s="5" t="s">
        <v>234</v>
      </c>
      <c r="E13" s="5" t="s">
        <v>235</v>
      </c>
      <c r="F13" s="10">
        <v>922091.9</v>
      </c>
    </row>
    <row r="14" spans="1:6" s="12" customFormat="1" x14ac:dyDescent="0.25">
      <c r="A14" s="9">
        <v>3</v>
      </c>
      <c r="B14" s="9" t="s">
        <v>7</v>
      </c>
      <c r="C14" s="9" t="s">
        <v>26</v>
      </c>
      <c r="D14" s="5" t="s">
        <v>34</v>
      </c>
      <c r="E14" s="5" t="s">
        <v>35</v>
      </c>
      <c r="F14" s="10">
        <v>5847445.25</v>
      </c>
    </row>
    <row r="15" spans="1:6" s="12" customFormat="1" ht="39.6" x14ac:dyDescent="0.25">
      <c r="A15" s="9">
        <v>4</v>
      </c>
      <c r="B15" s="9" t="s">
        <v>36</v>
      </c>
      <c r="C15" s="9" t="s">
        <v>37</v>
      </c>
      <c r="D15" s="5" t="s">
        <v>236</v>
      </c>
      <c r="E15" s="5" t="s">
        <v>237</v>
      </c>
      <c r="F15" s="10">
        <v>9443665.3000000007</v>
      </c>
    </row>
    <row r="16" spans="1:6" s="12" customFormat="1" ht="26.4" x14ac:dyDescent="0.25">
      <c r="A16" s="9">
        <v>4</v>
      </c>
      <c r="B16" s="9" t="s">
        <v>36</v>
      </c>
      <c r="C16" s="9" t="s">
        <v>37</v>
      </c>
      <c r="D16" s="5" t="s">
        <v>38</v>
      </c>
      <c r="E16" s="5" t="s">
        <v>39</v>
      </c>
      <c r="F16" s="10">
        <v>5933082.6600000001</v>
      </c>
    </row>
    <row r="17" spans="1:6" ht="26.4" x14ac:dyDescent="0.25">
      <c r="A17" s="4">
        <v>4</v>
      </c>
      <c r="B17" s="4" t="s">
        <v>7</v>
      </c>
      <c r="C17" s="4" t="s">
        <v>37</v>
      </c>
      <c r="D17" s="8" t="s">
        <v>43</v>
      </c>
      <c r="E17" s="8" t="s">
        <v>44</v>
      </c>
      <c r="F17" s="6">
        <v>1230951</v>
      </c>
    </row>
    <row r="18" spans="1:6" ht="26.4" x14ac:dyDescent="0.25">
      <c r="A18" s="4">
        <v>4</v>
      </c>
      <c r="B18" s="4" t="s">
        <v>7</v>
      </c>
      <c r="C18" s="4" t="s">
        <v>37</v>
      </c>
      <c r="D18" s="8" t="s">
        <v>238</v>
      </c>
      <c r="E18" s="8" t="s">
        <v>239</v>
      </c>
      <c r="F18" s="6">
        <v>124635.8</v>
      </c>
    </row>
    <row r="19" spans="1:6" ht="26.4" x14ac:dyDescent="0.25">
      <c r="A19" s="4">
        <v>4</v>
      </c>
      <c r="B19" s="4" t="s">
        <v>7</v>
      </c>
      <c r="C19" s="4" t="s">
        <v>37</v>
      </c>
      <c r="D19" s="8" t="s">
        <v>45</v>
      </c>
      <c r="E19" s="8" t="s">
        <v>46</v>
      </c>
      <c r="F19" s="6">
        <v>1315795.72</v>
      </c>
    </row>
    <row r="20" spans="1:6" ht="26.4" x14ac:dyDescent="0.25">
      <c r="A20" s="4">
        <v>4</v>
      </c>
      <c r="B20" s="4" t="s">
        <v>7</v>
      </c>
      <c r="C20" s="4" t="s">
        <v>37</v>
      </c>
      <c r="D20" s="8" t="s">
        <v>49</v>
      </c>
      <c r="E20" s="8" t="s">
        <v>50</v>
      </c>
      <c r="F20" s="6">
        <v>645753</v>
      </c>
    </row>
    <row r="21" spans="1:6" ht="39.6" x14ac:dyDescent="0.25">
      <c r="A21" s="4">
        <v>4</v>
      </c>
      <c r="B21" s="4" t="s">
        <v>7</v>
      </c>
      <c r="C21" s="4" t="s">
        <v>29</v>
      </c>
      <c r="D21" s="5" t="s">
        <v>52</v>
      </c>
      <c r="E21" s="5" t="s">
        <v>53</v>
      </c>
      <c r="F21" s="6">
        <v>300050</v>
      </c>
    </row>
    <row r="22" spans="1:6" x14ac:dyDescent="0.25">
      <c r="A22" s="9">
        <v>4</v>
      </c>
      <c r="B22" s="9" t="s">
        <v>7</v>
      </c>
      <c r="C22" s="9" t="s">
        <v>29</v>
      </c>
      <c r="D22" s="5" t="s">
        <v>54</v>
      </c>
      <c r="E22" s="5" t="s">
        <v>55</v>
      </c>
      <c r="F22" s="14">
        <v>1538500</v>
      </c>
    </row>
    <row r="23" spans="1:6" x14ac:dyDescent="0.25">
      <c r="A23" s="9">
        <v>4</v>
      </c>
      <c r="B23" s="9" t="s">
        <v>7</v>
      </c>
      <c r="C23" s="9" t="s">
        <v>29</v>
      </c>
      <c r="D23" s="5" t="s">
        <v>58</v>
      </c>
      <c r="E23" s="5" t="s">
        <v>59</v>
      </c>
      <c r="F23" s="10">
        <v>860232</v>
      </c>
    </row>
    <row r="24" spans="1:6" ht="26.4" x14ac:dyDescent="0.25">
      <c r="A24" s="9">
        <v>4</v>
      </c>
      <c r="B24" s="4" t="s">
        <v>7</v>
      </c>
      <c r="C24" s="9" t="s">
        <v>29</v>
      </c>
      <c r="D24" s="5" t="s">
        <v>60</v>
      </c>
      <c r="E24" s="5" t="s">
        <v>61</v>
      </c>
      <c r="F24" s="10">
        <v>3500000</v>
      </c>
    </row>
    <row r="25" spans="1:6" s="12" customFormat="1" ht="39.6" x14ac:dyDescent="0.25">
      <c r="A25" s="9">
        <v>4</v>
      </c>
      <c r="B25" s="9" t="s">
        <v>7</v>
      </c>
      <c r="C25" s="7" t="s">
        <v>62</v>
      </c>
      <c r="D25" s="15" t="s">
        <v>240</v>
      </c>
      <c r="E25" s="15" t="s">
        <v>241</v>
      </c>
      <c r="F25" s="20">
        <v>7174035</v>
      </c>
    </row>
    <row r="26" spans="1:6" ht="39.6" x14ac:dyDescent="0.25">
      <c r="A26" s="9">
        <v>5</v>
      </c>
      <c r="B26" s="9" t="s">
        <v>7</v>
      </c>
      <c r="C26" s="9" t="s">
        <v>40</v>
      </c>
      <c r="D26" s="5" t="s">
        <v>242</v>
      </c>
      <c r="E26" s="5" t="s">
        <v>243</v>
      </c>
      <c r="F26" s="10">
        <v>322136.90000000002</v>
      </c>
    </row>
    <row r="27" spans="1:6" ht="26.4" x14ac:dyDescent="0.25">
      <c r="A27" s="9">
        <v>5</v>
      </c>
      <c r="B27" s="9" t="s">
        <v>7</v>
      </c>
      <c r="C27" s="9" t="s">
        <v>114</v>
      </c>
      <c r="D27" s="5" t="s">
        <v>126</v>
      </c>
      <c r="E27" s="5" t="s">
        <v>189</v>
      </c>
      <c r="F27" s="22">
        <v>1505509.31</v>
      </c>
    </row>
    <row r="28" spans="1:6" ht="26.4" x14ac:dyDescent="0.25">
      <c r="A28" s="9">
        <v>5</v>
      </c>
      <c r="B28" s="9" t="s">
        <v>7</v>
      </c>
      <c r="C28" s="9" t="s">
        <v>62</v>
      </c>
      <c r="D28" s="5" t="s">
        <v>65</v>
      </c>
      <c r="E28" s="5" t="s">
        <v>66</v>
      </c>
      <c r="F28" s="22">
        <v>1186303</v>
      </c>
    </row>
    <row r="29" spans="1:6" ht="26.4" x14ac:dyDescent="0.25">
      <c r="A29" s="9">
        <v>5</v>
      </c>
      <c r="B29" s="9" t="s">
        <v>36</v>
      </c>
      <c r="C29" s="9" t="s">
        <v>62</v>
      </c>
      <c r="D29" s="5" t="s">
        <v>67</v>
      </c>
      <c r="E29" s="5" t="s">
        <v>68</v>
      </c>
      <c r="F29" s="22">
        <v>1218875.8700000001</v>
      </c>
    </row>
    <row r="30" spans="1:6" ht="26.4" x14ac:dyDescent="0.25">
      <c r="A30" s="9">
        <v>5</v>
      </c>
      <c r="B30" s="9" t="s">
        <v>7</v>
      </c>
      <c r="C30" s="9" t="s">
        <v>62</v>
      </c>
      <c r="D30" s="5" t="s">
        <v>69</v>
      </c>
      <c r="E30" s="5" t="s">
        <v>70</v>
      </c>
      <c r="F30" s="22">
        <v>13329446.01</v>
      </c>
    </row>
    <row r="31" spans="1:6" ht="26.4" x14ac:dyDescent="0.25">
      <c r="A31" s="9">
        <v>5</v>
      </c>
      <c r="B31" s="9" t="s">
        <v>36</v>
      </c>
      <c r="C31" s="9" t="s">
        <v>62</v>
      </c>
      <c r="D31" s="5" t="s">
        <v>71</v>
      </c>
      <c r="E31" s="5" t="s">
        <v>72</v>
      </c>
      <c r="F31" s="22">
        <v>500000</v>
      </c>
    </row>
    <row r="32" spans="1:6" ht="39.6" x14ac:dyDescent="0.25">
      <c r="A32" s="9">
        <v>5</v>
      </c>
      <c r="B32" s="9" t="s">
        <v>7</v>
      </c>
      <c r="C32" s="9" t="s">
        <v>62</v>
      </c>
      <c r="D32" s="5" t="s">
        <v>73</v>
      </c>
      <c r="E32" s="5" t="s">
        <v>74</v>
      </c>
      <c r="F32" s="10">
        <v>848716</v>
      </c>
    </row>
    <row r="33" spans="1:6" ht="26.4" x14ac:dyDescent="0.25">
      <c r="A33" s="9">
        <v>5</v>
      </c>
      <c r="B33" s="9" t="s">
        <v>36</v>
      </c>
      <c r="C33" s="9" t="s">
        <v>62</v>
      </c>
      <c r="D33" s="5" t="s">
        <v>76</v>
      </c>
      <c r="E33" s="5" t="s">
        <v>77</v>
      </c>
      <c r="F33" s="10">
        <v>290663.2</v>
      </c>
    </row>
    <row r="34" spans="1:6" ht="26.4" x14ac:dyDescent="0.25">
      <c r="A34" s="9">
        <v>5</v>
      </c>
      <c r="B34" s="9" t="s">
        <v>7</v>
      </c>
      <c r="C34" s="9" t="s">
        <v>62</v>
      </c>
      <c r="D34" s="5" t="s">
        <v>79</v>
      </c>
      <c r="E34" s="5" t="s">
        <v>80</v>
      </c>
      <c r="F34" s="10">
        <v>265809</v>
      </c>
    </row>
    <row r="35" spans="1:6" ht="26.4" x14ac:dyDescent="0.25">
      <c r="A35" s="9">
        <v>5</v>
      </c>
      <c r="B35" s="9" t="s">
        <v>36</v>
      </c>
      <c r="C35" s="9" t="s">
        <v>62</v>
      </c>
      <c r="D35" s="5" t="s">
        <v>244</v>
      </c>
      <c r="E35" s="5" t="s">
        <v>245</v>
      </c>
      <c r="F35" s="10">
        <v>1994214.77</v>
      </c>
    </row>
    <row r="36" spans="1:6" x14ac:dyDescent="0.25">
      <c r="A36" s="4">
        <v>6</v>
      </c>
      <c r="B36" s="4" t="s">
        <v>7</v>
      </c>
      <c r="C36" s="4" t="s">
        <v>29</v>
      </c>
      <c r="D36" s="8" t="s">
        <v>87</v>
      </c>
      <c r="E36" s="8" t="s">
        <v>88</v>
      </c>
      <c r="F36" s="6">
        <v>23261121</v>
      </c>
    </row>
    <row r="37" spans="1:6" ht="26.4" x14ac:dyDescent="0.25">
      <c r="A37" s="4">
        <v>6</v>
      </c>
      <c r="B37" s="4" t="s">
        <v>7</v>
      </c>
      <c r="C37" s="4" t="s">
        <v>37</v>
      </c>
      <c r="D37" s="8" t="s">
        <v>104</v>
      </c>
      <c r="E37" s="8" t="s">
        <v>105</v>
      </c>
      <c r="F37" s="6">
        <v>1967062.5</v>
      </c>
    </row>
    <row r="38" spans="1:6" s="23" customFormat="1" ht="26.4" x14ac:dyDescent="0.3">
      <c r="A38" s="9">
        <v>6</v>
      </c>
      <c r="B38" s="9" t="s">
        <v>7</v>
      </c>
      <c r="C38" s="9" t="s">
        <v>37</v>
      </c>
      <c r="D38" s="5" t="s">
        <v>106</v>
      </c>
      <c r="E38" s="5" t="s">
        <v>107</v>
      </c>
      <c r="F38" s="55">
        <v>1885771</v>
      </c>
    </row>
    <row r="39" spans="1:6" s="23" customFormat="1" ht="26.4" x14ac:dyDescent="0.3">
      <c r="A39" s="9">
        <v>7</v>
      </c>
      <c r="B39" s="9" t="s">
        <v>7</v>
      </c>
      <c r="C39" s="9" t="s">
        <v>40</v>
      </c>
      <c r="D39" s="5" t="s">
        <v>112</v>
      </c>
      <c r="E39" s="5" t="s">
        <v>113</v>
      </c>
      <c r="F39" s="10">
        <v>2800534</v>
      </c>
    </row>
    <row r="40" spans="1:6" s="23" customFormat="1" ht="26.4" x14ac:dyDescent="0.3">
      <c r="A40" s="9">
        <v>7</v>
      </c>
      <c r="B40" s="9" t="s">
        <v>7</v>
      </c>
      <c r="C40" s="9" t="s">
        <v>114</v>
      </c>
      <c r="D40" s="5" t="s">
        <v>117</v>
      </c>
      <c r="E40" s="5" t="s">
        <v>118</v>
      </c>
      <c r="F40" s="10">
        <v>4889258.5199999996</v>
      </c>
    </row>
    <row r="41" spans="1:6" s="23" customFormat="1" ht="26.4" x14ac:dyDescent="0.3">
      <c r="A41" s="9">
        <v>7</v>
      </c>
      <c r="B41" s="9" t="s">
        <v>7</v>
      </c>
      <c r="C41" s="9" t="s">
        <v>114</v>
      </c>
      <c r="D41" s="5" t="s">
        <v>119</v>
      </c>
      <c r="E41" s="5" t="s">
        <v>120</v>
      </c>
      <c r="F41" s="10">
        <v>6422131.3899999997</v>
      </c>
    </row>
    <row r="42" spans="1:6" s="12" customFormat="1" ht="26.4" x14ac:dyDescent="0.25">
      <c r="A42" s="9">
        <v>7</v>
      </c>
      <c r="B42" s="9" t="s">
        <v>7</v>
      </c>
      <c r="C42" s="9" t="s">
        <v>114</v>
      </c>
      <c r="D42" s="13" t="s">
        <v>121</v>
      </c>
      <c r="E42" s="5" t="s">
        <v>122</v>
      </c>
      <c r="F42" s="25">
        <v>4904160.88</v>
      </c>
    </row>
    <row r="43" spans="1:6" s="12" customFormat="1" ht="26.4" x14ac:dyDescent="0.25">
      <c r="A43" s="9">
        <v>7</v>
      </c>
      <c r="B43" s="9" t="s">
        <v>7</v>
      </c>
      <c r="C43" s="9" t="s">
        <v>114</v>
      </c>
      <c r="D43" s="13" t="s">
        <v>123</v>
      </c>
      <c r="E43" s="13" t="s">
        <v>124</v>
      </c>
      <c r="F43" s="25">
        <v>2360310.77</v>
      </c>
    </row>
    <row r="44" spans="1:6" s="12" customFormat="1" ht="26.4" x14ac:dyDescent="0.25">
      <c r="A44" s="9">
        <v>7</v>
      </c>
      <c r="B44" s="9" t="s">
        <v>7</v>
      </c>
      <c r="C44" s="9" t="s">
        <v>114</v>
      </c>
      <c r="D44" s="13" t="s">
        <v>125</v>
      </c>
      <c r="E44" s="13" t="s">
        <v>246</v>
      </c>
      <c r="F44" s="25">
        <v>5381002.1799999997</v>
      </c>
    </row>
    <row r="45" spans="1:6" s="12" customFormat="1" ht="39.6" x14ac:dyDescent="0.25">
      <c r="A45" s="9">
        <v>8</v>
      </c>
      <c r="B45" s="9" t="s">
        <v>7</v>
      </c>
      <c r="C45" s="9" t="s">
        <v>127</v>
      </c>
      <c r="D45" s="13" t="s">
        <v>132</v>
      </c>
      <c r="E45" s="13" t="s">
        <v>133</v>
      </c>
      <c r="F45" s="25">
        <v>721272.2</v>
      </c>
    </row>
    <row r="46" spans="1:6" s="12" customFormat="1" ht="39.6" x14ac:dyDescent="0.25">
      <c r="A46" s="9">
        <v>8</v>
      </c>
      <c r="B46" s="9" t="s">
        <v>7</v>
      </c>
      <c r="C46" s="9" t="s">
        <v>127</v>
      </c>
      <c r="D46" s="13" t="s">
        <v>134</v>
      </c>
      <c r="E46" s="13" t="s">
        <v>135</v>
      </c>
      <c r="F46" s="25">
        <v>717894.11</v>
      </c>
    </row>
    <row r="47" spans="1:6" s="12" customFormat="1" ht="26.4" x14ac:dyDescent="0.25">
      <c r="A47" s="9">
        <v>8</v>
      </c>
      <c r="B47" s="9" t="s">
        <v>7</v>
      </c>
      <c r="C47" s="9" t="s">
        <v>127</v>
      </c>
      <c r="D47" s="24" t="s">
        <v>136</v>
      </c>
      <c r="E47" s="24" t="s">
        <v>137</v>
      </c>
      <c r="F47" s="27">
        <v>739500</v>
      </c>
    </row>
    <row r="48" spans="1:6" s="12" customFormat="1" ht="39.6" x14ac:dyDescent="0.25">
      <c r="A48" s="9">
        <v>8</v>
      </c>
      <c r="B48" s="9" t="s">
        <v>7</v>
      </c>
      <c r="C48" s="9" t="s">
        <v>127</v>
      </c>
      <c r="D48" s="13" t="s">
        <v>138</v>
      </c>
      <c r="E48" s="28" t="s">
        <v>139</v>
      </c>
      <c r="F48" s="27">
        <v>483944.36</v>
      </c>
    </row>
    <row r="49" spans="1:6" s="12" customFormat="1" ht="26.4" x14ac:dyDescent="0.25">
      <c r="A49" s="9">
        <v>8</v>
      </c>
      <c r="B49" s="9" t="s">
        <v>7</v>
      </c>
      <c r="C49" s="9" t="s">
        <v>127</v>
      </c>
      <c r="D49" s="13" t="s">
        <v>142</v>
      </c>
      <c r="E49" s="28" t="s">
        <v>143</v>
      </c>
      <c r="F49" s="27">
        <v>1243613.27</v>
      </c>
    </row>
    <row r="50" spans="1:6" s="12" customFormat="1" x14ac:dyDescent="0.25">
      <c r="A50" s="9">
        <v>8</v>
      </c>
      <c r="B50" s="9" t="s">
        <v>7</v>
      </c>
      <c r="C50" s="9" t="s">
        <v>149</v>
      </c>
      <c r="D50" s="26" t="s">
        <v>150</v>
      </c>
      <c r="E50" s="28" t="s">
        <v>223</v>
      </c>
      <c r="F50" s="29">
        <v>44500</v>
      </c>
    </row>
    <row r="51" spans="1:6" s="12" customFormat="1" x14ac:dyDescent="0.25">
      <c r="A51" s="9">
        <v>8</v>
      </c>
      <c r="B51" s="9" t="s">
        <v>144</v>
      </c>
      <c r="C51" s="9" t="s">
        <v>40</v>
      </c>
      <c r="D51" s="26" t="s">
        <v>153</v>
      </c>
      <c r="E51" s="28" t="s">
        <v>154</v>
      </c>
      <c r="F51" s="29">
        <v>91891.89</v>
      </c>
    </row>
    <row r="52" spans="1:6" s="12" customFormat="1" ht="26.4" x14ac:dyDescent="0.25">
      <c r="A52" s="35">
        <v>8</v>
      </c>
      <c r="B52" s="35" t="s">
        <v>144</v>
      </c>
      <c r="C52" s="35" t="s">
        <v>40</v>
      </c>
      <c r="D52" s="51" t="s">
        <v>155</v>
      </c>
      <c r="E52" s="52" t="s">
        <v>156</v>
      </c>
      <c r="F52" s="29">
        <v>299070</v>
      </c>
    </row>
    <row r="53" spans="1:6" s="12" customFormat="1" ht="39.6" x14ac:dyDescent="0.25">
      <c r="A53" s="35">
        <v>9</v>
      </c>
      <c r="B53" s="35" t="s">
        <v>7</v>
      </c>
      <c r="C53" s="35" t="s">
        <v>8</v>
      </c>
      <c r="D53" s="36" t="s">
        <v>163</v>
      </c>
      <c r="E53" s="52" t="s">
        <v>164</v>
      </c>
      <c r="F53" s="29">
        <v>3805837</v>
      </c>
    </row>
    <row r="54" spans="1:6" s="12" customFormat="1" ht="26.4" x14ac:dyDescent="0.25">
      <c r="A54" s="35">
        <v>10</v>
      </c>
      <c r="B54" s="35" t="s">
        <v>144</v>
      </c>
      <c r="C54" s="35" t="s">
        <v>40</v>
      </c>
      <c r="D54" s="51" t="s">
        <v>165</v>
      </c>
      <c r="E54" s="52" t="s">
        <v>166</v>
      </c>
      <c r="F54" s="29">
        <v>0</v>
      </c>
    </row>
    <row r="55" spans="1:6" s="12" customFormat="1" ht="39.6" x14ac:dyDescent="0.25">
      <c r="A55" s="35">
        <v>10</v>
      </c>
      <c r="B55" s="35" t="s">
        <v>144</v>
      </c>
      <c r="C55" s="35" t="s">
        <v>40</v>
      </c>
      <c r="D55" s="51" t="s">
        <v>168</v>
      </c>
      <c r="E55" s="52" t="s">
        <v>247</v>
      </c>
      <c r="F55" s="29">
        <v>2668999.44</v>
      </c>
    </row>
    <row r="56" spans="1:6" s="12" customFormat="1" ht="26.4" x14ac:dyDescent="0.25">
      <c r="A56" s="35">
        <v>10</v>
      </c>
      <c r="B56" s="35" t="s">
        <v>144</v>
      </c>
      <c r="C56" s="35" t="s">
        <v>40</v>
      </c>
      <c r="D56" s="51" t="s">
        <v>248</v>
      </c>
      <c r="E56" s="52" t="s">
        <v>249</v>
      </c>
      <c r="F56" s="29">
        <v>4126860.66</v>
      </c>
    </row>
    <row r="57" spans="1:6" s="12" customFormat="1" ht="26.4" x14ac:dyDescent="0.25">
      <c r="A57" s="35">
        <v>13</v>
      </c>
      <c r="B57" s="35" t="s">
        <v>7</v>
      </c>
      <c r="C57" s="35" t="s">
        <v>37</v>
      </c>
      <c r="D57" s="51" t="s">
        <v>171</v>
      </c>
      <c r="E57" s="52" t="s">
        <v>172</v>
      </c>
      <c r="F57" s="29">
        <v>735966</v>
      </c>
    </row>
    <row r="58" spans="1:6" s="12" customFormat="1" ht="26.4" x14ac:dyDescent="0.25">
      <c r="A58" s="35">
        <v>13</v>
      </c>
      <c r="B58" s="35" t="s">
        <v>7</v>
      </c>
      <c r="C58" s="35" t="s">
        <v>37</v>
      </c>
      <c r="D58" s="37" t="s">
        <v>173</v>
      </c>
      <c r="E58" s="37" t="s">
        <v>174</v>
      </c>
      <c r="F58" s="30">
        <v>1500000</v>
      </c>
    </row>
    <row r="59" spans="1:6" s="12" customFormat="1" ht="26.4" x14ac:dyDescent="0.25">
      <c r="A59" s="9">
        <v>13</v>
      </c>
      <c r="B59" s="9" t="s">
        <v>7</v>
      </c>
      <c r="C59" s="9" t="s">
        <v>37</v>
      </c>
      <c r="D59" s="5" t="s">
        <v>175</v>
      </c>
      <c r="E59" s="5" t="s">
        <v>250</v>
      </c>
      <c r="F59" s="55">
        <v>1867636</v>
      </c>
    </row>
    <row r="60" spans="1:6" s="12" customFormat="1" ht="26.4" x14ac:dyDescent="0.25">
      <c r="A60" s="9">
        <v>13</v>
      </c>
      <c r="B60" s="9" t="s">
        <v>7</v>
      </c>
      <c r="C60" s="9" t="s">
        <v>37</v>
      </c>
      <c r="D60" s="5" t="s">
        <v>251</v>
      </c>
      <c r="E60" s="5" t="s">
        <v>252</v>
      </c>
      <c r="F60" s="10">
        <v>368020</v>
      </c>
    </row>
    <row r="61" spans="1:6" s="12" customFormat="1" ht="26.4" x14ac:dyDescent="0.25">
      <c r="A61" s="9">
        <v>13</v>
      </c>
      <c r="B61" s="9" t="s">
        <v>7</v>
      </c>
      <c r="C61" s="9" t="s">
        <v>37</v>
      </c>
      <c r="D61" s="5" t="s">
        <v>253</v>
      </c>
      <c r="E61" s="5" t="s">
        <v>254</v>
      </c>
      <c r="F61" s="10">
        <v>59880</v>
      </c>
    </row>
    <row r="62" spans="1:6" s="12" customFormat="1" ht="26.4" x14ac:dyDescent="0.25">
      <c r="A62" s="35">
        <v>13</v>
      </c>
      <c r="B62" s="35" t="s">
        <v>7</v>
      </c>
      <c r="C62" s="35" t="s">
        <v>37</v>
      </c>
      <c r="D62" s="36" t="s">
        <v>255</v>
      </c>
      <c r="E62" s="36" t="s">
        <v>256</v>
      </c>
      <c r="F62" s="34">
        <v>209054.39</v>
      </c>
    </row>
    <row r="63" spans="1:6" s="12" customFormat="1" ht="26.4" x14ac:dyDescent="0.25">
      <c r="A63" s="35">
        <v>13</v>
      </c>
      <c r="B63" s="35" t="s">
        <v>7</v>
      </c>
      <c r="C63" s="35" t="s">
        <v>37</v>
      </c>
      <c r="D63" s="36" t="s">
        <v>177</v>
      </c>
      <c r="E63" s="36" t="s">
        <v>257</v>
      </c>
      <c r="F63" s="34">
        <v>709329.26</v>
      </c>
    </row>
    <row r="65" spans="6:6" x14ac:dyDescent="0.25">
      <c r="F65" s="49">
        <f>SUM(F3:F63)</f>
        <v>171206267.50999999</v>
      </c>
    </row>
  </sheetData>
  <autoFilter ref="A2:F63" xr:uid="{00000000-0009-0000-0000-000001000000}"/>
  <mergeCells count="1">
    <mergeCell ref="A1:F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I32" sqref="I32"/>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Didelė rizika</vt:lpstr>
      <vt:lpstr>Vidutinė rizika</vt:lpstr>
      <vt:lpstr>Lapas2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Akvilė Svirkė</dc:creator>
  <cp:lastModifiedBy>Regina Kiselienė</cp:lastModifiedBy>
  <dcterms:created xsi:type="dcterms:W3CDTF">2022-10-17T18:01:32Z</dcterms:created>
  <dcterms:modified xsi:type="dcterms:W3CDTF">2023-05-30T06:43:04Z</dcterms:modified>
</cp:coreProperties>
</file>