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996DF161-CA96-48CF-9499-6422798A38FE}" xr6:coauthVersionLast="47" xr6:coauthVersionMax="47" xr10:uidLastSave="{00000000-0000-0000-0000-000000000000}"/>
  <bookViews>
    <workbookView xWindow="30612" yWindow="4248" windowWidth="23256" windowHeight="12576" xr2:uid="{00000000-000D-0000-FFFF-FFFF00000000}"/>
  </bookViews>
  <sheets>
    <sheet name="Forma Nr. 8" sheetId="4" r:id="rId1"/>
    <sheet name="Lapas1" sheetId="1" r:id="rId2"/>
    <sheet name="Lapas2" sheetId="2" r:id="rId3"/>
    <sheet name="Lapas3" sheetId="3" r:id="rId4"/>
  </sheets>
  <definedNames>
    <definedName name="_xlnm.Print_Titles" localSheetId="0">'Forma Nr. 8'!$11:$12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86" i="4" l="1"/>
  <c r="D86" i="4"/>
  <c r="F85" i="4"/>
  <c r="E84" i="4"/>
  <c r="D84" i="4"/>
  <c r="F83" i="4"/>
  <c r="F82" i="4"/>
  <c r="E81" i="4"/>
  <c r="F81" i="4" s="1"/>
  <c r="D81" i="4"/>
  <c r="F80" i="4"/>
  <c r="F79" i="4"/>
  <c r="F78" i="4"/>
  <c r="F77" i="4"/>
  <c r="F76" i="4"/>
  <c r="E75" i="4"/>
  <c r="D75" i="4"/>
  <c r="F75" i="4" s="1"/>
  <c r="C75" i="4"/>
  <c r="F74" i="4"/>
  <c r="E73" i="4"/>
  <c r="D73" i="4"/>
  <c r="C73" i="4"/>
  <c r="F72" i="4"/>
  <c r="F71" i="4"/>
  <c r="F70" i="4"/>
  <c r="F69" i="4"/>
  <c r="F68" i="4"/>
  <c r="E67" i="4"/>
  <c r="F67" i="4" s="1"/>
  <c r="D67" i="4"/>
  <c r="C67" i="4"/>
  <c r="F66" i="4"/>
  <c r="F65" i="4"/>
  <c r="F64" i="4"/>
  <c r="F63" i="4"/>
  <c r="E62" i="4"/>
  <c r="F62" i="4" s="1"/>
  <c r="D62" i="4"/>
  <c r="C62" i="4"/>
  <c r="F61" i="4"/>
  <c r="F60" i="4"/>
  <c r="F59" i="4"/>
  <c r="E58" i="4"/>
  <c r="F58" i="4" s="1"/>
  <c r="D58" i="4"/>
  <c r="C58" i="4"/>
  <c r="F57" i="4"/>
  <c r="F56" i="4"/>
  <c r="F55" i="4"/>
  <c r="F54" i="4"/>
  <c r="F53" i="4"/>
  <c r="F52" i="4"/>
  <c r="F51" i="4"/>
  <c r="F50" i="4"/>
  <c r="F49" i="4"/>
  <c r="E48" i="4"/>
  <c r="F48" i="4" s="1"/>
  <c r="D48" i="4"/>
  <c r="C48" i="4"/>
  <c r="F47" i="4"/>
  <c r="F46" i="4"/>
  <c r="F45" i="4"/>
  <c r="F44" i="4"/>
  <c r="E43" i="4"/>
  <c r="D43" i="4"/>
  <c r="C43" i="4"/>
  <c r="F42" i="4"/>
  <c r="F41" i="4"/>
  <c r="F40" i="4"/>
  <c r="F39" i="4"/>
  <c r="F38" i="4"/>
  <c r="F37" i="4"/>
  <c r="F36" i="4"/>
  <c r="F35" i="4"/>
  <c r="F34" i="4"/>
  <c r="F33" i="4"/>
  <c r="F32" i="4"/>
  <c r="F31" i="4"/>
  <c r="F30" i="4"/>
  <c r="F29" i="4"/>
  <c r="F28" i="4"/>
  <c r="E27" i="4"/>
  <c r="D27" i="4"/>
  <c r="C27" i="4"/>
  <c r="F26" i="4"/>
  <c r="F25" i="4"/>
  <c r="F24" i="4"/>
  <c r="F23" i="4"/>
  <c r="F22" i="4"/>
  <c r="E21" i="4"/>
  <c r="D21" i="4"/>
  <c r="C21" i="4"/>
  <c r="F20" i="4"/>
  <c r="E19" i="4"/>
  <c r="D19" i="4"/>
  <c r="C19" i="4"/>
  <c r="F18" i="4"/>
  <c r="F17" i="4"/>
  <c r="F16" i="4"/>
  <c r="F15" i="4"/>
  <c r="E14" i="4"/>
  <c r="F14" i="4" s="1"/>
  <c r="D14" i="4"/>
  <c r="C14" i="4"/>
  <c r="F13" i="4"/>
  <c r="F21" i="4" l="1"/>
  <c r="F27" i="4"/>
  <c r="F43" i="4"/>
  <c r="F84" i="4"/>
  <c r="C87" i="4"/>
  <c r="D87" i="4"/>
  <c r="F19" i="4"/>
  <c r="F73" i="4"/>
  <c r="F86" i="4"/>
  <c r="E87" i="4"/>
  <c r="F87" i="4" l="1"/>
</calcChain>
</file>

<file path=xl/sharedStrings.xml><?xml version="1.0" encoding="utf-8"?>
<sst xmlns="http://schemas.openxmlformats.org/spreadsheetml/2006/main" count="109" uniqueCount="92">
  <si>
    <t>Forma Nr. 8 patvirtinta Lietuvos Respublikos finansų ministro   2010 m. sausio 29 d. įsakymu Nr. 1K-022</t>
  </si>
  <si>
    <t>(Lietuvos Respublikos finansų ministro 2017 m. sausio 10 d. įsakymo Nr. 1K-13 redakcija)</t>
  </si>
  <si>
    <t>LIETUVOS RESPUBLIKOS VALSTYBĖS BIUDŽETO SPECIALIŲ TIKSLINIŲ DOTACIJŲ IR KITŲ LĖŠŲ, SKIRTŲ SAVIVALDYBIŲ BIUDŽETAMS, PANAUDOJIMO 2021 M. GRUODŽIO 31 D. ATASKAITA</t>
  </si>
  <si>
    <t xml:space="preserve"> (tūkst. eurų)</t>
  </si>
  <si>
    <t>Asignavimų valdytojo pavadinimas</t>
  </si>
  <si>
    <t>Dotacijos paskirties pavadinimas</t>
  </si>
  <si>
    <t xml:space="preserve">Planas </t>
  </si>
  <si>
    <t>Planas su leistinais patikslini-  mais</t>
  </si>
  <si>
    <t>Vykdymas</t>
  </si>
  <si>
    <t>Patikslinto plano vykdymas, proc.</t>
  </si>
  <si>
    <t>Lietuvos Respublikos konkurencijos taryba</t>
  </si>
  <si>
    <t>duomenims į Suteiktos valstybės pagalbos ir nereikšmingos pagalbos registrą teikti</t>
  </si>
  <si>
    <t>Iš viso:</t>
  </si>
  <si>
    <t>Lietuvos Respublikos aplinkos ministerija</t>
  </si>
  <si>
    <t>piliečių prašymams atkurti nuosavybės teises į išlikusį nekilnojamąjį turtą nagrinėti ir sprendimams dėl nuosavybės teisių atkūrimo priimti</t>
  </si>
  <si>
    <t>valstybės garantijoms nuomininkams, išsikeliantiems iš savininkams grąžintų gyvenamųjų namų ar jų dalių ir butų, vykdyti</t>
  </si>
  <si>
    <t>ilgalaikiam materialiajam ir nematerialiam turtui įsigyti</t>
  </si>
  <si>
    <t>miestų miškų priežiūros, apsaugos ir tvarkymo darbams vykdyti</t>
  </si>
  <si>
    <t>Lietuvos Respublikos krašto apsaugos ministerija</t>
  </si>
  <si>
    <t>dalyvauti rengiant ir vykdant mobilizaciją, demobilizaciją, priimančiosios šalies paramą</t>
  </si>
  <si>
    <t>Lietuvos Respublikos kultūros ministerija</t>
  </si>
  <si>
    <t>valstybinės kalbos vartojimo ir taisyklingumo kontrolei</t>
  </si>
  <si>
    <t>kultūros darbuotojų darbo užmokesčiui didinti</t>
  </si>
  <si>
    <t>Kauno miesto savivaldybei - „Europos kultūros sostinė 2022” programai finansuoti</t>
  </si>
  <si>
    <t>Ilgalaikiam materialiajam ir nematerialiam turtui įsigyti</t>
  </si>
  <si>
    <t>asmenų, nužudytų okupacinių režimų metu, palaikų paieška (tyrimai), perkėlimas, laidojimo vietos įamžinimas</t>
  </si>
  <si>
    <t>Lietuvos Respublikos socialinės apsaugos ir darbo ministerija</t>
  </si>
  <si>
    <t>socialinėms išmokoms ir kompensacijoms skaičiuoti ir mokėti</t>
  </si>
  <si>
    <t>būsto nuomos mokesčio daliai kompensuoti</t>
  </si>
  <si>
    <t>socialinei paramai mokiniams</t>
  </si>
  <si>
    <t>socialinėms paslaugoms</t>
  </si>
  <si>
    <t>jaunimo teisių apsaugai</t>
  </si>
  <si>
    <t>savivaldybių patvirtintoms užimtumo didinimo programoms įgyvendinti</t>
  </si>
  <si>
    <t>pagal teisės aktus savivaldybėms perduotoms įstaigoms išlaikyti</t>
  </si>
  <si>
    <t>didinti darbo užmokestį socialinių paslaugų įstaigų ir socialinių paslaugų srities darbuotojams</t>
  </si>
  <si>
    <t>įgyvendinti socialinių paslaugų šakos kolektyvinės  sutarties įsipareigojimus</t>
  </si>
  <si>
    <t>skatinti ir plėsti dienos socialinę priežiūrą vaikams ir šeimoms teikiančių socialinių paslaugų įstaigų savivaldybėse veiklą, skiriant lėšas savivaldybėms akredituotai vaikų dienos socialinei priežiūrai organizuoti, teikti ir administruoti</t>
  </si>
  <si>
    <t>įgyvendinti darbo vasarą užimtumo programas savivaldybėms</t>
  </si>
  <si>
    <t>stiprinti bendruomeninę veiklą savivaldybėse</t>
  </si>
  <si>
    <t>užtikrinti Vilniaus m. savivaldybės Senjorų socialinės globos namų veiklą</t>
  </si>
  <si>
    <t>socialinių dirbtuvių PVM kompensavimas</t>
  </si>
  <si>
    <t>kompenuoti savivaldybėms rinkoje nuomojomo būsto nuomos mokesčio dalį, aprūpinant asmenis ir šeimas socialiniu būstu</t>
  </si>
  <si>
    <t>Lietuvos Respublikos sveikatos apsaugos ministerija</t>
  </si>
  <si>
    <t>visuomenės sveikatos priežiūros funkcijoms vykdyti</t>
  </si>
  <si>
    <t>neveiksnių asmenų būklės peržiūrėjimui užtikrinti</t>
  </si>
  <si>
    <t>dotacija savivaldybėms ar jai priklausančioms įstaigoms neplanuotoms išlaidoms kompensuoti</t>
  </si>
  <si>
    <t>Lietuvos Respublikos švietimo, mokslo ir sporto ministerija</t>
  </si>
  <si>
    <t>ugdymo reikmėms finansuoti</t>
  </si>
  <si>
    <t>savivaldybių mokykloms (klasėms arba grupėms), skirtoms šalies (regiono) mokiniams, turintiems specialiųjų ugdymosi poreikių, ir kitoms savivaldybėms perduotoms įstaigoms išlaikyti</t>
  </si>
  <si>
    <t>koordinuotai teikiamų paslaugų vaikams nuo gimimo iki 18 metų (turintiems didelių ir labai didelių specialiųjų ugdymosi poreikių – iki 21 metų) ir vaiko atstovams koordinavimui finansuoti</t>
  </si>
  <si>
    <t>darbo vietų skaičiaus optimizavimui (skatinti pedagoginio personalo kaitą)</t>
  </si>
  <si>
    <t>skaitmeninio ugdymo plėtrai ir dėl pandemijos patirtiems mokymosi praradimams kompensuoti</t>
  </si>
  <si>
    <t>ilgalaikiam materialiajam ir nematerialiajam turtui  įsigyti</t>
  </si>
  <si>
    <t>LR valstybės biudžeto lėšos, skirtos neformaliam vaikų švietimui</t>
  </si>
  <si>
    <t>lėšos, skirtos įsteigti naujas mokytojų padėjėjų pareigybes savivaldybėse ir valstybinėse mokyklose 2021 metais</t>
  </si>
  <si>
    <t>socialinę riziką patiriančių vaikų ikimokykliniam ugdymui 2021 metais</t>
  </si>
  <si>
    <t>Lietuvos Respublikos teisingumo ministerija</t>
  </si>
  <si>
    <t>civilinės būklės aktams registruoti</t>
  </si>
  <si>
    <t>valstybės garantuojamai pirminei teisinei pagalbai teikti</t>
  </si>
  <si>
    <t>Gyventojų registrui tvarkyti ir duomenims valstybės registrui teikti</t>
  </si>
  <si>
    <t>Vidaus reikalų ministerija</t>
  </si>
  <si>
    <t>civilinei saugai</t>
  </si>
  <si>
    <t>priešgaisrinei saugai</t>
  </si>
  <si>
    <t>gyvenamosios vietos deklaravimo duomenų ir gyvenamosios vietos neturinčių asmenų apskaitos duomenims tvarkyti</t>
  </si>
  <si>
    <t>Astravo atominės elektrinės branduolinei avarijai pasirengti</t>
  </si>
  <si>
    <t>Lietuvos Respublikos žemės ūkio ministerija</t>
  </si>
  <si>
    <t>savivaldybėms priskirtos valstybinės žemės ir kito valstybės turto valdymui, naudojimui ir disponavimui juo patikėjimo teise užtikrinti</t>
  </si>
  <si>
    <t>žemės ūkio funkcijoms atlikti</t>
  </si>
  <si>
    <t>valstybei nuosavybės teise priklausančių melioracijos ir hidrotechnikos statinių valdymui ir naudojimui patikėjimo teise užtikrinti</t>
  </si>
  <si>
    <t>savivaldybėms priskirtiems geodezijos ir kartografijos darbams (savivaldybių erdvinių duomenų rinkiniams tvarkyti) organizuoti ir vykdyti</t>
  </si>
  <si>
    <t>ilgalaikiam materialiam ir nematerialiam turtui įsigyti</t>
  </si>
  <si>
    <t>Lietuvos vyriausiojo archyvaro tarnyba</t>
  </si>
  <si>
    <t>savivaldybėms priskirtiems archyviniams dokumentams tvarkyti</t>
  </si>
  <si>
    <t>Lietuvos Respublikos finansų ministerija</t>
  </si>
  <si>
    <t>piliečių nuosavybės teisėms į išlikusius gyvenamuosius namus, jų dalis, butus, ūkinės-komercinės paskirties pastatus ir jų priklausinius atkurti ir kompensacijoms už išperkamą nekilnojamąjį turtą religinėms bendrijoms išmokėti</t>
  </si>
  <si>
    <t>pagal 2014-2020 metų Europos Sąjungos fondų investicijų veiksmų programą įgyvendinamų Europos socialinio fondo projektų nuosavam indėliui užtikrinti</t>
  </si>
  <si>
    <t>pagal 2014-2020 metų Europos Sąjungos fondų investicijų veiksmų programą įgyvendinamų infrastruktūros projektų nuosavam indėliui užtikrinti</t>
  </si>
  <si>
    <t>2020 metų savivaldybių biudžetų negautoms prognozuojamoms pajamoms kompensuoti</t>
  </si>
  <si>
    <t>Vyriausybės rezervas</t>
  </si>
  <si>
    <t>Lietuvos Respublikos ekonomikos ir inovacijų ministerija</t>
  </si>
  <si>
    <t>infrastruktūros, skirtos investicijoms pritraukti, plėtrai savivaldybėse, einamiesiems tikslams finansuoti</t>
  </si>
  <si>
    <t>Lietuvos Respublikos susisiekimo ministerija</t>
  </si>
  <si>
    <t>savivaldybėms vietinės reikšmės keliams (gatvėms) tiesti, taisyti (rekonstruoti), prižiūrėti ir saugaus eismo sąlygoms užtikrinti</t>
  </si>
  <si>
    <t>Pastabos:</t>
  </si>
  <si>
    <t>3 skiltyje rodoma institucija ar įstaiga, kuri pagal atitinkamų metų Lietuvos Respublikos valstybės biudžeto ir savivaldybių biudžetų finansinių rodiklių patvirtinimo įstatymą perduoda savivaldybėms specialią tikslinę dotaciją.</t>
  </si>
  <si>
    <t>4 skiltyje rodomas patikslintas planas, kuris, vadovaujantis atitinkamų metų Lietuvos Respublikos valstybės biudžeto ir savivaldybių biudžetų finansinių rodiklių patvirtinimo įstatyme suteikta teise, perskirstytas tarp specialių tikslinių dotacijų ir (arba) paskirstytas savivaldybėms iš ministerijai numatytų asignavimų.</t>
  </si>
  <si>
    <t>Gintarė  Skaistė</t>
  </si>
  <si>
    <t>(parašas)</t>
  </si>
  <si>
    <t xml:space="preserve">Valstybės iždo departamento direktorius     </t>
  </si>
  <si>
    <t>Audrius Želionis</t>
  </si>
  <si>
    <t>Finansų ministrė</t>
  </si>
  <si>
    <r>
      <t xml:space="preserve">              </t>
    </r>
    <r>
      <rPr>
        <u/>
        <sz val="11"/>
        <rFont val="Times New Roman Baltic"/>
        <charset val="186"/>
      </rPr>
      <t xml:space="preserve">2022-03-    </t>
    </r>
    <r>
      <rPr>
        <sz val="11"/>
        <rFont val="Times New Roman Baltic"/>
        <charset val="186"/>
      </rPr>
      <t xml:space="preserve"> Nr. </t>
    </r>
    <r>
      <rPr>
        <u/>
        <sz val="11"/>
        <rFont val="Times New Roman Baltic"/>
        <charset val="186"/>
      </rPr>
      <t xml:space="preserve">(3.2E-02)-11K-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</si>
</sst>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1"/>
      <color theme="1"/>
      <name val="Calibri"/>
      <family val="2"/>
      <charset val="186"/>
      <scheme val="minor"/>
    </font>
    <font>
      <sz val="11"/>
      <color theme="1"/>
      <name val="Calibri"/>
      <family val="2"/>
      <charset val="186"/>
      <scheme val="minor"/>
    </font>
    <font>
      <sz val="10"/>
      <name val="Times New Roman Baltic"/>
      <charset val="186"/>
    </font>
    <font>
      <sz val="9"/>
      <name val="Times New Roman Baltic"/>
      <family val="1"/>
      <charset val="186"/>
    </font>
    <font>
      <sz val="11"/>
      <name val="Times New Roman Baltic"/>
      <charset val="186"/>
    </font>
    <font>
      <sz val="9"/>
      <name val="Times New Roman"/>
      <family val="1"/>
      <charset val="186"/>
    </font>
    <font>
      <sz val="12"/>
      <name val="Times New Roman Baltic"/>
      <charset val="186"/>
    </font>
    <font>
      <b/>
      <sz val="12"/>
      <name val="Times New Roman Baltic"/>
      <charset val="186"/>
    </font>
    <font>
      <b/>
      <sz val="10"/>
      <name val="Times New Roman Baltic"/>
      <charset val="186"/>
    </font>
    <font>
      <u/>
      <sz val="11"/>
      <name val="Times New Roman Baltic"/>
      <charset val="186"/>
    </font>
    <font>
      <b/>
      <sz val="11"/>
      <name val="Times New Roman Baltic"/>
      <charset val="186"/>
    </font>
    <font>
      <sz val="11"/>
      <color theme="1"/>
      <name val="Times New Roman"/>
      <family val="1"/>
      <charset val="186"/>
    </font>
    <font>
      <sz val="10"/>
      <name val="Times New Roman"/>
      <family val="1"/>
      <charset val="186"/>
    </font>
    <font>
      <sz val="10"/>
      <color theme="1"/>
      <name val="Times New Roman Baltic"/>
      <charset val="186"/>
    </font>
    <font>
      <sz val="11"/>
      <color theme="1"/>
      <name val="Times New Roman Baltic"/>
      <charset val="186"/>
    </font>
    <font>
      <b/>
      <sz val="11"/>
      <color theme="1"/>
      <name val="Times New Roman Baltic"/>
      <charset val="186"/>
    </font>
    <font>
      <sz val="11"/>
      <name val="Times New Roman"/>
      <family val="1"/>
      <charset val="186"/>
    </font>
    <font>
      <b/>
      <sz val="11"/>
      <name val="Times New Roman"/>
      <family val="1"/>
      <charset val="186"/>
    </font>
    <font>
      <b/>
      <sz val="11"/>
      <color theme="1"/>
      <name val="Times New Roman"/>
      <family val="1"/>
      <charset val="186"/>
    </font>
    <font>
      <sz val="11"/>
      <color theme="1"/>
      <name val="Calibri"/>
      <family val="2"/>
      <scheme val="minor"/>
    </font>
    <font>
      <sz val="11"/>
      <color indexed="8"/>
      <name val="Calibri"/>
      <family val="2"/>
      <charset val="186"/>
    </font>
    <font>
      <sz val="10"/>
      <name val="Arial"/>
      <family val="2"/>
      <charset val="186"/>
    </font>
    <font>
      <sz val="9"/>
      <color theme="1"/>
      <name val="Calibri"/>
      <family val="2"/>
      <charset val="186"/>
      <scheme val="minor"/>
    </font>
  </fonts>
  <fills count="4">
    <fill>
      <patternFill patternType="none"/>
    </fill>
    <fill>
      <patternFill patternType="gray125"/>
    </fill>
    <fill>
      <patternFill patternType="solid">
        <fgColor rgb="FFFFFFCC"/>
      </patternFill>
    </fill>
    <fill>
      <patternFill patternType="solid">
        <fgColor theme="0"/>
        <bgColor indexed="64"/>
      </patternFill>
    </fill>
  </fills>
  <borders count="12">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9">
    <xf numFmtId="0" fontId="0" fillId="0" borderId="0"/>
    <xf numFmtId="0" fontId="2" fillId="0" borderId="0"/>
    <xf numFmtId="0" fontId="19" fillId="0" borderId="0"/>
    <xf numFmtId="0" fontId="2" fillId="0" borderId="0"/>
    <xf numFmtId="0" fontId="1" fillId="0" borderId="0"/>
    <xf numFmtId="0" fontId="20" fillId="0" borderId="0"/>
    <xf numFmtId="0" fontId="21" fillId="0" borderId="0"/>
    <xf numFmtId="0" fontId="22" fillId="2" borderId="1" applyNumberFormat="0" applyFont="0" applyAlignment="0" applyProtection="0"/>
    <xf numFmtId="9" fontId="2" fillId="0" borderId="0" applyFont="0" applyFill="0" applyBorder="0" applyAlignment="0" applyProtection="0"/>
  </cellStyleXfs>
  <cellXfs count="121">
    <xf numFmtId="0" fontId="0" fillId="0" borderId="0" xfId="0"/>
    <xf numFmtId="0" fontId="2" fillId="0" borderId="0" xfId="1" applyFont="1" applyFill="1" applyAlignment="1">
      <alignment vertical="center"/>
    </xf>
    <xf numFmtId="0" fontId="2" fillId="0" borderId="0" xfId="1" applyFont="1" applyAlignment="1">
      <alignment vertical="center" wrapText="1"/>
    </xf>
    <xf numFmtId="0" fontId="4" fillId="0" borderId="0" xfId="1" applyFont="1" applyAlignment="1">
      <alignment vertical="center"/>
    </xf>
    <xf numFmtId="0" fontId="2" fillId="0" borderId="0" xfId="1" applyFont="1" applyAlignment="1">
      <alignment vertical="center"/>
    </xf>
    <xf numFmtId="0" fontId="2" fillId="0" borderId="0" xfId="1" applyFont="1" applyBorder="1" applyAlignment="1">
      <alignment vertical="center"/>
    </xf>
    <xf numFmtId="0" fontId="6" fillId="0" borderId="0" xfId="1" applyFont="1" applyAlignment="1">
      <alignment vertical="center"/>
    </xf>
    <xf numFmtId="0" fontId="8" fillId="0" borderId="0" xfId="1" applyFont="1" applyFill="1" applyAlignment="1">
      <alignment horizontal="center" vertical="center" wrapText="1"/>
    </xf>
    <xf numFmtId="0" fontId="8" fillId="0" borderId="0" xfId="1" applyFont="1" applyAlignment="1">
      <alignment horizontal="center" vertical="center" wrapText="1"/>
    </xf>
    <xf numFmtId="0" fontId="2" fillId="0" borderId="0" xfId="1" applyFont="1" applyAlignment="1">
      <alignment horizontal="center" vertical="center"/>
    </xf>
    <xf numFmtId="0" fontId="6" fillId="0" borderId="0" xfId="1" applyFont="1" applyAlignment="1">
      <alignment horizontal="center" vertical="center"/>
    </xf>
    <xf numFmtId="0" fontId="2" fillId="0" borderId="2" xfId="1" applyFont="1" applyBorder="1" applyAlignment="1">
      <alignment horizontal="right" vertical="center"/>
    </xf>
    <xf numFmtId="0" fontId="2" fillId="0" borderId="0" xfId="1" applyFont="1" applyAlignment="1">
      <alignment horizontal="right" vertical="center"/>
    </xf>
    <xf numFmtId="0" fontId="8" fillId="0" borderId="3" xfId="1" applyFont="1" applyFill="1" applyBorder="1" applyAlignment="1">
      <alignment horizontal="center" vertical="center" wrapText="1"/>
    </xf>
    <xf numFmtId="0" fontId="8" fillId="0" borderId="3" xfId="1" applyFont="1" applyBorder="1" applyAlignment="1">
      <alignment horizontal="center" vertical="center" wrapText="1"/>
    </xf>
    <xf numFmtId="0" fontId="2" fillId="0" borderId="3" xfId="1" applyFont="1" applyFill="1" applyBorder="1" applyAlignment="1">
      <alignment horizontal="center" vertical="center" wrapText="1"/>
    </xf>
    <xf numFmtId="0" fontId="2" fillId="0" borderId="3" xfId="1" applyFont="1" applyBorder="1" applyAlignment="1">
      <alignment horizontal="center" vertical="center" wrapText="1"/>
    </xf>
    <xf numFmtId="0" fontId="2" fillId="0" borderId="3" xfId="1" applyFont="1" applyFill="1" applyBorder="1" applyAlignment="1">
      <alignment vertical="center" wrapText="1"/>
    </xf>
    <xf numFmtId="164" fontId="4" fillId="0" borderId="3" xfId="1" applyNumberFormat="1" applyFont="1" applyFill="1" applyBorder="1" applyAlignment="1">
      <alignment vertical="center"/>
    </xf>
    <xf numFmtId="0" fontId="6" fillId="0" borderId="0" xfId="1" applyFont="1" applyFill="1" applyAlignment="1">
      <alignment vertical="center"/>
    </xf>
    <xf numFmtId="3" fontId="10" fillId="0" borderId="3" xfId="1" applyNumberFormat="1" applyFont="1" applyFill="1" applyBorder="1" applyAlignment="1">
      <alignment vertical="center" wrapText="1"/>
    </xf>
    <xf numFmtId="164" fontId="10" fillId="0" borderId="3" xfId="1" applyNumberFormat="1" applyFont="1" applyFill="1" applyBorder="1" applyAlignment="1">
      <alignment vertical="center"/>
    </xf>
    <xf numFmtId="164" fontId="10" fillId="3" borderId="3" xfId="1" applyNumberFormat="1" applyFont="1" applyFill="1" applyBorder="1" applyAlignment="1">
      <alignment vertical="center"/>
    </xf>
    <xf numFmtId="3" fontId="2" fillId="0" borderId="3" xfId="1" applyNumberFormat="1" applyFont="1" applyFill="1" applyBorder="1" applyAlignment="1">
      <alignment vertical="center" wrapText="1"/>
    </xf>
    <xf numFmtId="164" fontId="4" fillId="0" borderId="3" xfId="1" applyNumberFormat="1" applyFont="1" applyFill="1" applyBorder="1" applyAlignment="1">
      <alignment horizontal="right" vertical="center"/>
    </xf>
    <xf numFmtId="164" fontId="11" fillId="0" borderId="3" xfId="0" applyNumberFormat="1" applyFont="1" applyBorder="1" applyAlignment="1">
      <alignment vertical="center"/>
    </xf>
    <xf numFmtId="164" fontId="11" fillId="0" borderId="3" xfId="0" applyNumberFormat="1" applyFont="1" applyBorder="1" applyAlignment="1">
      <alignment vertical="top"/>
    </xf>
    <xf numFmtId="164" fontId="10" fillId="0" borderId="3" xfId="1" applyNumberFormat="1" applyFont="1" applyFill="1" applyBorder="1" applyAlignment="1">
      <alignment horizontal="right" vertical="center"/>
    </xf>
    <xf numFmtId="3" fontId="2" fillId="0" borderId="5" xfId="1" applyNumberFormat="1" applyFont="1" applyFill="1" applyBorder="1" applyAlignment="1">
      <alignment vertical="center" wrapText="1"/>
    </xf>
    <xf numFmtId="164" fontId="4" fillId="0" borderId="5" xfId="1" applyNumberFormat="1" applyFont="1" applyFill="1" applyBorder="1" applyAlignment="1">
      <alignment vertical="center"/>
    </xf>
    <xf numFmtId="164" fontId="10" fillId="0" borderId="5" xfId="1" applyNumberFormat="1" applyFont="1" applyFill="1" applyBorder="1" applyAlignment="1">
      <alignment vertical="center"/>
    </xf>
    <xf numFmtId="164" fontId="10" fillId="3" borderId="5" xfId="1" applyNumberFormat="1" applyFont="1" applyFill="1" applyBorder="1" applyAlignment="1">
      <alignment vertical="center"/>
    </xf>
    <xf numFmtId="3" fontId="12" fillId="0" borderId="3" xfId="1" applyNumberFormat="1" applyFont="1" applyFill="1" applyBorder="1" applyAlignment="1">
      <alignment vertical="center" wrapText="1"/>
    </xf>
    <xf numFmtId="164" fontId="4" fillId="3" borderId="7" xfId="1" applyNumberFormat="1" applyFont="1" applyFill="1" applyBorder="1" applyAlignment="1">
      <alignment vertical="center"/>
    </xf>
    <xf numFmtId="3" fontId="12" fillId="0" borderId="8" xfId="1" applyNumberFormat="1" applyFont="1" applyFill="1" applyBorder="1" applyAlignment="1">
      <alignment vertical="center" wrapText="1"/>
    </xf>
    <xf numFmtId="164" fontId="4" fillId="0" borderId="7" xfId="1" applyNumberFormat="1" applyFont="1" applyFill="1" applyBorder="1" applyAlignment="1">
      <alignment vertical="center"/>
    </xf>
    <xf numFmtId="3" fontId="13" fillId="0" borderId="8" xfId="1" applyNumberFormat="1" applyFont="1" applyFill="1" applyBorder="1" applyAlignment="1">
      <alignment vertical="center" wrapText="1"/>
    </xf>
    <xf numFmtId="164" fontId="14" fillId="0" borderId="3" xfId="1" applyNumberFormat="1" applyFont="1" applyFill="1" applyBorder="1" applyAlignment="1">
      <alignment horizontal="right" vertical="center"/>
    </xf>
    <xf numFmtId="164" fontId="14" fillId="3" borderId="3" xfId="1" applyNumberFormat="1" applyFont="1" applyFill="1" applyBorder="1" applyAlignment="1">
      <alignment vertical="center"/>
    </xf>
    <xf numFmtId="164" fontId="14" fillId="3" borderId="7" xfId="1" applyNumberFormat="1" applyFont="1" applyFill="1" applyBorder="1" applyAlignment="1">
      <alignment vertical="center"/>
    </xf>
    <xf numFmtId="3" fontId="13" fillId="0" borderId="2" xfId="1" applyNumberFormat="1" applyFont="1" applyFill="1" applyBorder="1" applyAlignment="1">
      <alignment vertical="center" wrapText="1"/>
    </xf>
    <xf numFmtId="3" fontId="15" fillId="0" borderId="2" xfId="1" applyNumberFormat="1" applyFont="1" applyFill="1" applyBorder="1" applyAlignment="1">
      <alignment vertical="center" wrapText="1"/>
    </xf>
    <xf numFmtId="164" fontId="15" fillId="0" borderId="3" xfId="1" applyNumberFormat="1" applyFont="1" applyFill="1" applyBorder="1" applyAlignment="1">
      <alignment horizontal="right" vertical="center"/>
    </xf>
    <xf numFmtId="164" fontId="15" fillId="0" borderId="3" xfId="1" applyNumberFormat="1" applyFont="1" applyFill="1" applyBorder="1" applyAlignment="1">
      <alignment vertical="center"/>
    </xf>
    <xf numFmtId="164" fontId="15" fillId="0" borderId="7" xfId="1" applyNumberFormat="1" applyFont="1" applyFill="1" applyBorder="1" applyAlignment="1">
      <alignment vertical="center"/>
    </xf>
    <xf numFmtId="3" fontId="12" fillId="0" borderId="9" xfId="1" applyNumberFormat="1" applyFont="1" applyFill="1" applyBorder="1" applyAlignment="1">
      <alignment vertical="center" wrapText="1"/>
    </xf>
    <xf numFmtId="164" fontId="16" fillId="0" borderId="3" xfId="1" applyNumberFormat="1" applyFont="1" applyFill="1" applyBorder="1" applyAlignment="1">
      <alignment horizontal="right" vertical="center"/>
    </xf>
    <xf numFmtId="164" fontId="4" fillId="0" borderId="3" xfId="1" applyNumberFormat="1" applyFont="1" applyBorder="1" applyAlignment="1">
      <alignment vertical="center"/>
    </xf>
    <xf numFmtId="164" fontId="16" fillId="0" borderId="5" xfId="1" applyNumberFormat="1" applyFont="1" applyFill="1" applyBorder="1" applyAlignment="1">
      <alignment horizontal="right" vertical="center"/>
    </xf>
    <xf numFmtId="164" fontId="4" fillId="0" borderId="5" xfId="1" applyNumberFormat="1" applyFont="1" applyFill="1" applyBorder="1" applyAlignment="1">
      <alignment horizontal="right" vertical="center"/>
    </xf>
    <xf numFmtId="3" fontId="10" fillId="0" borderId="10" xfId="1" applyNumberFormat="1" applyFont="1" applyFill="1" applyBorder="1" applyAlignment="1">
      <alignment vertical="center" wrapText="1"/>
    </xf>
    <xf numFmtId="164" fontId="10" fillId="0" borderId="5" xfId="1" applyNumberFormat="1" applyFont="1" applyFill="1" applyBorder="1" applyAlignment="1">
      <alignment horizontal="right" vertical="center"/>
    </xf>
    <xf numFmtId="3" fontId="2" fillId="0" borderId="3" xfId="1" applyNumberFormat="1" applyFont="1" applyFill="1" applyBorder="1" applyAlignment="1">
      <alignment horizontal="left" vertical="center" wrapText="1"/>
    </xf>
    <xf numFmtId="164" fontId="4" fillId="0" borderId="9" xfId="1" applyNumberFormat="1" applyFont="1" applyFill="1" applyBorder="1" applyAlignment="1">
      <alignment horizontal="right" vertical="center"/>
    </xf>
    <xf numFmtId="164" fontId="4" fillId="0" borderId="9" xfId="1" applyNumberFormat="1" applyFont="1" applyFill="1" applyBorder="1" applyAlignment="1">
      <alignment vertical="center"/>
    </xf>
    <xf numFmtId="164" fontId="4" fillId="0" borderId="10" xfId="1" applyNumberFormat="1" applyFont="1" applyFill="1" applyBorder="1" applyAlignment="1">
      <alignment vertical="center"/>
    </xf>
    <xf numFmtId="0" fontId="5" fillId="0" borderId="0" xfId="1" applyFont="1" applyAlignment="1">
      <alignment wrapText="1"/>
    </xf>
    <xf numFmtId="164" fontId="10" fillId="0" borderId="9" xfId="1" applyNumberFormat="1" applyFont="1" applyFill="1" applyBorder="1" applyAlignment="1">
      <alignment horizontal="right" vertical="center"/>
    </xf>
    <xf numFmtId="164" fontId="10" fillId="3" borderId="9" xfId="1" applyNumberFormat="1" applyFont="1" applyFill="1" applyBorder="1" applyAlignment="1">
      <alignment vertical="center"/>
    </xf>
    <xf numFmtId="0" fontId="12" fillId="3" borderId="4" xfId="1" applyFont="1" applyFill="1" applyBorder="1" applyAlignment="1">
      <alignment vertical="center"/>
    </xf>
    <xf numFmtId="164" fontId="16" fillId="0" borderId="3" xfId="1" applyNumberFormat="1" applyFont="1" applyBorder="1" applyAlignment="1">
      <alignment horizontal="right" vertical="center"/>
    </xf>
    <xf numFmtId="0" fontId="2" fillId="0" borderId="3" xfId="1" applyFont="1" applyFill="1" applyBorder="1" applyAlignment="1">
      <alignment horizontal="left" vertical="center" wrapText="1"/>
    </xf>
    <xf numFmtId="0" fontId="10" fillId="0" borderId="9" xfId="1" applyFont="1" applyFill="1" applyBorder="1" applyAlignment="1">
      <alignment horizontal="left" vertical="center" wrapText="1"/>
    </xf>
    <xf numFmtId="164" fontId="17" fillId="0" borderId="3" xfId="1" applyNumberFormat="1" applyFont="1" applyFill="1" applyBorder="1" applyAlignment="1">
      <alignment horizontal="right" vertical="center"/>
    </xf>
    <xf numFmtId="164" fontId="17" fillId="3" borderId="3" xfId="1" applyNumberFormat="1" applyFont="1" applyFill="1" applyBorder="1" applyAlignment="1">
      <alignment vertical="center"/>
    </xf>
    <xf numFmtId="164" fontId="16" fillId="0" borderId="7" xfId="1" applyNumberFormat="1" applyFont="1" applyFill="1" applyBorder="1" applyAlignment="1">
      <alignment vertical="center"/>
    </xf>
    <xf numFmtId="164" fontId="16" fillId="0" borderId="3" xfId="1" applyNumberFormat="1" applyFont="1" applyFill="1" applyBorder="1" applyAlignment="1">
      <alignment vertical="center"/>
    </xf>
    <xf numFmtId="3" fontId="17" fillId="0" borderId="9" xfId="1" applyNumberFormat="1" applyFont="1" applyFill="1" applyBorder="1" applyAlignment="1">
      <alignment vertical="center" wrapText="1"/>
    </xf>
    <xf numFmtId="164" fontId="16" fillId="0" borderId="3" xfId="0" applyNumberFormat="1" applyFont="1" applyBorder="1" applyAlignment="1">
      <alignment vertical="center"/>
    </xf>
    <xf numFmtId="3" fontId="12" fillId="0" borderId="3" xfId="1" applyNumberFormat="1" applyFont="1" applyFill="1" applyBorder="1" applyAlignment="1">
      <alignment vertical="center"/>
    </xf>
    <xf numFmtId="3" fontId="17" fillId="0" borderId="3" xfId="1" applyNumberFormat="1" applyFont="1" applyFill="1" applyBorder="1" applyAlignment="1">
      <alignment vertical="center"/>
    </xf>
    <xf numFmtId="164" fontId="17" fillId="0" borderId="3" xfId="1" applyNumberFormat="1" applyFont="1" applyFill="1" applyBorder="1" applyAlignment="1">
      <alignment vertical="center"/>
    </xf>
    <xf numFmtId="0" fontId="12" fillId="0" borderId="3" xfId="1" applyFont="1" applyFill="1" applyBorder="1" applyAlignment="1">
      <alignment vertical="center" wrapText="1"/>
    </xf>
    <xf numFmtId="164" fontId="17" fillId="0" borderId="7" xfId="1" applyNumberFormat="1" applyFont="1" applyFill="1" applyBorder="1" applyAlignment="1">
      <alignment vertical="center"/>
    </xf>
    <xf numFmtId="3" fontId="2" fillId="0" borderId="4" xfId="1" applyNumberFormat="1" applyFont="1" applyFill="1" applyBorder="1" applyAlignment="1">
      <alignment horizontal="left" vertical="center" wrapText="1"/>
    </xf>
    <xf numFmtId="4" fontId="11" fillId="0" borderId="3" xfId="0" applyNumberFormat="1" applyFont="1" applyBorder="1" applyAlignment="1">
      <alignment vertical="center"/>
    </xf>
    <xf numFmtId="3" fontId="2" fillId="3" borderId="3" xfId="1" applyNumberFormat="1" applyFont="1" applyFill="1" applyBorder="1" applyAlignment="1">
      <alignment vertical="center" wrapText="1"/>
    </xf>
    <xf numFmtId="164" fontId="10" fillId="3" borderId="7" xfId="1" applyNumberFormat="1" applyFont="1" applyFill="1" applyBorder="1" applyAlignment="1">
      <alignment vertical="center"/>
    </xf>
    <xf numFmtId="164" fontId="16" fillId="3" borderId="3" xfId="1" applyNumberFormat="1" applyFont="1" applyFill="1" applyBorder="1" applyAlignment="1">
      <alignment horizontal="right" vertical="center"/>
    </xf>
    <xf numFmtId="164" fontId="16" fillId="3" borderId="3" xfId="1" applyNumberFormat="1" applyFont="1" applyFill="1" applyBorder="1" applyAlignment="1">
      <alignment vertical="center"/>
    </xf>
    <xf numFmtId="164" fontId="16" fillId="3" borderId="7" xfId="1" applyNumberFormat="1" applyFont="1" applyFill="1" applyBorder="1" applyAlignment="1">
      <alignment vertical="center"/>
    </xf>
    <xf numFmtId="3" fontId="12" fillId="0" borderId="5" xfId="1" applyNumberFormat="1" applyFont="1" applyFill="1" applyBorder="1" applyAlignment="1">
      <alignment vertical="center" wrapText="1"/>
    </xf>
    <xf numFmtId="164" fontId="11" fillId="0" borderId="5" xfId="1" applyNumberFormat="1" applyFont="1" applyFill="1" applyBorder="1" applyAlignment="1">
      <alignment horizontal="right" vertical="center"/>
    </xf>
    <xf numFmtId="164" fontId="11" fillId="0" borderId="5" xfId="1" applyNumberFormat="1" applyFont="1" applyFill="1" applyBorder="1" applyAlignment="1">
      <alignment vertical="center"/>
    </xf>
    <xf numFmtId="164" fontId="11" fillId="0" borderId="8" xfId="1" applyNumberFormat="1" applyFont="1" applyFill="1" applyBorder="1" applyAlignment="1">
      <alignment vertical="center"/>
    </xf>
    <xf numFmtId="164" fontId="18" fillId="0" borderId="3" xfId="1" applyNumberFormat="1" applyFont="1" applyFill="1" applyBorder="1" applyAlignment="1">
      <alignment horizontal="right" vertical="center"/>
    </xf>
    <xf numFmtId="164" fontId="18" fillId="3" borderId="3" xfId="1" applyNumberFormat="1" applyFont="1" applyFill="1" applyBorder="1" applyAlignment="1">
      <alignment vertical="center"/>
    </xf>
    <xf numFmtId="164" fontId="18" fillId="0" borderId="3" xfId="1" applyNumberFormat="1" applyFont="1" applyFill="1" applyBorder="1" applyAlignment="1">
      <alignment vertical="center"/>
    </xf>
    <xf numFmtId="164" fontId="6" fillId="0" borderId="0" xfId="1" applyNumberFormat="1" applyFont="1" applyAlignment="1">
      <alignment vertical="center"/>
    </xf>
    <xf numFmtId="164" fontId="10" fillId="0" borderId="3" xfId="1" applyNumberFormat="1" applyFont="1" applyBorder="1" applyAlignment="1">
      <alignment vertical="center"/>
    </xf>
    <xf numFmtId="0" fontId="8" fillId="0" borderId="0" xfId="1" applyFont="1" applyFill="1" applyAlignment="1"/>
    <xf numFmtId="0" fontId="2" fillId="0" borderId="0" xfId="1" applyFont="1" applyFill="1" applyAlignment="1">
      <alignment vertical="center" wrapText="1"/>
    </xf>
    <xf numFmtId="0" fontId="4" fillId="0" borderId="0" xfId="1" applyFont="1" applyFill="1" applyAlignment="1">
      <alignment wrapText="1"/>
    </xf>
    <xf numFmtId="0" fontId="4" fillId="0" borderId="0" xfId="1" applyFont="1" applyFill="1" applyAlignment="1">
      <alignment vertical="center" wrapText="1"/>
    </xf>
    <xf numFmtId="0" fontId="4" fillId="0" borderId="2" xfId="1" applyFont="1" applyFill="1" applyBorder="1" applyAlignment="1">
      <alignment vertical="center" wrapText="1"/>
    </xf>
    <xf numFmtId="0" fontId="4" fillId="0" borderId="0" xfId="1" applyFont="1" applyFill="1" applyAlignment="1">
      <alignment vertical="center"/>
    </xf>
    <xf numFmtId="0" fontId="2" fillId="0" borderId="0" xfId="1" applyFont="1" applyAlignment="1">
      <alignment horizontal="center" vertical="top"/>
    </xf>
    <xf numFmtId="0" fontId="4" fillId="0" borderId="0" xfId="1" applyFont="1" applyAlignment="1">
      <alignment horizontal="center" vertical="center"/>
    </xf>
    <xf numFmtId="0" fontId="4" fillId="0" borderId="0" xfId="1" applyFont="1" applyBorder="1" applyAlignment="1">
      <alignment horizontal="center" vertical="center"/>
    </xf>
    <xf numFmtId="0" fontId="4" fillId="0" borderId="0" xfId="1" applyFont="1" applyFill="1" applyAlignment="1"/>
    <xf numFmtId="0" fontId="4" fillId="0" borderId="2" xfId="1" applyFont="1" applyBorder="1" applyAlignment="1">
      <alignment horizontal="center" vertical="center"/>
    </xf>
    <xf numFmtId="165" fontId="6" fillId="0" borderId="0" xfId="1" applyNumberFormat="1" applyFont="1" applyAlignment="1">
      <alignment vertical="center"/>
    </xf>
    <xf numFmtId="0" fontId="2" fillId="0" borderId="0" xfId="1" applyFont="1" applyAlignment="1">
      <alignment vertical="center" wrapText="1"/>
    </xf>
    <xf numFmtId="0" fontId="5" fillId="3" borderId="0" xfId="1" applyFont="1" applyFill="1" applyAlignment="1">
      <alignment horizontal="left" vertical="center" wrapText="1"/>
    </xf>
    <xf numFmtId="0" fontId="4" fillId="0" borderId="0" xfId="1" applyFont="1" applyAlignment="1">
      <alignment horizontal="center" vertical="center" wrapText="1"/>
    </xf>
    <xf numFmtId="0" fontId="4" fillId="0" borderId="11" xfId="1" applyFont="1" applyBorder="1" applyAlignment="1">
      <alignment horizontal="center" vertical="center"/>
    </xf>
    <xf numFmtId="0" fontId="10" fillId="0" borderId="7" xfId="1" applyFont="1" applyBorder="1" applyAlignment="1">
      <alignment horizontal="left" vertical="center"/>
    </xf>
    <xf numFmtId="0" fontId="10" fillId="0" borderId="9" xfId="1" applyFont="1" applyBorder="1" applyAlignment="1">
      <alignment horizontal="left" vertical="center"/>
    </xf>
    <xf numFmtId="0" fontId="2" fillId="0" borderId="0" xfId="1" applyFont="1" applyAlignment="1">
      <alignment horizontal="left" vertical="center" wrapText="1"/>
    </xf>
    <xf numFmtId="0" fontId="2" fillId="0" borderId="0" xfId="1" applyFont="1" applyAlignment="1">
      <alignment vertical="center" wrapText="1"/>
    </xf>
    <xf numFmtId="0" fontId="4" fillId="0" borderId="2" xfId="1" applyFont="1" applyFill="1" applyBorder="1" applyAlignment="1">
      <alignment horizontal="center"/>
    </xf>
    <xf numFmtId="0" fontId="4" fillId="0" borderId="2" xfId="1" applyFont="1" applyBorder="1" applyAlignment="1">
      <alignment horizontal="center"/>
    </xf>
    <xf numFmtId="0" fontId="10" fillId="0" borderId="4" xfId="1" applyFont="1" applyFill="1" applyBorder="1" applyAlignment="1">
      <alignment horizontal="left" vertical="top" wrapText="1"/>
    </xf>
    <xf numFmtId="0" fontId="10" fillId="0" borderId="5" xfId="1" applyFont="1" applyFill="1" applyBorder="1" applyAlignment="1">
      <alignment horizontal="left" vertical="top" wrapText="1"/>
    </xf>
    <xf numFmtId="0" fontId="10" fillId="0" borderId="6" xfId="1" applyFont="1" applyFill="1" applyBorder="1" applyAlignment="1">
      <alignment horizontal="left" vertical="top" wrapText="1"/>
    </xf>
    <xf numFmtId="0" fontId="17" fillId="0" borderId="4" xfId="1" applyFont="1" applyFill="1" applyBorder="1" applyAlignment="1">
      <alignment horizontal="left" vertical="top" wrapText="1"/>
    </xf>
    <xf numFmtId="0" fontId="17" fillId="0" borderId="5" xfId="1" applyFont="1" applyFill="1" applyBorder="1" applyAlignment="1">
      <alignment horizontal="left" vertical="top" wrapText="1"/>
    </xf>
    <xf numFmtId="0" fontId="3" fillId="0" borderId="0" xfId="1" applyFont="1" applyAlignment="1">
      <alignment horizontal="left" vertical="center" wrapText="1"/>
    </xf>
    <xf numFmtId="0" fontId="5" fillId="3" borderId="0" xfId="1" applyFont="1" applyFill="1" applyAlignment="1">
      <alignment horizontal="left" vertical="center" wrapText="1"/>
    </xf>
    <xf numFmtId="0" fontId="7" fillId="0" borderId="0" xfId="1" applyFont="1" applyAlignment="1">
      <alignment horizontal="center" vertical="center" wrapText="1"/>
    </xf>
    <xf numFmtId="0" fontId="4" fillId="0" borderId="0" xfId="1" applyFont="1" applyAlignment="1">
      <alignment horizontal="center" vertical="center" wrapText="1"/>
    </xf>
  </cellXfs>
  <cellStyles count="9">
    <cellStyle name="Įprastas" xfId="0" builtinId="0"/>
    <cellStyle name="Įprastas 2" xfId="1" xr:uid="{00000000-0005-0000-0000-000001000000}"/>
    <cellStyle name="Įprastas 3" xfId="2" xr:uid="{00000000-0005-0000-0000-000002000000}"/>
    <cellStyle name="Įprastas 4" xfId="3" xr:uid="{00000000-0005-0000-0000-000003000000}"/>
    <cellStyle name="Įprastas 5" xfId="4" xr:uid="{00000000-0005-0000-0000-000004000000}"/>
    <cellStyle name="Įprastas 6" xfId="5" xr:uid="{00000000-0005-0000-0000-000005000000}"/>
    <cellStyle name="Normal_19 forma perskolintos" xfId="6" xr:uid="{00000000-0005-0000-0000-000006000000}"/>
    <cellStyle name="Pastaba 2" xfId="7" xr:uid="{00000000-0005-0000-0000-000007000000}"/>
    <cellStyle name="Procentai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8"/>
  <sheetViews>
    <sheetView tabSelected="1" zoomScaleNormal="100" workbookViewId="0">
      <pane ySplit="12" topLeftCell="A13" activePane="bottomLeft" state="frozen"/>
      <selection pane="bottomLeft" activeCell="C22" sqref="C22"/>
    </sheetView>
  </sheetViews>
  <sheetFormatPr defaultColWidth="9.109375" defaultRowHeight="15.6" x14ac:dyDescent="0.3"/>
  <cols>
    <col min="1" max="1" width="22.33203125" style="19" customWidth="1"/>
    <col min="2" max="2" width="58.44140625" style="6" customWidth="1"/>
    <col min="3" max="3" width="12.33203125" style="6" customWidth="1"/>
    <col min="4" max="4" width="13.109375" style="6" customWidth="1"/>
    <col min="5" max="5" width="11.5546875" style="6" customWidth="1"/>
    <col min="6" max="6" width="10.6640625" style="6" customWidth="1"/>
    <col min="7" max="7" width="4.6640625" style="6" customWidth="1"/>
    <col min="8" max="9" width="9.109375" style="6"/>
    <col min="10" max="11" width="30.88671875" style="4" customWidth="1"/>
    <col min="12" max="13" width="30.88671875" style="6" customWidth="1"/>
    <col min="14" max="16384" width="9.109375" style="6"/>
  </cols>
  <sheetData>
    <row r="1" spans="1:11" s="3" customFormat="1" ht="25.5" customHeight="1" x14ac:dyDescent="0.3">
      <c r="A1" s="1"/>
      <c r="B1" s="2"/>
      <c r="C1" s="117" t="s">
        <v>0</v>
      </c>
      <c r="D1" s="117"/>
      <c r="E1" s="117"/>
      <c r="F1" s="117"/>
      <c r="J1" s="4"/>
      <c r="K1" s="4"/>
    </row>
    <row r="2" spans="1:11" s="3" customFormat="1" ht="25.5" customHeight="1" x14ac:dyDescent="0.3">
      <c r="A2" s="1"/>
      <c r="B2" s="2"/>
      <c r="C2" s="118" t="s">
        <v>1</v>
      </c>
      <c r="D2" s="118"/>
      <c r="E2" s="118"/>
      <c r="F2" s="118"/>
      <c r="J2" s="4"/>
      <c r="K2" s="4"/>
    </row>
    <row r="3" spans="1:11" s="3" customFormat="1" ht="25.5" customHeight="1" x14ac:dyDescent="0.3">
      <c r="A3" s="1"/>
      <c r="B3" s="102"/>
      <c r="C3" s="103"/>
      <c r="D3" s="103"/>
      <c r="E3" s="103"/>
      <c r="F3" s="103"/>
      <c r="J3" s="4"/>
      <c r="K3" s="4"/>
    </row>
    <row r="4" spans="1:11" ht="13.5" customHeight="1" x14ac:dyDescent="0.3">
      <c r="A4" s="1"/>
      <c r="B4" s="5"/>
      <c r="C4" s="4"/>
      <c r="D4" s="4"/>
      <c r="E4" s="4"/>
      <c r="F4" s="4"/>
    </row>
    <row r="5" spans="1:11" ht="32.25" customHeight="1" x14ac:dyDescent="0.3">
      <c r="A5" s="119" t="s">
        <v>2</v>
      </c>
      <c r="B5" s="119"/>
      <c r="C5" s="119"/>
      <c r="D5" s="119"/>
      <c r="E5" s="119"/>
      <c r="F5" s="119"/>
    </row>
    <row r="6" spans="1:11" x14ac:dyDescent="0.3">
      <c r="A6" s="7"/>
      <c r="B6" s="8"/>
      <c r="C6" s="8"/>
      <c r="D6" s="8"/>
      <c r="E6" s="8"/>
      <c r="F6" s="4"/>
    </row>
    <row r="7" spans="1:11" x14ac:dyDescent="0.3">
      <c r="A7" s="1"/>
      <c r="B7" s="120" t="s">
        <v>91</v>
      </c>
      <c r="C7" s="120"/>
      <c r="D7" s="120"/>
      <c r="E7" s="2"/>
      <c r="F7" s="9"/>
      <c r="G7" s="10"/>
    </row>
    <row r="8" spans="1:11" x14ac:dyDescent="0.3">
      <c r="A8" s="1"/>
      <c r="B8" s="104"/>
      <c r="C8" s="104"/>
      <c r="D8" s="104"/>
      <c r="E8" s="102"/>
      <c r="F8" s="9"/>
      <c r="G8" s="10"/>
    </row>
    <row r="9" spans="1:11" x14ac:dyDescent="0.3">
      <c r="A9" s="1"/>
      <c r="B9" s="104"/>
      <c r="C9" s="104"/>
      <c r="D9" s="104"/>
      <c r="E9" s="102"/>
      <c r="F9" s="9"/>
      <c r="G9" s="10"/>
    </row>
    <row r="10" spans="1:11" ht="14.25" customHeight="1" x14ac:dyDescent="0.3">
      <c r="A10" s="1"/>
      <c r="B10" s="4"/>
      <c r="C10" s="4"/>
      <c r="D10" s="4"/>
      <c r="E10" s="11"/>
      <c r="F10" s="12" t="s">
        <v>3</v>
      </c>
    </row>
    <row r="11" spans="1:11" s="4" customFormat="1" ht="57" customHeight="1" x14ac:dyDescent="0.3">
      <c r="A11" s="13" t="s">
        <v>4</v>
      </c>
      <c r="B11" s="14" t="s">
        <v>5</v>
      </c>
      <c r="C11" s="14" t="s">
        <v>6</v>
      </c>
      <c r="D11" s="14" t="s">
        <v>7</v>
      </c>
      <c r="E11" s="14" t="s">
        <v>8</v>
      </c>
      <c r="F11" s="13" t="s">
        <v>9</v>
      </c>
    </row>
    <row r="12" spans="1:11" s="4" customFormat="1" ht="13.2" x14ac:dyDescent="0.3">
      <c r="A12" s="15">
        <v>1</v>
      </c>
      <c r="B12" s="16">
        <v>2</v>
      </c>
      <c r="C12" s="16">
        <v>3</v>
      </c>
      <c r="D12" s="16">
        <v>4</v>
      </c>
      <c r="E12" s="16">
        <v>5</v>
      </c>
      <c r="F12" s="16">
        <v>6</v>
      </c>
    </row>
    <row r="13" spans="1:11" s="19" customFormat="1" ht="26.4" x14ac:dyDescent="0.3">
      <c r="A13" s="112" t="s">
        <v>10</v>
      </c>
      <c r="B13" s="17" t="s">
        <v>11</v>
      </c>
      <c r="C13" s="18">
        <v>35</v>
      </c>
      <c r="D13" s="18">
        <v>35</v>
      </c>
      <c r="E13" s="18">
        <v>34.811190000000003</v>
      </c>
      <c r="F13" s="18">
        <f t="shared" ref="F13:F76" si="0">E13/D13*100</f>
        <v>99.460542857142869</v>
      </c>
    </row>
    <row r="14" spans="1:11" s="19" customFormat="1" ht="21.75" customHeight="1" x14ac:dyDescent="0.3">
      <c r="A14" s="113"/>
      <c r="B14" s="20" t="s">
        <v>12</v>
      </c>
      <c r="C14" s="21">
        <f>SUM(C13)</f>
        <v>35</v>
      </c>
      <c r="D14" s="22">
        <f>SUM(D13)</f>
        <v>35</v>
      </c>
      <c r="E14" s="22">
        <f>SUM(E13)</f>
        <v>34.811190000000003</v>
      </c>
      <c r="F14" s="18">
        <f t="shared" si="0"/>
        <v>99.460542857142869</v>
      </c>
    </row>
    <row r="15" spans="1:11" s="19" customFormat="1" ht="26.4" x14ac:dyDescent="0.3">
      <c r="A15" s="112" t="s">
        <v>13</v>
      </c>
      <c r="B15" s="23" t="s">
        <v>14</v>
      </c>
      <c r="C15" s="24">
        <v>30</v>
      </c>
      <c r="D15" s="24">
        <v>30</v>
      </c>
      <c r="E15" s="25">
        <v>4.74702</v>
      </c>
      <c r="F15" s="18">
        <f t="shared" si="0"/>
        <v>15.823400000000001</v>
      </c>
    </row>
    <row r="16" spans="1:11" s="19" customFormat="1" ht="26.4" x14ac:dyDescent="0.3">
      <c r="A16" s="114"/>
      <c r="B16" s="23" t="s">
        <v>15</v>
      </c>
      <c r="C16" s="24">
        <v>29</v>
      </c>
      <c r="D16" s="24">
        <v>29</v>
      </c>
      <c r="E16" s="25">
        <v>1.08369</v>
      </c>
      <c r="F16" s="18">
        <f t="shared" si="0"/>
        <v>3.7368620689655172</v>
      </c>
    </row>
    <row r="17" spans="1:7" s="19" customFormat="1" ht="21.75" customHeight="1" x14ac:dyDescent="0.3">
      <c r="A17" s="114"/>
      <c r="B17" s="23" t="s">
        <v>16</v>
      </c>
      <c r="C17" s="24"/>
      <c r="D17" s="24">
        <v>30</v>
      </c>
      <c r="E17" s="25">
        <v>28.5</v>
      </c>
      <c r="F17" s="18">
        <f t="shared" si="0"/>
        <v>95</v>
      </c>
    </row>
    <row r="18" spans="1:7" ht="20.25" customHeight="1" x14ac:dyDescent="0.3">
      <c r="A18" s="114"/>
      <c r="B18" s="23" t="s">
        <v>17</v>
      </c>
      <c r="C18" s="24"/>
      <c r="D18" s="26">
        <v>2424.7109999999998</v>
      </c>
      <c r="E18" s="25">
        <v>735.20147999999995</v>
      </c>
      <c r="F18" s="18">
        <f t="shared" si="0"/>
        <v>30.32120034098909</v>
      </c>
      <c r="G18" s="19"/>
    </row>
    <row r="19" spans="1:7" ht="23.25" customHeight="1" x14ac:dyDescent="0.3">
      <c r="A19" s="113"/>
      <c r="B19" s="20" t="s">
        <v>12</v>
      </c>
      <c r="C19" s="27">
        <f>SUM(C15:C18)</f>
        <v>59</v>
      </c>
      <c r="D19" s="22">
        <f>SUM(D15:D18)</f>
        <v>2513.7109999999998</v>
      </c>
      <c r="E19" s="22">
        <f>SUM(E15:E18)</f>
        <v>769.5321899999999</v>
      </c>
      <c r="F19" s="21">
        <f t="shared" si="0"/>
        <v>30.613391515571998</v>
      </c>
      <c r="G19" s="19"/>
    </row>
    <row r="20" spans="1:7" ht="29.25" customHeight="1" x14ac:dyDescent="0.3">
      <c r="A20" s="112" t="s">
        <v>18</v>
      </c>
      <c r="B20" s="28" t="s">
        <v>19</v>
      </c>
      <c r="C20" s="29">
        <v>918</v>
      </c>
      <c r="D20" s="29">
        <v>918</v>
      </c>
      <c r="E20" s="29">
        <v>835.28899000000001</v>
      </c>
      <c r="F20" s="18">
        <f t="shared" si="0"/>
        <v>90.990086056644884</v>
      </c>
      <c r="G20" s="19"/>
    </row>
    <row r="21" spans="1:7" ht="23.25" customHeight="1" x14ac:dyDescent="0.3">
      <c r="A21" s="113"/>
      <c r="B21" s="20" t="s">
        <v>12</v>
      </c>
      <c r="C21" s="30">
        <f>SUM(C20)</f>
        <v>918</v>
      </c>
      <c r="D21" s="31">
        <f>SUM(D20)</f>
        <v>918</v>
      </c>
      <c r="E21" s="31">
        <f>SUM(E20)</f>
        <v>835.28899000000001</v>
      </c>
      <c r="F21" s="21">
        <f t="shared" si="0"/>
        <v>90.990086056644884</v>
      </c>
      <c r="G21" s="19"/>
    </row>
    <row r="22" spans="1:7" ht="20.25" customHeight="1" x14ac:dyDescent="0.3">
      <c r="A22" s="112" t="s">
        <v>20</v>
      </c>
      <c r="B22" s="32" t="s">
        <v>21</v>
      </c>
      <c r="C22" s="24">
        <v>574</v>
      </c>
      <c r="D22" s="24">
        <v>574</v>
      </c>
      <c r="E22" s="33">
        <v>565.73785999999996</v>
      </c>
      <c r="F22" s="18">
        <f t="shared" si="0"/>
        <v>98.560602787456446</v>
      </c>
      <c r="G22" s="19"/>
    </row>
    <row r="23" spans="1:7" ht="21" customHeight="1" x14ac:dyDescent="0.3">
      <c r="A23" s="114"/>
      <c r="B23" s="34" t="s">
        <v>22</v>
      </c>
      <c r="C23" s="24"/>
      <c r="D23" s="18">
        <v>1645</v>
      </c>
      <c r="E23" s="35">
        <v>1644.5510300000001</v>
      </c>
      <c r="F23" s="18">
        <f t="shared" si="0"/>
        <v>99.972706990881463</v>
      </c>
      <c r="G23" s="19"/>
    </row>
    <row r="24" spans="1:7" ht="26.4" x14ac:dyDescent="0.3">
      <c r="A24" s="114"/>
      <c r="B24" s="34" t="s">
        <v>23</v>
      </c>
      <c r="C24" s="24"/>
      <c r="D24" s="18">
        <v>1340</v>
      </c>
      <c r="E24" s="35">
        <v>1340</v>
      </c>
      <c r="F24" s="18">
        <f t="shared" si="0"/>
        <v>100</v>
      </c>
      <c r="G24" s="19"/>
    </row>
    <row r="25" spans="1:7" ht="21" customHeight="1" x14ac:dyDescent="0.3">
      <c r="A25" s="114"/>
      <c r="B25" s="36" t="s">
        <v>24</v>
      </c>
      <c r="C25" s="37"/>
      <c r="D25" s="38">
        <v>13951.62</v>
      </c>
      <c r="E25" s="39">
        <v>13951.43319</v>
      </c>
      <c r="F25" s="18">
        <f t="shared" si="0"/>
        <v>99.998661015709999</v>
      </c>
    </row>
    <row r="26" spans="1:7" ht="26.4" x14ac:dyDescent="0.3">
      <c r="A26" s="114"/>
      <c r="B26" s="40" t="s">
        <v>25</v>
      </c>
      <c r="C26" s="37"/>
      <c r="D26" s="38">
        <v>68</v>
      </c>
      <c r="E26" s="39">
        <v>67.760000000000005</v>
      </c>
      <c r="F26" s="18">
        <f t="shared" si="0"/>
        <v>99.64705882352942</v>
      </c>
    </row>
    <row r="27" spans="1:7" ht="26.25" customHeight="1" x14ac:dyDescent="0.3">
      <c r="A27" s="113"/>
      <c r="B27" s="41" t="s">
        <v>12</v>
      </c>
      <c r="C27" s="42">
        <f>SUM(C22:C25)</f>
        <v>574</v>
      </c>
      <c r="D27" s="43">
        <f>SUM(D22:D26)</f>
        <v>17578.620000000003</v>
      </c>
      <c r="E27" s="44">
        <f>SUM(E22:E26)</f>
        <v>17569.482079999998</v>
      </c>
      <c r="F27" s="21">
        <f t="shared" si="0"/>
        <v>99.948016852289854</v>
      </c>
    </row>
    <row r="28" spans="1:7" ht="18" customHeight="1" x14ac:dyDescent="0.3">
      <c r="A28" s="112" t="s">
        <v>26</v>
      </c>
      <c r="B28" s="45" t="s">
        <v>27</v>
      </c>
      <c r="C28" s="46">
        <v>14947</v>
      </c>
      <c r="D28" s="47">
        <v>17233.2</v>
      </c>
      <c r="E28" s="47">
        <v>16250.799000000001</v>
      </c>
      <c r="F28" s="18">
        <f>E28/D28*100</f>
        <v>94.299369821043101</v>
      </c>
    </row>
    <row r="29" spans="1:7" ht="20.25" customHeight="1" x14ac:dyDescent="0.3">
      <c r="A29" s="114"/>
      <c r="B29" s="45" t="s">
        <v>28</v>
      </c>
      <c r="C29" s="46">
        <v>3100</v>
      </c>
      <c r="D29" s="47">
        <v>3732.8</v>
      </c>
      <c r="E29" s="47">
        <v>3529.2122800000002</v>
      </c>
      <c r="F29" s="18">
        <f t="shared" ref="F29:F42" si="1">E29/D29*100</f>
        <v>94.545978354050575</v>
      </c>
    </row>
    <row r="30" spans="1:7" ht="20.25" customHeight="1" x14ac:dyDescent="0.3">
      <c r="A30" s="114"/>
      <c r="B30" s="45" t="s">
        <v>29</v>
      </c>
      <c r="C30" s="46">
        <v>38652</v>
      </c>
      <c r="D30" s="47">
        <v>39040</v>
      </c>
      <c r="E30" s="47">
        <v>35590.319380000001</v>
      </c>
      <c r="F30" s="18">
        <f t="shared" si="1"/>
        <v>91.163727920081968</v>
      </c>
    </row>
    <row r="31" spans="1:7" ht="20.25" customHeight="1" x14ac:dyDescent="0.3">
      <c r="A31" s="114"/>
      <c r="B31" s="45" t="s">
        <v>30</v>
      </c>
      <c r="C31" s="46">
        <v>68845</v>
      </c>
      <c r="D31" s="47">
        <v>85746</v>
      </c>
      <c r="E31" s="47">
        <v>84953.542319999993</v>
      </c>
      <c r="F31" s="18">
        <f t="shared" si="1"/>
        <v>99.075807991043305</v>
      </c>
    </row>
    <row r="32" spans="1:7" ht="20.25" customHeight="1" x14ac:dyDescent="0.3">
      <c r="A32" s="114"/>
      <c r="B32" s="45" t="s">
        <v>31</v>
      </c>
      <c r="C32" s="46">
        <v>1086</v>
      </c>
      <c r="D32" s="47">
        <v>1112.4000000000001</v>
      </c>
      <c r="E32" s="47">
        <v>1100.2718600000001</v>
      </c>
      <c r="F32" s="18">
        <f t="shared" si="1"/>
        <v>98.90973211075152</v>
      </c>
    </row>
    <row r="33" spans="1:11" ht="20.25" customHeight="1" x14ac:dyDescent="0.3">
      <c r="A33" s="114"/>
      <c r="B33" s="45" t="s">
        <v>32</v>
      </c>
      <c r="C33" s="46">
        <v>9700</v>
      </c>
      <c r="D33" s="47">
        <v>9111.1</v>
      </c>
      <c r="E33" s="47">
        <v>8586.8511500000004</v>
      </c>
      <c r="F33" s="18">
        <f t="shared" si="1"/>
        <v>94.246042190295356</v>
      </c>
    </row>
    <row r="34" spans="1:11" ht="20.25" customHeight="1" x14ac:dyDescent="0.3">
      <c r="A34" s="114"/>
      <c r="B34" s="45" t="s">
        <v>33</v>
      </c>
      <c r="C34" s="46">
        <v>2125</v>
      </c>
      <c r="D34" s="47">
        <v>2137.3000000000002</v>
      </c>
      <c r="E34" s="47">
        <v>2122.4923699999999</v>
      </c>
      <c r="F34" s="18">
        <f t="shared" si="1"/>
        <v>99.307180554905713</v>
      </c>
    </row>
    <row r="35" spans="1:11" ht="27" customHeight="1" x14ac:dyDescent="0.3">
      <c r="A35" s="114"/>
      <c r="B35" s="45" t="s">
        <v>34</v>
      </c>
      <c r="C35" s="46"/>
      <c r="D35" s="47">
        <v>2800</v>
      </c>
      <c r="E35" s="47">
        <v>2681.99044</v>
      </c>
      <c r="F35" s="18">
        <f t="shared" si="1"/>
        <v>95.78537285714286</v>
      </c>
    </row>
    <row r="36" spans="1:11" ht="28.5" customHeight="1" x14ac:dyDescent="0.3">
      <c r="A36" s="114"/>
      <c r="B36" s="45" t="s">
        <v>35</v>
      </c>
      <c r="C36" s="46"/>
      <c r="D36" s="47">
        <v>240.9</v>
      </c>
      <c r="E36" s="47">
        <v>175.05972</v>
      </c>
      <c r="F36" s="18">
        <f t="shared" si="1"/>
        <v>72.669041095890407</v>
      </c>
    </row>
    <row r="37" spans="1:11" ht="54" customHeight="1" x14ac:dyDescent="0.3">
      <c r="A37" s="114"/>
      <c r="B37" s="45" t="s">
        <v>36</v>
      </c>
      <c r="C37" s="46"/>
      <c r="D37" s="47">
        <v>6937</v>
      </c>
      <c r="E37" s="47">
        <v>6681.4834300000002</v>
      </c>
      <c r="F37" s="18">
        <f t="shared" si="1"/>
        <v>96.316612800922599</v>
      </c>
    </row>
    <row r="38" spans="1:11" ht="20.25" customHeight="1" x14ac:dyDescent="0.3">
      <c r="A38" s="114"/>
      <c r="B38" s="45" t="s">
        <v>37</v>
      </c>
      <c r="C38" s="46"/>
      <c r="D38" s="47">
        <v>115</v>
      </c>
      <c r="E38" s="47">
        <v>108.43123</v>
      </c>
      <c r="F38" s="18">
        <f t="shared" si="1"/>
        <v>94.288026086956521</v>
      </c>
    </row>
    <row r="39" spans="1:11" ht="18.75" customHeight="1" x14ac:dyDescent="0.3">
      <c r="A39" s="114"/>
      <c r="B39" s="45" t="s">
        <v>38</v>
      </c>
      <c r="C39" s="48"/>
      <c r="D39" s="47">
        <v>2000</v>
      </c>
      <c r="E39" s="47">
        <v>1929.2551100000001</v>
      </c>
      <c r="F39" s="18">
        <f t="shared" si="1"/>
        <v>96.462755500000014</v>
      </c>
    </row>
    <row r="40" spans="1:11" ht="21.75" customHeight="1" x14ac:dyDescent="0.3">
      <c r="A40" s="114"/>
      <c r="B40" s="45" t="s">
        <v>39</v>
      </c>
      <c r="C40" s="48"/>
      <c r="D40" s="47">
        <v>23</v>
      </c>
      <c r="E40" s="47">
        <v>23</v>
      </c>
      <c r="F40" s="18">
        <f t="shared" si="1"/>
        <v>100</v>
      </c>
    </row>
    <row r="41" spans="1:11" ht="21.75" customHeight="1" x14ac:dyDescent="0.3">
      <c r="A41" s="114"/>
      <c r="B41" s="23" t="s">
        <v>40</v>
      </c>
      <c r="C41" s="48"/>
      <c r="D41" s="47">
        <v>150</v>
      </c>
      <c r="E41" s="47">
        <v>14.7178</v>
      </c>
      <c r="F41" s="18">
        <f t="shared" si="1"/>
        <v>9.811866666666667</v>
      </c>
    </row>
    <row r="42" spans="1:11" s="19" customFormat="1" ht="26.4" x14ac:dyDescent="0.3">
      <c r="A42" s="114"/>
      <c r="B42" s="23" t="s">
        <v>41</v>
      </c>
      <c r="C42" s="49"/>
      <c r="D42" s="18">
        <v>190</v>
      </c>
      <c r="E42" s="18">
        <v>0</v>
      </c>
      <c r="F42" s="18">
        <f t="shared" si="1"/>
        <v>0</v>
      </c>
      <c r="J42" s="1"/>
      <c r="K42" s="1"/>
    </row>
    <row r="43" spans="1:11" ht="24" customHeight="1" x14ac:dyDescent="0.3">
      <c r="A43" s="113"/>
      <c r="B43" s="50" t="s">
        <v>12</v>
      </c>
      <c r="C43" s="51">
        <f>SUM(C28:C40)</f>
        <v>138455</v>
      </c>
      <c r="D43" s="31">
        <f>SUM(D28:D42)</f>
        <v>170568.69999999998</v>
      </c>
      <c r="E43" s="31">
        <f>SUM(E28:E42)</f>
        <v>163747.42608999996</v>
      </c>
      <c r="F43" s="21">
        <f t="shared" si="0"/>
        <v>96.000864220692293</v>
      </c>
    </row>
    <row r="44" spans="1:11" ht="18" customHeight="1" x14ac:dyDescent="0.3">
      <c r="A44" s="112" t="s">
        <v>42</v>
      </c>
      <c r="B44" s="52" t="s">
        <v>43</v>
      </c>
      <c r="C44" s="24">
        <v>24675</v>
      </c>
      <c r="D44" s="24">
        <v>24650</v>
      </c>
      <c r="E44" s="18">
        <v>24636.215209999998</v>
      </c>
      <c r="F44" s="18">
        <f>E44/D44*100</f>
        <v>99.944077931034485</v>
      </c>
      <c r="J44" s="6"/>
      <c r="K44" s="6"/>
    </row>
    <row r="45" spans="1:11" ht="22.5" customHeight="1" x14ac:dyDescent="0.3">
      <c r="A45" s="114"/>
      <c r="B45" s="23" t="s">
        <v>44</v>
      </c>
      <c r="C45" s="24">
        <v>250</v>
      </c>
      <c r="D45" s="18">
        <v>197.1</v>
      </c>
      <c r="E45" s="35">
        <v>173.53525999999999</v>
      </c>
      <c r="F45" s="18">
        <f>E45/D45*100</f>
        <v>88.044271943176057</v>
      </c>
      <c r="J45" s="6"/>
      <c r="K45" s="6"/>
    </row>
    <row r="46" spans="1:11" ht="23.25" customHeight="1" x14ac:dyDescent="0.3">
      <c r="A46" s="114"/>
      <c r="B46" s="23" t="s">
        <v>16</v>
      </c>
      <c r="C46" s="53"/>
      <c r="D46" s="54">
        <v>2671</v>
      </c>
      <c r="E46" s="55">
        <v>2664.14282</v>
      </c>
      <c r="F46" s="18">
        <f>E46/D46*100</f>
        <v>99.743272931486331</v>
      </c>
      <c r="J46" s="6"/>
      <c r="K46" s="6"/>
    </row>
    <row r="47" spans="1:11" ht="25.5" customHeight="1" x14ac:dyDescent="0.25">
      <c r="A47" s="114"/>
      <c r="B47" s="56" t="s">
        <v>45</v>
      </c>
      <c r="C47" s="24"/>
      <c r="D47" s="54">
        <v>47898.442999999999</v>
      </c>
      <c r="E47" s="55">
        <v>47720.121090000001</v>
      </c>
      <c r="F47" s="18">
        <f>E47/D47*100</f>
        <v>99.627708336991248</v>
      </c>
      <c r="J47" s="6"/>
      <c r="K47" s="6"/>
    </row>
    <row r="48" spans="1:11" ht="23.25" customHeight="1" x14ac:dyDescent="0.3">
      <c r="A48" s="113"/>
      <c r="B48" s="20" t="s">
        <v>12</v>
      </c>
      <c r="C48" s="57">
        <f>SUM(C44:C46)</f>
        <v>24925</v>
      </c>
      <c r="D48" s="58">
        <f>SUM(D44:D47)</f>
        <v>75416.543000000005</v>
      </c>
      <c r="E48" s="58">
        <f>SUM(E44:E47)</f>
        <v>75194.014380000008</v>
      </c>
      <c r="F48" s="18">
        <f>E48/D48*100</f>
        <v>99.704933942676206</v>
      </c>
      <c r="J48" s="6"/>
      <c r="K48" s="6"/>
    </row>
    <row r="49" spans="1:11" ht="21.75" customHeight="1" x14ac:dyDescent="0.3">
      <c r="A49" s="112" t="s">
        <v>46</v>
      </c>
      <c r="B49" s="59" t="s">
        <v>47</v>
      </c>
      <c r="C49" s="46">
        <v>871641</v>
      </c>
      <c r="D49" s="60">
        <v>886239.2</v>
      </c>
      <c r="E49" s="60">
        <v>884683.91546000005</v>
      </c>
      <c r="F49" s="18">
        <f t="shared" si="0"/>
        <v>99.824507363249111</v>
      </c>
      <c r="J49" s="6"/>
      <c r="K49" s="6"/>
    </row>
    <row r="50" spans="1:11" ht="42.75" customHeight="1" x14ac:dyDescent="0.3">
      <c r="A50" s="114"/>
      <c r="B50" s="61" t="s">
        <v>48</v>
      </c>
      <c r="C50" s="46">
        <v>21908</v>
      </c>
      <c r="D50" s="60">
        <v>23328</v>
      </c>
      <c r="E50" s="60">
        <v>23031.03472</v>
      </c>
      <c r="F50" s="18">
        <f t="shared" si="0"/>
        <v>98.727000685871062</v>
      </c>
      <c r="J50" s="6"/>
      <c r="K50" s="6"/>
    </row>
    <row r="51" spans="1:11" ht="40.5" customHeight="1" x14ac:dyDescent="0.3">
      <c r="A51" s="114"/>
      <c r="B51" s="23" t="s">
        <v>49</v>
      </c>
      <c r="C51" s="46">
        <v>1172</v>
      </c>
      <c r="D51" s="60">
        <v>1213.99</v>
      </c>
      <c r="E51" s="60">
        <v>1160.4619600000001</v>
      </c>
      <c r="F51" s="18">
        <f t="shared" si="0"/>
        <v>95.590734684799713</v>
      </c>
      <c r="J51" s="6"/>
      <c r="K51" s="6"/>
    </row>
    <row r="52" spans="1:11" ht="19.5" customHeight="1" x14ac:dyDescent="0.3">
      <c r="A52" s="114"/>
      <c r="B52" s="23" t="s">
        <v>50</v>
      </c>
      <c r="C52" s="46"/>
      <c r="D52" s="60">
        <v>1839.3389999999999</v>
      </c>
      <c r="E52" s="60">
        <v>1772.93803</v>
      </c>
      <c r="F52" s="18">
        <f t="shared" si="0"/>
        <v>96.389954760922265</v>
      </c>
      <c r="J52" s="6"/>
      <c r="K52" s="6"/>
    </row>
    <row r="53" spans="1:11" ht="26.4" x14ac:dyDescent="0.3">
      <c r="A53" s="114"/>
      <c r="B53" s="23" t="s">
        <v>51</v>
      </c>
      <c r="C53" s="46"/>
      <c r="D53" s="46">
        <v>15966.38</v>
      </c>
      <c r="E53" s="46">
        <v>15349.1247</v>
      </c>
      <c r="F53" s="18">
        <f t="shared" si="0"/>
        <v>96.134031007654841</v>
      </c>
      <c r="J53" s="6"/>
      <c r="K53" s="6"/>
    </row>
    <row r="54" spans="1:11" ht="18.75" customHeight="1" x14ac:dyDescent="0.3">
      <c r="A54" s="114"/>
      <c r="B54" s="23" t="s">
        <v>52</v>
      </c>
      <c r="C54" s="46"/>
      <c r="D54" s="60">
        <v>16698</v>
      </c>
      <c r="E54" s="60">
        <v>16694.185140000001</v>
      </c>
      <c r="F54" s="18">
        <f t="shared" si="0"/>
        <v>99.97715379087316</v>
      </c>
      <c r="J54" s="6"/>
      <c r="K54" s="6"/>
    </row>
    <row r="55" spans="1:11" ht="19.5" customHeight="1" x14ac:dyDescent="0.3">
      <c r="A55" s="114"/>
      <c r="B55" s="23" t="s">
        <v>53</v>
      </c>
      <c r="C55" s="46"/>
      <c r="D55" s="46">
        <v>17000</v>
      </c>
      <c r="E55" s="46">
        <v>15359.460209999999</v>
      </c>
      <c r="F55" s="18">
        <f t="shared" si="0"/>
        <v>90.349765941176457</v>
      </c>
      <c r="J55" s="6"/>
      <c r="K55" s="6"/>
    </row>
    <row r="56" spans="1:11" ht="26.4" x14ac:dyDescent="0.3">
      <c r="A56" s="114"/>
      <c r="B56" s="23" t="s">
        <v>54</v>
      </c>
      <c r="C56" s="46"/>
      <c r="D56" s="46">
        <v>3641.1579999999999</v>
      </c>
      <c r="E56" s="46">
        <v>3097.29619</v>
      </c>
      <c r="F56" s="18">
        <f t="shared" si="0"/>
        <v>85.063493262308313</v>
      </c>
      <c r="J56" s="6"/>
      <c r="K56" s="6"/>
    </row>
    <row r="57" spans="1:11" ht="18.75" customHeight="1" x14ac:dyDescent="0.3">
      <c r="A57" s="114"/>
      <c r="B57" s="61" t="s">
        <v>55</v>
      </c>
      <c r="C57" s="46"/>
      <c r="D57" s="46">
        <v>610.67100000000005</v>
      </c>
      <c r="E57" s="46">
        <v>590.36842000000001</v>
      </c>
      <c r="F57" s="18">
        <f t="shared" si="0"/>
        <v>96.67536529489692</v>
      </c>
      <c r="J57" s="6"/>
      <c r="K57" s="6"/>
    </row>
    <row r="58" spans="1:11" ht="21.75" customHeight="1" x14ac:dyDescent="0.3">
      <c r="A58" s="113"/>
      <c r="B58" s="62" t="s">
        <v>12</v>
      </c>
      <c r="C58" s="63">
        <f>SUM(C49:C57)</f>
        <v>894721</v>
      </c>
      <c r="D58" s="64">
        <f>SUM(D49:D57)</f>
        <v>966536.73800000001</v>
      </c>
      <c r="E58" s="64">
        <f>SUM(E49:E57)</f>
        <v>961738.78483000002</v>
      </c>
      <c r="F58" s="21">
        <f t="shared" si="0"/>
        <v>99.503593295384903</v>
      </c>
      <c r="J58" s="6"/>
      <c r="K58" s="6"/>
    </row>
    <row r="59" spans="1:11" ht="18" customHeight="1" x14ac:dyDescent="0.3">
      <c r="A59" s="112" t="s">
        <v>56</v>
      </c>
      <c r="B59" s="32" t="s">
        <v>57</v>
      </c>
      <c r="C59" s="46">
        <v>2076</v>
      </c>
      <c r="D59" s="46">
        <v>2076</v>
      </c>
      <c r="E59" s="65">
        <v>2063.5985300000002</v>
      </c>
      <c r="F59" s="18">
        <f t="shared" si="0"/>
        <v>99.402626685934507</v>
      </c>
      <c r="J59" s="6"/>
      <c r="K59" s="6"/>
    </row>
    <row r="60" spans="1:11" ht="18" customHeight="1" x14ac:dyDescent="0.3">
      <c r="A60" s="114"/>
      <c r="B60" s="32" t="s">
        <v>58</v>
      </c>
      <c r="C60" s="46">
        <v>699</v>
      </c>
      <c r="D60" s="46">
        <v>699</v>
      </c>
      <c r="E60" s="65">
        <v>675.55100000000004</v>
      </c>
      <c r="F60" s="18">
        <f t="shared" si="0"/>
        <v>96.64535050071531</v>
      </c>
      <c r="J60" s="6"/>
      <c r="K60" s="6"/>
    </row>
    <row r="61" spans="1:11" ht="20.25" customHeight="1" x14ac:dyDescent="0.3">
      <c r="A61" s="114"/>
      <c r="B61" s="32" t="s">
        <v>59</v>
      </c>
      <c r="C61" s="46">
        <v>47</v>
      </c>
      <c r="D61" s="46">
        <v>47</v>
      </c>
      <c r="E61" s="65">
        <v>45.630870000000002</v>
      </c>
      <c r="F61" s="18">
        <f t="shared" si="0"/>
        <v>97.086957446808526</v>
      </c>
      <c r="J61" s="6"/>
      <c r="K61" s="6"/>
    </row>
    <row r="62" spans="1:11" ht="24.75" customHeight="1" x14ac:dyDescent="0.3">
      <c r="A62" s="113"/>
      <c r="B62" s="20" t="s">
        <v>12</v>
      </c>
      <c r="C62" s="63">
        <f>SUM(C59:C61)</f>
        <v>2822</v>
      </c>
      <c r="D62" s="64">
        <f>SUM(D59:D61)</f>
        <v>2822</v>
      </c>
      <c r="E62" s="64">
        <f>SUM(E59:E61)</f>
        <v>2784.7804000000001</v>
      </c>
      <c r="F62" s="18">
        <f t="shared" si="0"/>
        <v>98.681091424521611</v>
      </c>
      <c r="J62" s="6"/>
      <c r="K62" s="6"/>
    </row>
    <row r="63" spans="1:11" ht="19.5" customHeight="1" x14ac:dyDescent="0.3">
      <c r="A63" s="112" t="s">
        <v>60</v>
      </c>
      <c r="B63" s="45" t="s">
        <v>61</v>
      </c>
      <c r="C63" s="46">
        <v>1698</v>
      </c>
      <c r="D63" s="46">
        <v>1698</v>
      </c>
      <c r="E63" s="65">
        <v>1686.18352</v>
      </c>
      <c r="F63" s="18">
        <f t="shared" si="0"/>
        <v>99.304094228504127</v>
      </c>
      <c r="J63" s="6"/>
      <c r="K63" s="6"/>
    </row>
    <row r="64" spans="1:11" ht="21.75" customHeight="1" x14ac:dyDescent="0.3">
      <c r="A64" s="114"/>
      <c r="B64" s="45" t="s">
        <v>62</v>
      </c>
      <c r="C64" s="46">
        <v>34004</v>
      </c>
      <c r="D64" s="46">
        <v>34004</v>
      </c>
      <c r="E64" s="65">
        <v>34003.989780000004</v>
      </c>
      <c r="F64" s="18">
        <f t="shared" si="0"/>
        <v>99.99996994471239</v>
      </c>
      <c r="J64" s="6"/>
      <c r="K64" s="6"/>
    </row>
    <row r="65" spans="1:11" ht="24.75" customHeight="1" x14ac:dyDescent="0.3">
      <c r="A65" s="114"/>
      <c r="B65" s="45" t="s">
        <v>63</v>
      </c>
      <c r="C65" s="46">
        <v>532</v>
      </c>
      <c r="D65" s="46">
        <v>532</v>
      </c>
      <c r="E65" s="65">
        <v>523.42926</v>
      </c>
      <c r="F65" s="18">
        <f t="shared" si="0"/>
        <v>98.388958646616544</v>
      </c>
      <c r="J65" s="6"/>
      <c r="K65" s="6"/>
    </row>
    <row r="66" spans="1:11" ht="21" customHeight="1" x14ac:dyDescent="0.3">
      <c r="A66" s="114"/>
      <c r="B66" s="23" t="s">
        <v>64</v>
      </c>
      <c r="C66" s="46"/>
      <c r="D66" s="66">
        <v>2548</v>
      </c>
      <c r="E66" s="65">
        <v>1904.6943900000001</v>
      </c>
      <c r="F66" s="18">
        <f t="shared" si="0"/>
        <v>74.752527080062805</v>
      </c>
      <c r="J66" s="6"/>
      <c r="K66" s="6"/>
    </row>
    <row r="67" spans="1:11" ht="22.5" customHeight="1" x14ac:dyDescent="0.3">
      <c r="A67" s="113"/>
      <c r="B67" s="67" t="s">
        <v>12</v>
      </c>
      <c r="C67" s="63">
        <f>SUM(C63:C65)</f>
        <v>36234</v>
      </c>
      <c r="D67" s="64">
        <f>SUM(D63:D66)</f>
        <v>38782</v>
      </c>
      <c r="E67" s="64">
        <f>SUM(E63:E66)</f>
        <v>38118.296949999996</v>
      </c>
      <c r="F67" s="21">
        <f>E67/D67*100</f>
        <v>98.288631194884218</v>
      </c>
      <c r="J67" s="6"/>
      <c r="K67" s="6"/>
    </row>
    <row r="68" spans="1:11" ht="27" customHeight="1" x14ac:dyDescent="0.3">
      <c r="A68" s="112" t="s">
        <v>65</v>
      </c>
      <c r="B68" s="32" t="s">
        <v>66</v>
      </c>
      <c r="C68" s="46">
        <v>34</v>
      </c>
      <c r="D68" s="68">
        <v>33.756</v>
      </c>
      <c r="E68" s="68">
        <v>15.3233</v>
      </c>
      <c r="F68" s="18">
        <f t="shared" si="0"/>
        <v>45.394300272544143</v>
      </c>
      <c r="J68" s="6"/>
      <c r="K68" s="6"/>
    </row>
    <row r="69" spans="1:11" ht="18" customHeight="1" x14ac:dyDescent="0.3">
      <c r="A69" s="114"/>
      <c r="B69" s="69" t="s">
        <v>67</v>
      </c>
      <c r="C69" s="46">
        <v>8832</v>
      </c>
      <c r="D69" s="68">
        <v>8832</v>
      </c>
      <c r="E69" s="68">
        <v>8807.4207800000004</v>
      </c>
      <c r="F69" s="18">
        <f t="shared" si="0"/>
        <v>99.721702672101458</v>
      </c>
      <c r="J69" s="6"/>
      <c r="K69" s="6"/>
    </row>
    <row r="70" spans="1:11" ht="26.4" x14ac:dyDescent="0.3">
      <c r="A70" s="114"/>
      <c r="B70" s="32" t="s">
        <v>68</v>
      </c>
      <c r="C70" s="46">
        <v>11566</v>
      </c>
      <c r="D70" s="68">
        <v>11566</v>
      </c>
      <c r="E70" s="68">
        <v>11563.98661</v>
      </c>
      <c r="F70" s="18">
        <f t="shared" si="0"/>
        <v>99.982592166695483</v>
      </c>
      <c r="J70" s="6"/>
      <c r="K70" s="6"/>
    </row>
    <row r="71" spans="1:11" ht="31.5" customHeight="1" x14ac:dyDescent="0.3">
      <c r="A71" s="114"/>
      <c r="B71" s="32" t="s">
        <v>69</v>
      </c>
      <c r="C71" s="46">
        <v>1500</v>
      </c>
      <c r="D71" s="68">
        <v>1500</v>
      </c>
      <c r="E71" s="68">
        <v>1383.7622799999999</v>
      </c>
      <c r="F71" s="18">
        <f t="shared" si="0"/>
        <v>92.25081866666666</v>
      </c>
      <c r="J71" s="6"/>
      <c r="K71" s="6"/>
    </row>
    <row r="72" spans="1:11" ht="20.25" customHeight="1" x14ac:dyDescent="0.3">
      <c r="A72" s="114"/>
      <c r="B72" s="32" t="s">
        <v>70</v>
      </c>
      <c r="C72" s="46"/>
      <c r="D72" s="68">
        <v>2880</v>
      </c>
      <c r="E72" s="68">
        <v>2835.7171800000001</v>
      </c>
      <c r="F72" s="18">
        <f t="shared" si="0"/>
        <v>98.46240208333333</v>
      </c>
      <c r="J72" s="6"/>
      <c r="K72" s="6"/>
    </row>
    <row r="73" spans="1:11" ht="18" customHeight="1" x14ac:dyDescent="0.3">
      <c r="A73" s="113"/>
      <c r="B73" s="70" t="s">
        <v>12</v>
      </c>
      <c r="C73" s="63">
        <f>SUM(C68:C72)</f>
        <v>21932</v>
      </c>
      <c r="D73" s="64">
        <f>SUM(D68:D72)</f>
        <v>24811.756000000001</v>
      </c>
      <c r="E73" s="71">
        <f>SUM(E68:E72)</f>
        <v>24606.210149999999</v>
      </c>
      <c r="F73" s="21">
        <f t="shared" si="0"/>
        <v>99.171578787087853</v>
      </c>
      <c r="J73" s="6"/>
      <c r="K73" s="6"/>
    </row>
    <row r="74" spans="1:11" ht="20.25" customHeight="1" x14ac:dyDescent="0.3">
      <c r="A74" s="115" t="s">
        <v>71</v>
      </c>
      <c r="B74" s="72" t="s">
        <v>72</v>
      </c>
      <c r="C74" s="46">
        <v>1567</v>
      </c>
      <c r="D74" s="46">
        <v>1567</v>
      </c>
      <c r="E74" s="65">
        <v>1560.86987</v>
      </c>
      <c r="F74" s="18">
        <f t="shared" si="0"/>
        <v>99.608798340778563</v>
      </c>
      <c r="J74" s="6"/>
      <c r="K74" s="6"/>
    </row>
    <row r="75" spans="1:11" ht="18" customHeight="1" x14ac:dyDescent="0.3">
      <c r="A75" s="116"/>
      <c r="B75" s="70" t="s">
        <v>12</v>
      </c>
      <c r="C75" s="63">
        <f>SUM(C74)</f>
        <v>1567</v>
      </c>
      <c r="D75" s="64">
        <f>SUM(D74)</f>
        <v>1567</v>
      </c>
      <c r="E75" s="73">
        <f>SUM(E74)</f>
        <v>1560.86987</v>
      </c>
      <c r="F75" s="21">
        <f t="shared" si="0"/>
        <v>99.608798340778563</v>
      </c>
      <c r="J75" s="6"/>
      <c r="K75" s="6"/>
    </row>
    <row r="76" spans="1:11" ht="51" customHeight="1" x14ac:dyDescent="0.3">
      <c r="A76" s="112" t="s">
        <v>73</v>
      </c>
      <c r="B76" s="74" t="s">
        <v>74</v>
      </c>
      <c r="C76" s="75"/>
      <c r="D76" s="75">
        <v>1000</v>
      </c>
      <c r="E76" s="75">
        <v>999.85987999999998</v>
      </c>
      <c r="F76" s="18">
        <f t="shared" si="0"/>
        <v>99.985987999999992</v>
      </c>
      <c r="G76" s="19"/>
    </row>
    <row r="77" spans="1:11" ht="40.5" customHeight="1" x14ac:dyDescent="0.3">
      <c r="A77" s="114"/>
      <c r="B77" s="76" t="s">
        <v>75</v>
      </c>
      <c r="C77" s="75"/>
      <c r="D77" s="75">
        <v>700</v>
      </c>
      <c r="E77" s="75">
        <v>261.49711000000002</v>
      </c>
      <c r="F77" s="18">
        <f t="shared" ref="F77:F87" si="2">E77/D77*100</f>
        <v>37.356730000000006</v>
      </c>
      <c r="G77" s="19"/>
    </row>
    <row r="78" spans="1:11" ht="42" customHeight="1" x14ac:dyDescent="0.3">
      <c r="A78" s="114"/>
      <c r="B78" s="23" t="s">
        <v>76</v>
      </c>
      <c r="C78" s="75"/>
      <c r="D78" s="75">
        <v>10179</v>
      </c>
      <c r="E78" s="75">
        <v>5127.1871499999997</v>
      </c>
      <c r="F78" s="18">
        <f t="shared" si="2"/>
        <v>50.370244130071718</v>
      </c>
    </row>
    <row r="79" spans="1:11" ht="26.4" x14ac:dyDescent="0.3">
      <c r="A79" s="114"/>
      <c r="B79" s="23" t="s">
        <v>77</v>
      </c>
      <c r="C79" s="75"/>
      <c r="D79" s="75">
        <v>55538</v>
      </c>
      <c r="E79" s="75">
        <v>55537.621489999998</v>
      </c>
      <c r="F79" s="18">
        <f t="shared" si="2"/>
        <v>99.999318466635458</v>
      </c>
    </row>
    <row r="80" spans="1:11" ht="18.75" customHeight="1" x14ac:dyDescent="0.3">
      <c r="A80" s="114"/>
      <c r="B80" s="23" t="s">
        <v>78</v>
      </c>
      <c r="C80" s="75"/>
      <c r="D80" s="75">
        <v>19688.924999999999</v>
      </c>
      <c r="E80" s="75">
        <v>19688.92426</v>
      </c>
      <c r="F80" s="18">
        <f t="shared" si="2"/>
        <v>99.999996241541893</v>
      </c>
    </row>
    <row r="81" spans="1:11" ht="21.75" customHeight="1" x14ac:dyDescent="0.3">
      <c r="A81" s="113"/>
      <c r="B81" s="20" t="s">
        <v>12</v>
      </c>
      <c r="C81" s="22"/>
      <c r="D81" s="22">
        <f>SUM(D76:D80)</f>
        <v>87105.925000000003</v>
      </c>
      <c r="E81" s="77">
        <f>SUM(E76:E80)</f>
        <v>81615.089890000003</v>
      </c>
      <c r="F81" s="21">
        <f t="shared" si="2"/>
        <v>93.696370126372003</v>
      </c>
      <c r="G81" s="19"/>
    </row>
    <row r="82" spans="1:11" ht="30" customHeight="1" x14ac:dyDescent="0.3">
      <c r="A82" s="112" t="s">
        <v>79</v>
      </c>
      <c r="B82" s="45" t="s">
        <v>80</v>
      </c>
      <c r="C82" s="78"/>
      <c r="D82" s="79">
        <v>7000</v>
      </c>
      <c r="E82" s="80">
        <v>304.18878000000001</v>
      </c>
      <c r="F82" s="18">
        <f t="shared" si="2"/>
        <v>4.3455539999999999</v>
      </c>
      <c r="J82" s="6"/>
      <c r="K82" s="6"/>
    </row>
    <row r="83" spans="1:11" ht="21" customHeight="1" x14ac:dyDescent="0.3">
      <c r="A83" s="114"/>
      <c r="B83" s="45" t="s">
        <v>52</v>
      </c>
      <c r="C83" s="78"/>
      <c r="D83" s="66">
        <v>32180</v>
      </c>
      <c r="E83" s="65">
        <v>17378.094659999999</v>
      </c>
      <c r="F83" s="18">
        <f t="shared" si="2"/>
        <v>54.002780174021126</v>
      </c>
      <c r="G83" s="19"/>
      <c r="J83" s="6"/>
      <c r="K83" s="6"/>
    </row>
    <row r="84" spans="1:11" ht="26.25" customHeight="1" x14ac:dyDescent="0.3">
      <c r="A84" s="113"/>
      <c r="B84" s="67" t="s">
        <v>12</v>
      </c>
      <c r="C84" s="63"/>
      <c r="D84" s="64">
        <f>SUM(D82:D83)</f>
        <v>39180</v>
      </c>
      <c r="E84" s="64">
        <f>SUM(E82:E83)</f>
        <v>17682.283439999999</v>
      </c>
      <c r="F84" s="21">
        <f t="shared" si="2"/>
        <v>45.13089188361409</v>
      </c>
      <c r="J84" s="6"/>
      <c r="K84" s="6"/>
    </row>
    <row r="85" spans="1:11" ht="29.25" customHeight="1" x14ac:dyDescent="0.3">
      <c r="A85" s="112" t="s">
        <v>81</v>
      </c>
      <c r="B85" s="81" t="s">
        <v>82</v>
      </c>
      <c r="C85" s="82"/>
      <c r="D85" s="83">
        <v>168982.96</v>
      </c>
      <c r="E85" s="84">
        <v>165080.69331999999</v>
      </c>
      <c r="F85" s="18">
        <f t="shared" si="2"/>
        <v>97.690733621898914</v>
      </c>
    </row>
    <row r="86" spans="1:11" ht="23.25" customHeight="1" x14ac:dyDescent="0.3">
      <c r="A86" s="113"/>
      <c r="B86" s="20" t="s">
        <v>12</v>
      </c>
      <c r="C86" s="85"/>
      <c r="D86" s="86">
        <f>SUM(D85:D85)</f>
        <v>168982.96</v>
      </c>
      <c r="E86" s="87">
        <f>SUM(E85:E85)</f>
        <v>165080.69331999999</v>
      </c>
      <c r="F86" s="21">
        <f t="shared" si="2"/>
        <v>97.690733621898914</v>
      </c>
      <c r="G86" s="88"/>
      <c r="J86" s="6"/>
      <c r="K86" s="6"/>
    </row>
    <row r="87" spans="1:11" ht="19.5" customHeight="1" x14ac:dyDescent="0.3">
      <c r="A87" s="106" t="s">
        <v>12</v>
      </c>
      <c r="B87" s="107"/>
      <c r="C87" s="89">
        <f>C14+C19+C21+C27+C43+C48+C58+C62+C67+C73+C75</f>
        <v>1122242</v>
      </c>
      <c r="D87" s="89">
        <f>D14+D19+D21+D27+D43+D48+D58+D62+D67+D73+D75+D81+D84+D86</f>
        <v>1596818.953</v>
      </c>
      <c r="E87" s="89">
        <f>E14+E19+E21+E27+E43+E48+E58+E62+E67+E73+E75+E81+E84+E86</f>
        <v>1551337.5637700001</v>
      </c>
      <c r="F87" s="21">
        <f t="shared" si="2"/>
        <v>97.15175041324801</v>
      </c>
      <c r="J87" s="6"/>
      <c r="K87" s="6"/>
    </row>
    <row r="88" spans="1:11" ht="22.5" customHeight="1" x14ac:dyDescent="0.25">
      <c r="A88" s="90" t="s">
        <v>83</v>
      </c>
      <c r="B88" s="4"/>
      <c r="C88" s="4"/>
      <c r="D88" s="4"/>
      <c r="E88" s="4"/>
      <c r="F88" s="4"/>
      <c r="J88" s="6"/>
      <c r="K88" s="6"/>
    </row>
    <row r="89" spans="1:11" ht="25.5" customHeight="1" x14ac:dyDescent="0.3">
      <c r="A89" s="108" t="s">
        <v>84</v>
      </c>
      <c r="B89" s="108"/>
      <c r="C89" s="108"/>
      <c r="D89" s="108"/>
      <c r="E89" s="108"/>
      <c r="F89" s="108"/>
      <c r="J89" s="6"/>
      <c r="K89" s="6"/>
    </row>
    <row r="90" spans="1:11" ht="28.5" customHeight="1" x14ac:dyDescent="0.3">
      <c r="A90" s="109" t="s">
        <v>85</v>
      </c>
      <c r="B90" s="109"/>
      <c r="C90" s="109"/>
      <c r="D90" s="109"/>
      <c r="E90" s="109"/>
      <c r="F90" s="109"/>
      <c r="J90" s="6"/>
      <c r="K90" s="6"/>
    </row>
    <row r="91" spans="1:11" ht="32.25" customHeight="1" x14ac:dyDescent="0.3">
      <c r="A91" s="91"/>
      <c r="B91" s="2"/>
      <c r="C91" s="2"/>
      <c r="D91" s="2"/>
      <c r="E91" s="2"/>
      <c r="F91" s="2"/>
    </row>
    <row r="92" spans="1:11" x14ac:dyDescent="0.25">
      <c r="A92" s="92" t="s">
        <v>90</v>
      </c>
      <c r="B92" s="93"/>
      <c r="C92" s="94"/>
      <c r="D92" s="93"/>
      <c r="E92" s="110" t="s">
        <v>86</v>
      </c>
      <c r="F92" s="110"/>
    </row>
    <row r="93" spans="1:11" x14ac:dyDescent="0.3">
      <c r="A93" s="95"/>
      <c r="B93" s="3"/>
      <c r="C93" s="96" t="s">
        <v>87</v>
      </c>
      <c r="D93" s="97"/>
      <c r="E93" s="105"/>
      <c r="F93" s="105"/>
    </row>
    <row r="94" spans="1:11" x14ac:dyDescent="0.3">
      <c r="A94" s="95"/>
      <c r="B94" s="3"/>
      <c r="C94" s="97"/>
      <c r="D94" s="97"/>
      <c r="E94" s="98"/>
      <c r="F94" s="98"/>
    </row>
    <row r="95" spans="1:11" x14ac:dyDescent="0.25">
      <c r="A95" s="99" t="s">
        <v>88</v>
      </c>
      <c r="B95" s="3"/>
      <c r="C95" s="100"/>
      <c r="D95" s="97"/>
      <c r="E95" s="111" t="s">
        <v>89</v>
      </c>
      <c r="F95" s="111"/>
    </row>
    <row r="96" spans="1:11" x14ac:dyDescent="0.3">
      <c r="A96" s="95"/>
      <c r="B96" s="3"/>
      <c r="C96" s="96" t="s">
        <v>87</v>
      </c>
      <c r="D96" s="97"/>
      <c r="E96" s="105"/>
      <c r="F96" s="105"/>
    </row>
    <row r="97" spans="1:6" x14ac:dyDescent="0.3">
      <c r="A97" s="95"/>
      <c r="B97" s="3"/>
      <c r="C97" s="97"/>
      <c r="D97" s="97"/>
      <c r="E97" s="3"/>
      <c r="F97" s="97"/>
    </row>
    <row r="98" spans="1:6" x14ac:dyDescent="0.3">
      <c r="D98" s="101"/>
    </row>
  </sheetData>
  <mergeCells count="25">
    <mergeCell ref="A15:A19"/>
    <mergeCell ref="C1:F1"/>
    <mergeCell ref="C2:F2"/>
    <mergeCell ref="A5:F5"/>
    <mergeCell ref="B7:D7"/>
    <mergeCell ref="A13:A14"/>
    <mergeCell ref="A85:A86"/>
    <mergeCell ref="A20:A21"/>
    <mergeCell ref="A22:A27"/>
    <mergeCell ref="A28:A43"/>
    <mergeCell ref="A44:A48"/>
    <mergeCell ref="A49:A58"/>
    <mergeCell ref="A59:A62"/>
    <mergeCell ref="A63:A67"/>
    <mergeCell ref="A68:A73"/>
    <mergeCell ref="A74:A75"/>
    <mergeCell ref="A76:A81"/>
    <mergeCell ref="A82:A84"/>
    <mergeCell ref="E96:F96"/>
    <mergeCell ref="A87:B87"/>
    <mergeCell ref="A89:F89"/>
    <mergeCell ref="A90:F90"/>
    <mergeCell ref="E92:F92"/>
    <mergeCell ref="E93:F93"/>
    <mergeCell ref="E95:F95"/>
  </mergeCells>
  <printOptions horizontalCentered="1"/>
  <pageMargins left="0.43307086614173229" right="0.31496062992125984" top="0.51181102362204722" bottom="0.39370078740157483" header="0.31496062992125984" footer="0.31496062992125984"/>
  <pageSetup paperSize="9" scale="74" fitToHeight="0" orientation="portrait"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1</vt:i4>
      </vt:variant>
    </vt:vector>
  </HeadingPairs>
  <TitlesOfParts>
    <vt:vector size="5" baseType="lpstr">
      <vt:lpstr>Forma Nr. 8</vt:lpstr>
      <vt:lpstr>Lapas1</vt:lpstr>
      <vt:lpstr>Lapas2</vt:lpstr>
      <vt:lpstr>Lapas3</vt:lpstr>
      <vt:lpstr>'Forma Nr. 8'!Print_Titles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Dainora Paužinskienė</dc:creator>
  <cp:lastModifiedBy>Regina Kiselienė</cp:lastModifiedBy>
  <cp:lastPrinted>2022-03-08T09:25:22Z</cp:lastPrinted>
  <dcterms:created xsi:type="dcterms:W3CDTF">2022-02-22T14:26:38Z</dcterms:created>
  <dcterms:modified xsi:type="dcterms:W3CDTF">2022-03-23T14:28:38Z</dcterms:modified>
</cp:coreProperties>
</file>