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R:\VPOS\MEDŽIAGA\TAPAI\"/>
    </mc:Choice>
  </mc:AlternateContent>
  <xr:revisionPtr revIDLastSave="0" documentId="8_{E6353508-ED19-429E-BC9F-2BDD8815E898}" xr6:coauthVersionLast="47" xr6:coauthVersionMax="47" xr10:uidLastSave="{00000000-0000-0000-0000-000000000000}"/>
  <bookViews>
    <workbookView xWindow="-108" yWindow="-108" windowWidth="30936" windowHeight="16896" xr2:uid="{00000000-000D-0000-FFFF-FFFF00000000}"/>
  </bookViews>
  <sheets>
    <sheet name="Skaičiuoklė"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4" i="1" l="1"/>
  <c r="N14" i="1" s="1"/>
  <c r="M28" i="1"/>
  <c r="N28" i="1" s="1"/>
  <c r="N15" i="1" l="1"/>
  <c r="N29" i="1"/>
  <c r="M19" i="1"/>
  <c r="M22" i="1"/>
  <c r="M20" i="1" l="1"/>
  <c r="M25" i="1" l="1"/>
  <c r="N25" i="1" s="1"/>
  <c r="N22" i="1"/>
  <c r="M21" i="1"/>
  <c r="N21" i="1" s="1"/>
  <c r="N20" i="1"/>
  <c r="N19" i="1"/>
  <c r="N26" i="1" l="1"/>
  <c r="N12" i="1"/>
  <c r="N23" i="1"/>
  <c r="N30" i="1" l="1"/>
  <c r="N16" i="1"/>
  <c r="N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Vainorienė</author>
    <author>Bulytė Justė</author>
    <author>Riskus Regimantas</author>
  </authors>
  <commentList>
    <comment ref="C8" authorId="0" shapeId="0" xr:uid="{00000000-0006-0000-0000-000001000000}">
      <text>
        <r>
          <rPr>
            <sz val="9"/>
            <color indexed="81"/>
            <rFont val="Tahoma"/>
            <family val="2"/>
            <charset val="186"/>
          </rPr>
          <t xml:space="preserve">Šioje skiltyje nurodomi veiksmai, kuriuos turės atlikti respondentai. 
</t>
        </r>
      </text>
    </comment>
    <comment ref="D8" authorId="1" shapeId="0" xr:uid="{00000000-0006-0000-0000-000002000000}">
      <text>
        <r>
          <rPr>
            <sz val="9"/>
            <color indexed="81"/>
            <rFont val="Tahoma"/>
            <family val="2"/>
            <charset val="186"/>
          </rPr>
          <t>Nurodomi ūkio subjektai, privalantys vykdyti informacinį įpareigojimą, kurio sukeliama administracinė našta vertinama</t>
        </r>
      </text>
    </comment>
    <comment ref="E8" authorId="0" shapeId="0" xr:uid="{00000000-0006-0000-0000-000003000000}">
      <text>
        <r>
          <rPr>
            <sz val="9"/>
            <color indexed="81"/>
            <rFont val="Tahoma"/>
            <family val="2"/>
            <charset val="186"/>
          </rPr>
          <t xml:space="preserve">Nurodoma, ar reglamentuoja ES, ar LR teisės aktai
</t>
        </r>
      </text>
    </comment>
    <comment ref="F8" authorId="0" shapeId="0" xr:uid="{00000000-0006-0000-0000-000004000000}">
      <text>
        <r>
          <rPr>
            <sz val="9"/>
            <color indexed="81"/>
            <rFont val="Tahoma"/>
            <family val="2"/>
            <charset val="186"/>
          </rPr>
          <t>Laikas, per kurį ūkio subjekto darbuotojas atlieka informacinio įpareigojimo vykdymo veiksmą (ar jo dalį) (valandomis)</t>
        </r>
      </text>
    </comment>
    <comment ref="G8" authorId="0" shapeId="0" xr:uid="{00000000-0006-0000-0000-000005000000}">
      <text>
        <r>
          <rPr>
            <sz val="9"/>
            <color indexed="81"/>
            <rFont val="Tahoma"/>
            <family val="2"/>
            <charset val="186"/>
          </rPr>
          <t>Laikas, per kurį samdomi konsultantai atlieka informacinio įpareigojimo vykdymo veiksmą (ar jo dalį) (valandomis);</t>
        </r>
      </text>
    </comment>
    <comment ref="I8" authorId="0" shapeId="0" xr:uid="{00000000-0006-0000-0000-000006000000}">
      <text>
        <r>
          <rPr>
            <sz val="9"/>
            <color indexed="81"/>
            <rFont val="Tahoma"/>
            <family val="2"/>
            <charset val="186"/>
          </rPr>
          <t>Pridėtinės išlaidos (išlaidos patalpų nuomai ar pastato nusidėvėjimas, išlaidos už telefoną, šildymą, elektros energiją, įrangą ir kitos). Rekomenduojamas naudoti pridėtinių išlaidų dydis – 25 procentai vidinio tarifo dydžio. Vertinimą atliekanti institucija kiekvienu atveju pridėtinių išlaidų dydį gali peržiūrėti. Jei naudojamos 25 procentų vidinio tarifo dydžio pridėtinės išlaidos, administracinė našta apskaičiuojama pagal formulę: 
ANvv = (Cv x 1,25 x Tv + Ci x Ti) x Q),</t>
        </r>
        <r>
          <rPr>
            <b/>
            <sz val="9"/>
            <color indexed="81"/>
            <rFont val="Tahoma"/>
            <family val="2"/>
            <charset val="186"/>
          </rPr>
          <t xml:space="preserve">
</t>
        </r>
        <r>
          <rPr>
            <sz val="9"/>
            <color indexed="81"/>
            <rFont val="Tahoma"/>
            <family val="2"/>
            <charset val="186"/>
          </rPr>
          <t xml:space="preserve">
</t>
        </r>
      </text>
    </comment>
    <comment ref="K8" authorId="0" shapeId="0" xr:uid="{00000000-0006-0000-0000-000007000000}">
      <text>
        <r>
          <rPr>
            <sz val="9"/>
            <color indexed="81"/>
            <rFont val="Tahoma"/>
            <family val="2"/>
            <charset val="186"/>
          </rPr>
          <t xml:space="preserve">Informacinio įpareigojimo vykdymo veiksmo atlikimo dažnis per vienus kalendorinius metus. Jeigu informacinis įpareigojimas yra vienkartinio pobūdžio (pavyzdžiui, pranešimas apie įvykį, veiklą, prašymas, paraiška, kreipimasis gauti vienkartinį leidimą), dažnis yra „1“. Jeigu informacinio įpareigojimo vykdymo veiksmas turi būti vykdomas rečiau nei kartą per vienus kalendorinius metus, informacinio įpareigojimo vykdymo veiksmo atlikimo dažnis vieniems metams apskaičiuojamas dydį „1“ padalijant iš metų, kas kelerius metus turi būti vykdomas informacinis įpareigojimas, skaičiaus (pavyzdžiui, jei ataskaita turi būti pateikiama kas dveji metai, informacinio įpareigojimo vykdymo veiksmo atlikimo dažnis per vienus kalendorinius metus bus 0,5).  
</t>
        </r>
      </text>
    </comment>
    <comment ref="L8" authorId="0" shapeId="0" xr:uid="{00000000-0006-0000-0000-000008000000}">
      <text>
        <r>
          <rPr>
            <sz val="9"/>
            <color indexed="81"/>
            <rFont val="Tahoma"/>
            <family val="2"/>
            <charset val="186"/>
          </rPr>
          <t xml:space="preserve">ūkio subjektų, privalančių atlikti atitinkamą informacinio įpareigojimo vykdymo veiksmą, skaičius. Apskaičiuojant šį kintamąjį, daroma Prielaida, kad visi ūkio subjektai, kurie privalo vykdyti informacinį įpareigojimą, laikosi šio reikalavimo; 
</t>
        </r>
      </text>
    </comment>
    <comment ref="N11" authorId="2" shapeId="0" xr:uid="{00000000-0006-0000-0000-000009000000}">
      <text>
        <r>
          <rPr>
            <sz val="9"/>
            <color indexed="81"/>
            <rFont val="Tahoma"/>
            <family val="2"/>
            <charset val="186"/>
          </rPr>
          <t xml:space="preserve">
Pvz., jei Tv=1 val., Cv=6 EUR, P= 1,25, F=1 kartas, L=1 ūkio subjektas, tai ANvv = 7,5 EUR</t>
        </r>
      </text>
    </comment>
    <comment ref="M16" authorId="0" shapeId="0" xr:uid="{00000000-0006-0000-0000-00000A000000}">
      <text>
        <r>
          <rPr>
            <sz val="9"/>
            <color indexed="81"/>
            <rFont val="Tahoma"/>
            <family val="2"/>
            <charset val="186"/>
          </rPr>
          <t xml:space="preserve">Visų teisės akto projekte numatomų keisti ir (ar) naikinti galiojančių informacinių įpareigojimų sukeliama administracinė našta.
</t>
        </r>
      </text>
    </comment>
    <comment ref="N16" authorId="0" shapeId="0" xr:uid="{00000000-0006-0000-0000-00000B000000}">
      <text>
        <r>
          <rPr>
            <sz val="9"/>
            <color indexed="81"/>
            <rFont val="Tahoma"/>
            <family val="2"/>
            <charset val="186"/>
          </rPr>
          <t>Jeigu teisės akto projekte nenumatoma keisti ir (ar) naikinti jokių galiojančių informacinių įpareigojimų, tik nustatomi nauji informaciniai įpareigojimai, AN</t>
        </r>
        <r>
          <rPr>
            <vertAlign val="subscript"/>
            <sz val="9"/>
            <color indexed="81"/>
            <rFont val="Tahoma"/>
            <family val="2"/>
            <charset val="186"/>
          </rPr>
          <t>ta</t>
        </r>
        <r>
          <rPr>
            <vertAlign val="superscript"/>
            <sz val="9"/>
            <color indexed="81"/>
            <rFont val="Tahoma"/>
            <family val="2"/>
            <charset val="186"/>
          </rPr>
          <t>G</t>
        </r>
        <r>
          <rPr>
            <sz val="9"/>
            <color indexed="81"/>
            <rFont val="Tahoma"/>
            <family val="2"/>
            <charset val="186"/>
          </rPr>
          <t xml:space="preserve"> prilyginama nuliui.
</t>
        </r>
      </text>
    </comment>
    <comment ref="N19" authorId="2" shapeId="0" xr:uid="{00000000-0006-0000-0000-00000C000000}">
      <text>
        <r>
          <rPr>
            <sz val="9"/>
            <color indexed="81"/>
            <rFont val="Tahoma"/>
            <family val="2"/>
            <charset val="186"/>
          </rPr>
          <t xml:space="preserve">
Pvz., jei Tv=1 val., Cv=6 EUR, P= 1,25, F=1 kartas, L=1 ūkio subjektas, tai ANvv = 7,5 EUR</t>
        </r>
      </text>
    </comment>
    <comment ref="M30" authorId="0" shapeId="0" xr:uid="{00000000-0006-0000-0000-00000D000000}">
      <text>
        <r>
          <rPr>
            <sz val="9"/>
            <color indexed="81"/>
            <rFont val="Tahoma"/>
            <family val="2"/>
            <charset val="186"/>
          </rPr>
          <t xml:space="preserve">Teisės akto projekto galima sukelti administracinė našta
</t>
        </r>
      </text>
    </comment>
  </commentList>
</comments>
</file>

<file path=xl/sharedStrings.xml><?xml version="1.0" encoding="utf-8"?>
<sst xmlns="http://schemas.openxmlformats.org/spreadsheetml/2006/main" count="86" uniqueCount="73">
  <si>
    <t>(valstybės ar savivaldybės institucijos ar įstaigos pavadinimas)</t>
  </si>
  <si>
    <r>
      <t xml:space="preserve">ADMINISTRACINĖS NAŠTOS </t>
    </r>
    <r>
      <rPr>
        <b/>
        <sz val="12"/>
        <color theme="1"/>
        <rFont val="Times New Roman"/>
        <family val="1"/>
        <charset val="186"/>
      </rPr>
      <t>ŪKIO SUBJEKTAMS</t>
    </r>
    <r>
      <rPr>
        <b/>
        <sz val="12"/>
        <color rgb="FF000000"/>
        <rFont val="Times New Roman"/>
        <family val="1"/>
        <charset val="186"/>
      </rPr>
      <t xml:space="preserve"> APSKAIČIAVIMO ATASKAITA</t>
    </r>
  </si>
  <si>
    <t>Eil. Nr.</t>
  </si>
  <si>
    <t>1. Numatomų keisti ir (ar) naikinti galiojančių informacinių įpareigojimų sukeliama administracinė našta (skaičiuojant galiojančių teisės aktų, nustatančių informacinius įpareigojimus, sukeliamą administracinę naštą ūkio subjektams, kai teisės aktai nekeičiami, pildomas tik 1 punktas)</t>
  </si>
  <si>
    <t>1.1.</t>
  </si>
  <si>
    <t>A1</t>
  </si>
  <si>
    <t>A2</t>
  </si>
  <si>
    <t>A3</t>
  </si>
  <si>
    <t>1.2.</t>
  </si>
  <si>
    <t>B1</t>
  </si>
  <si>
    <t>2. Teisės akto projekto galima sukelti administracinė našta</t>
  </si>
  <si>
    <t>2.1.</t>
  </si>
  <si>
    <t>2.2.</t>
  </si>
  <si>
    <r>
      <t>Teisės akto projekto sukeliamas numatomas administracinės naštos pokytis (</t>
    </r>
    <r>
      <rPr>
        <b/>
        <sz val="10"/>
        <color rgb="FF000000"/>
        <rFont val="Times New Roman"/>
        <family val="1"/>
        <charset val="186"/>
      </rPr>
      <t>Lietuvos Respublikos piniginiais vienetais</t>
    </r>
    <r>
      <rPr>
        <b/>
        <sz val="10"/>
        <color theme="1"/>
        <rFont val="Times New Roman"/>
        <family val="1"/>
        <charset val="186"/>
      </rPr>
      <t xml:space="preserve">) </t>
    </r>
  </si>
  <si>
    <r>
      <t>AN</t>
    </r>
    <r>
      <rPr>
        <b/>
        <vertAlign val="superscript"/>
        <sz val="10"/>
        <color theme="1"/>
        <rFont val="Times New Roman"/>
        <family val="1"/>
        <charset val="186"/>
      </rPr>
      <t>P</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N</t>
    </r>
    <r>
      <rPr>
        <b/>
        <sz val="10"/>
        <color theme="1"/>
        <rFont val="Times New Roman"/>
        <family val="1"/>
        <charset val="186"/>
      </rPr>
      <t xml:space="preserve"> - AN</t>
    </r>
    <r>
      <rPr>
        <b/>
        <vertAlign val="subscript"/>
        <sz val="10"/>
        <color theme="1"/>
        <rFont val="Times New Roman"/>
        <family val="1"/>
        <charset val="186"/>
      </rPr>
      <t>ta</t>
    </r>
    <r>
      <rPr>
        <b/>
        <vertAlign val="superscript"/>
        <sz val="10"/>
        <color theme="1"/>
        <rFont val="Times New Roman"/>
        <family val="1"/>
        <charset val="186"/>
      </rPr>
      <t>G</t>
    </r>
    <r>
      <rPr>
        <b/>
        <sz val="10"/>
        <color theme="1"/>
        <rFont val="Times New Roman"/>
        <family val="1"/>
        <charset val="186"/>
      </rPr>
      <t xml:space="preserve">      </t>
    </r>
    <r>
      <rPr>
        <i/>
        <sz val="10"/>
        <color theme="1"/>
        <rFont val="Times New Roman"/>
        <family val="1"/>
        <charset val="186"/>
      </rPr>
      <t>Pastaba. Neigiamas skirtumas rašomas skliaustuose.</t>
    </r>
    <r>
      <rPr>
        <b/>
        <sz val="10"/>
        <color theme="1"/>
        <rFont val="Times New Roman"/>
        <family val="1"/>
        <charset val="186"/>
      </rPr>
      <t xml:space="preserve"> </t>
    </r>
  </si>
  <si>
    <t>Tiriamas straipsnis (-iai), punktas (-ai)</t>
  </si>
  <si>
    <t>Informacinis įpareigojimas A</t>
  </si>
  <si>
    <t>Informacinis įpareigojimas B</t>
  </si>
  <si>
    <t>Ataskaitą užpildė </t>
  </si>
  <si>
    <t>(pareigų pavadinimas)</t>
  </si>
  <si>
    <t xml:space="preserve">Vykdymo veiksmas </t>
  </si>
  <si>
    <t>Vykdymo veiksmas A1</t>
  </si>
  <si>
    <t>Vykdymo veiksmas B1</t>
  </si>
  <si>
    <t>(data)</t>
  </si>
  <si>
    <t>Tikslinė grupė</t>
  </si>
  <si>
    <t>Kilmė</t>
  </si>
  <si>
    <t>(parašas)</t>
  </si>
  <si>
    <r>
      <t>T</t>
    </r>
    <r>
      <rPr>
        <vertAlign val="subscript"/>
        <sz val="10"/>
        <color theme="1"/>
        <rFont val="Times New Roman"/>
        <family val="1"/>
        <charset val="186"/>
      </rPr>
      <t>v</t>
    </r>
  </si>
  <si>
    <r>
      <t>T</t>
    </r>
    <r>
      <rPr>
        <vertAlign val="subscript"/>
        <sz val="10"/>
        <color theme="1"/>
        <rFont val="Times New Roman"/>
        <family val="1"/>
        <charset val="186"/>
      </rPr>
      <t>i</t>
    </r>
  </si>
  <si>
    <t>Nr.</t>
  </si>
  <si>
    <t>Vidinis tarifas (eurais)</t>
  </si>
  <si>
    <r>
      <t>C</t>
    </r>
    <r>
      <rPr>
        <vertAlign val="subscript"/>
        <sz val="10"/>
        <color theme="1"/>
        <rFont val="Times New Roman"/>
        <family val="1"/>
        <charset val="186"/>
      </rPr>
      <t xml:space="preserve">v    </t>
    </r>
  </si>
  <si>
    <t>P</t>
  </si>
  <si>
    <t xml:space="preserve">Išorinis tarifas (eurais) </t>
  </si>
  <si>
    <r>
      <t>C</t>
    </r>
    <r>
      <rPr>
        <vertAlign val="subscript"/>
        <sz val="10"/>
        <color theme="1"/>
        <rFont val="Times New Roman"/>
        <family val="1"/>
        <charset val="186"/>
      </rPr>
      <t>i</t>
    </r>
  </si>
  <si>
    <t>Vykdymo veiksmo atlikimo dažnis</t>
  </si>
  <si>
    <t>F</t>
  </si>
  <si>
    <t>(vardas ir pavardė)</t>
  </si>
  <si>
    <t xml:space="preserve">Ūkio subjektų skaičius </t>
  </si>
  <si>
    <t>L</t>
  </si>
  <si>
    <t>Kiekio kintamasis</t>
  </si>
  <si>
    <t>Q (F x L)</t>
  </si>
  <si>
    <r>
      <t>AN</t>
    </r>
    <r>
      <rPr>
        <vertAlign val="subscript"/>
        <sz val="10"/>
        <color rgb="FF000000"/>
        <rFont val="Times New Roman"/>
        <family val="1"/>
        <charset val="186"/>
      </rPr>
      <t>iį</t>
    </r>
    <r>
      <rPr>
        <sz val="10"/>
        <color rgb="FF000000"/>
        <rFont val="Times New Roman"/>
        <family val="1"/>
        <charset val="186"/>
      </rPr>
      <t xml:space="preserve"> = Σ ANvv :</t>
    </r>
  </si>
  <si>
    <r>
      <t>AN</t>
    </r>
    <r>
      <rPr>
        <vertAlign val="subscript"/>
        <sz val="10"/>
        <color theme="1"/>
        <rFont val="Times New Roman"/>
        <family val="1"/>
        <charset val="186"/>
      </rPr>
      <t>ta</t>
    </r>
    <r>
      <rPr>
        <vertAlign val="superscript"/>
        <sz val="10"/>
        <color theme="1"/>
        <rFont val="Times New Roman"/>
        <family val="1"/>
        <charset val="186"/>
      </rPr>
      <t>G</t>
    </r>
    <r>
      <rPr>
        <sz val="10"/>
        <color theme="1"/>
        <rFont val="Times New Roman"/>
        <family val="1"/>
        <charset val="186"/>
      </rPr>
      <t xml:space="preserve"> </t>
    </r>
    <r>
      <rPr>
        <sz val="10"/>
        <color rgb="FF000000"/>
        <rFont val="Times New Roman"/>
        <family val="1"/>
        <charset val="186"/>
      </rPr>
      <t>= Σ ANiį :</t>
    </r>
  </si>
  <si>
    <r>
      <t>AN</t>
    </r>
    <r>
      <rPr>
        <vertAlign val="subscript"/>
        <sz val="10"/>
        <color theme="1"/>
        <rFont val="Times New Roman"/>
        <family val="1"/>
        <charset val="186"/>
      </rPr>
      <t>ta</t>
    </r>
    <r>
      <rPr>
        <vertAlign val="superscript"/>
        <sz val="10"/>
        <color theme="1"/>
        <rFont val="Times New Roman"/>
        <family val="1"/>
        <charset val="186"/>
      </rPr>
      <t>N</t>
    </r>
    <r>
      <rPr>
        <sz val="10"/>
        <color rgb="FF000000"/>
        <rFont val="Times New Roman"/>
        <family val="1"/>
        <charset val="186"/>
      </rPr>
      <t xml:space="preserve"> = Σ ANiį :</t>
    </r>
  </si>
  <si>
    <t>Administracinė našta ūkio subjektams, EUR</t>
  </si>
  <si>
    <r>
      <t>AN</t>
    </r>
    <r>
      <rPr>
        <vertAlign val="subscript"/>
        <sz val="10"/>
        <color theme="1"/>
        <rFont val="Times New Roman"/>
        <family val="1"/>
        <charset val="186"/>
      </rPr>
      <t>vv</t>
    </r>
    <r>
      <rPr>
        <sz val="10"/>
        <color theme="1"/>
        <rFont val="Times New Roman"/>
        <family val="1"/>
        <charset val="186"/>
      </rPr>
      <t xml:space="preserve"> = (C</t>
    </r>
    <r>
      <rPr>
        <vertAlign val="subscript"/>
        <sz val="10"/>
        <color theme="1"/>
        <rFont val="Times New Roman"/>
        <family val="1"/>
        <charset val="186"/>
      </rPr>
      <t>v</t>
    </r>
    <r>
      <rPr>
        <sz val="10"/>
        <color theme="1"/>
        <rFont val="Times New Roman"/>
        <family val="1"/>
        <charset val="186"/>
      </rPr>
      <t xml:space="preserve"> x P x T</t>
    </r>
    <r>
      <rPr>
        <vertAlign val="subscript"/>
        <sz val="10"/>
        <color theme="1"/>
        <rFont val="Times New Roman"/>
        <family val="1"/>
        <charset val="186"/>
      </rPr>
      <t>v</t>
    </r>
    <r>
      <rPr>
        <sz val="10"/>
        <color theme="1"/>
        <rFont val="Times New Roman"/>
        <family val="1"/>
        <charset val="186"/>
      </rPr>
      <t xml:space="preserve"> +  +Ci x Ti) x Q</t>
    </r>
  </si>
  <si>
    <t>A4</t>
  </si>
  <si>
    <t>Laikas (valandomis)</t>
  </si>
  <si>
    <t>Pridėtinės išlaidos</t>
  </si>
  <si>
    <t>Saulė Deveikytė</t>
  </si>
  <si>
    <t>Atliekų politikos grupės vyr. spec.</t>
  </si>
  <si>
    <t>Lietuvos Respublikos aplinkos ministerija</t>
  </si>
  <si>
    <t>Europos Sąjungos teisės aktai</t>
  </si>
  <si>
    <t>2021 m. liepos 29 d.</t>
  </si>
  <si>
    <t xml:space="preserve">Tabako gaminių su filtrais ir filtrų, parduodamų naudoti kartu su tabako gaminiais, gamintojai ir importuotojai </t>
  </si>
  <si>
    <t>2.3.</t>
  </si>
  <si>
    <t>C1</t>
  </si>
  <si>
    <t>Lietuvos Respublikos pakuočių ir pakuočių atliekų tvarkymo įstatymo Nr. IX-517 (toliau - Įstatymas) 2, 5, 8, 10, 11 straipsnių ir 2 priedo pakeitimo ir Įstatymo papildymo 72 straipsniu ir 11 priedu įstatymo projektas</t>
  </si>
  <si>
    <r>
      <rPr>
        <b/>
        <sz val="10"/>
        <color theme="1"/>
        <rFont val="Times New Roman"/>
        <family val="1"/>
        <charset val="186"/>
      </rPr>
      <t>Įstatymo 5 str. 4 d.</t>
    </r>
    <r>
      <rPr>
        <sz val="10"/>
        <color theme="1"/>
        <rFont val="Times New Roman"/>
        <family val="1"/>
        <charset val="186"/>
      </rPr>
      <t>: paženklinti pagal Komisijos įgyvendinimo reglamento (ES) 2020/2151 reikalavimus</t>
    </r>
  </si>
  <si>
    <t>Vienkartinių plastikinių indelių gėrimams gamintojai ir importuotojai</t>
  </si>
  <si>
    <t>Vienkartinių plastikinių higieninių paketų (įklotų), tamponų, jų aplikatorių gamintojai ir importuotojai</t>
  </si>
  <si>
    <r>
      <rPr>
        <b/>
        <sz val="10"/>
        <color theme="1"/>
        <rFont val="Times New Roman"/>
        <family val="1"/>
        <charset val="186"/>
      </rPr>
      <t>Įstatymo 7-2 str. 1 d. 3 p.</t>
    </r>
    <r>
      <rPr>
        <sz val="10"/>
        <color theme="1"/>
        <rFont val="Times New Roman"/>
        <family val="1"/>
        <charset val="186"/>
      </rPr>
      <t>: šviesti ir informuoti visuomenę atliekų prevencijos ir tvarkymo klausimais</t>
    </r>
  </si>
  <si>
    <t xml:space="preserve">Gėrimų vienkartiniuose plastikiniuose  indeliuose ir taroje, be papildomo paruošimo tiesiai iš pakuotės vartojamo maisto vienkartinėje plastikinėje taroje, lanksčiuose pakeliuose, vyniojamojo popieriaus pakuotėse, gaminių lengvuosiuose plastikiniuose pirkinių maišeliuose gamintojai ir importuotojai </t>
  </si>
  <si>
    <r>
      <rPr>
        <b/>
        <sz val="10"/>
        <color theme="1"/>
        <rFont val="Times New Roman"/>
        <family val="1"/>
        <charset val="186"/>
      </rPr>
      <t>Įstatymo 8 str. 7 d.</t>
    </r>
    <r>
      <rPr>
        <sz val="10"/>
        <color theme="1"/>
        <rFont val="Times New Roman"/>
        <family val="1"/>
        <charset val="186"/>
      </rPr>
      <t>: informuoti vartotojus,  kad grąžinant vienkartinių pakuočių, už kurias nustatytas užstatas, atliekas, galima grąžinti ir jų kamštelius ir dangtelius</t>
    </r>
  </si>
  <si>
    <t>Gėrimų vienkartinėse pakuotės, už kurias nustatytas užstatas, pardavėjai</t>
  </si>
  <si>
    <t>įterpti ženkliuką į pakuotės dizainą*</t>
  </si>
  <si>
    <t>įterpti ženkliuką į indelio dizainą*</t>
  </si>
  <si>
    <t>* dizainas papildomas vieną kartą - tam pačiam ūkio subjektui dėl to paties gaminio nereikia kasmet kartoti šio veiksmo.</t>
  </si>
  <si>
    <t>Vienkartinių plastikinių drėgnųjų servetėlių gamintojai ir importuotojai</t>
  </si>
  <si>
    <t>** plakatas papildomas vieną kartą (nereikia kasmet kartoti šio veiksmo) ir ne kiekvienos parduotuvės, bet parduotuvių tinklo administracijos.</t>
  </si>
  <si>
    <t>parengti ir pateikti informaciją (pvz., savo interneto svetainėje) (nuo 2023 m.)</t>
  </si>
  <si>
    <t>papildyti informacinį plakatą (nuo 2025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</si>
</sst>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 &quot;€&quot;"/>
  </numFmts>
  <fonts count="21" x14ac:knownFonts="1">
    <font>
      <sz val="11"/>
      <color theme="1"/>
      <name val="Calibri"/>
      <family val="2"/>
      <charset val="186"/>
      <scheme val="minor"/>
    </font>
    <font>
      <sz val="10"/>
      <color theme="1"/>
      <name val="Times New Roman"/>
      <family val="1"/>
      <charset val="186"/>
    </font>
    <font>
      <sz val="12"/>
      <color theme="1"/>
      <name val="Times New Roman"/>
      <family val="1"/>
      <charset val="186"/>
    </font>
    <font>
      <b/>
      <sz val="12"/>
      <color rgb="FF000000"/>
      <name val="Times New Roman"/>
      <family val="1"/>
      <charset val="186"/>
    </font>
    <font>
      <sz val="10"/>
      <color rgb="FF000000"/>
      <name val="Times New Roman"/>
      <family val="1"/>
      <charset val="186"/>
    </font>
    <font>
      <b/>
      <sz val="10"/>
      <color rgb="FF000000"/>
      <name val="Times New Roman"/>
      <family val="1"/>
      <charset val="186"/>
    </font>
    <font>
      <b/>
      <sz val="10"/>
      <color theme="1"/>
      <name val="Times New Roman"/>
      <family val="1"/>
      <charset val="186"/>
    </font>
    <font>
      <sz val="12"/>
      <color rgb="FF000000"/>
      <name val="Times New Roman"/>
      <family val="1"/>
      <charset val="186"/>
    </font>
    <font>
      <b/>
      <sz val="12"/>
      <color theme="1"/>
      <name val="Times New Roman"/>
      <family val="1"/>
      <charset val="186"/>
    </font>
    <font>
      <b/>
      <vertAlign val="superscript"/>
      <sz val="10"/>
      <color theme="1"/>
      <name val="Times New Roman"/>
      <family val="1"/>
      <charset val="186"/>
    </font>
    <font>
      <b/>
      <vertAlign val="subscript"/>
      <sz val="10"/>
      <color theme="1"/>
      <name val="Times New Roman"/>
      <family val="1"/>
      <charset val="186"/>
    </font>
    <font>
      <i/>
      <sz val="10"/>
      <color theme="1"/>
      <name val="Times New Roman"/>
      <family val="1"/>
      <charset val="186"/>
    </font>
    <font>
      <vertAlign val="subscript"/>
      <sz val="10"/>
      <color theme="1"/>
      <name val="Times New Roman"/>
      <family val="1"/>
      <charset val="186"/>
    </font>
    <font>
      <vertAlign val="subscript"/>
      <sz val="10"/>
      <color rgb="FF000000"/>
      <name val="Times New Roman"/>
      <family val="1"/>
      <charset val="186"/>
    </font>
    <font>
      <vertAlign val="superscript"/>
      <sz val="10"/>
      <color theme="1"/>
      <name val="Times New Roman"/>
      <family val="1"/>
      <charset val="186"/>
    </font>
    <font>
      <sz val="9"/>
      <color indexed="81"/>
      <name val="Tahoma"/>
      <family val="2"/>
      <charset val="186"/>
    </font>
    <font>
      <b/>
      <sz val="9"/>
      <color indexed="81"/>
      <name val="Tahoma"/>
      <family val="2"/>
      <charset val="186"/>
    </font>
    <font>
      <vertAlign val="subscript"/>
      <sz val="9"/>
      <color indexed="81"/>
      <name val="Tahoma"/>
      <family val="2"/>
      <charset val="186"/>
    </font>
    <font>
      <vertAlign val="superscript"/>
      <sz val="9"/>
      <color indexed="81"/>
      <name val="Tahoma"/>
      <family val="2"/>
      <charset val="186"/>
    </font>
    <font>
      <sz val="8"/>
      <color theme="1"/>
      <name val="Times New Roman"/>
      <family val="1"/>
      <charset val="186"/>
    </font>
    <font>
      <sz val="7"/>
      <color theme="1"/>
      <name val="Times New Roman"/>
      <family val="1"/>
      <charset val="186"/>
    </font>
  </fonts>
  <fills count="2">
    <fill>
      <patternFill patternType="none"/>
    </fill>
    <fill>
      <patternFill patternType="gray125"/>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6">
    <xf numFmtId="0" fontId="0" fillId="0" borderId="0" xfId="0"/>
    <xf numFmtId="0" fontId="1" fillId="0" borderId="0" xfId="0" applyFont="1" applyAlignment="1">
      <alignment horizontal="center" vertical="center"/>
    </xf>
    <xf numFmtId="0" fontId="0" fillId="0" borderId="0" xfId="0" applyFill="1" applyBorder="1"/>
    <xf numFmtId="4" fontId="0" fillId="0" borderId="0" xfId="0" applyNumberFormat="1"/>
    <xf numFmtId="0" fontId="2" fillId="0" borderId="0" xfId="0" applyFont="1" applyAlignment="1">
      <alignment horizontal="center" vertical="center"/>
    </xf>
    <xf numFmtId="0" fontId="1" fillId="0" borderId="0" xfId="0" applyFont="1"/>
    <xf numFmtId="0" fontId="0" fillId="0" borderId="1" xfId="0" applyBorder="1" applyProtection="1">
      <protection locked="0" hidden="1"/>
    </xf>
    <xf numFmtId="0" fontId="1" fillId="0" borderId="0" xfId="0" applyFont="1" applyAlignment="1">
      <alignment horizontal="left" vertical="center"/>
    </xf>
    <xf numFmtId="0" fontId="1" fillId="0" borderId="3" xfId="0" applyFont="1" applyBorder="1" applyAlignment="1" applyProtection="1">
      <alignment vertical="center" wrapText="1"/>
      <protection locked="0" hidden="1"/>
    </xf>
    <xf numFmtId="0" fontId="1"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locked="0" hidden="1"/>
    </xf>
    <xf numFmtId="0" fontId="1" fillId="0" borderId="3" xfId="0" applyFont="1" applyBorder="1" applyAlignment="1">
      <alignment horizontal="right" vertical="center" wrapText="1"/>
    </xf>
    <xf numFmtId="4" fontId="1" fillId="0" borderId="3" xfId="0" applyNumberFormat="1" applyFont="1" applyBorder="1" applyAlignment="1">
      <alignment horizontal="right" vertical="center" wrapText="1"/>
    </xf>
    <xf numFmtId="16" fontId="1" fillId="0" borderId="3" xfId="0" applyNumberFormat="1" applyFont="1" applyBorder="1" applyAlignment="1" applyProtection="1">
      <alignment horizontal="justify" vertical="center" wrapText="1"/>
      <protection locked="0" hidden="1"/>
    </xf>
    <xf numFmtId="0" fontId="1" fillId="0" borderId="0" xfId="0" applyFont="1" applyBorder="1" applyAlignment="1" applyProtection="1">
      <alignment horizontal="justify" vertical="center" wrapText="1"/>
      <protection locked="0" hidden="1"/>
    </xf>
    <xf numFmtId="0" fontId="1" fillId="0" borderId="0" xfId="0" applyFont="1" applyBorder="1" applyAlignment="1" applyProtection="1">
      <alignment horizontal="right" vertical="center" wrapText="1"/>
      <protection locked="0" hidden="1"/>
    </xf>
    <xf numFmtId="0" fontId="1" fillId="0" borderId="0" xfId="0" applyFont="1" applyBorder="1" applyAlignment="1">
      <alignment horizontal="right" vertical="center" wrapText="1"/>
    </xf>
    <xf numFmtId="4" fontId="5" fillId="0" borderId="0" xfId="0" applyNumberFormat="1" applyFont="1" applyBorder="1" applyAlignment="1">
      <alignment horizontal="right" vertical="center" wrapText="1"/>
    </xf>
    <xf numFmtId="0" fontId="4" fillId="0" borderId="0" xfId="0" applyFont="1" applyAlignment="1">
      <alignment horizontal="justify" vertical="center"/>
    </xf>
    <xf numFmtId="0" fontId="7" fillId="0" borderId="0" xfId="0" applyFont="1" applyAlignment="1">
      <alignment horizontal="justify" vertical="center"/>
    </xf>
    <xf numFmtId="0" fontId="1" fillId="0" borderId="0" xfId="0" applyFont="1" applyAlignment="1">
      <alignment horizontal="justify" vertical="center"/>
    </xf>
    <xf numFmtId="4" fontId="1" fillId="0" borderId="0" xfId="0" applyNumberFormat="1" applyFont="1" applyAlignment="1">
      <alignment horizontal="justify" vertical="center"/>
    </xf>
    <xf numFmtId="4" fontId="1" fillId="0" borderId="0" xfId="0" applyNumberFormat="1" applyFont="1"/>
    <xf numFmtId="0" fontId="19" fillId="0" borderId="3" xfId="0" applyFont="1" applyBorder="1" applyAlignment="1" applyProtection="1">
      <alignment horizontal="justify" vertical="center" wrapText="1"/>
      <protection locked="0" hidden="1"/>
    </xf>
    <xf numFmtId="164" fontId="1" fillId="0" borderId="3" xfId="0" applyNumberFormat="1" applyFont="1" applyBorder="1" applyAlignment="1" applyProtection="1">
      <alignment horizontal="right" vertical="center" wrapText="1"/>
      <protection locked="0" hidden="1"/>
    </xf>
    <xf numFmtId="165" fontId="1" fillId="0" borderId="3" xfId="0" applyNumberFormat="1" applyFont="1" applyBorder="1" applyAlignment="1" applyProtection="1">
      <alignment horizontal="right" vertical="center" wrapText="1"/>
      <protection locked="0" hidden="1"/>
    </xf>
    <xf numFmtId="0" fontId="20" fillId="0" borderId="3" xfId="0" applyFont="1" applyBorder="1" applyAlignment="1" applyProtection="1">
      <alignment horizontal="justify" vertical="center" wrapText="1"/>
      <protection locked="0" hidden="1"/>
    </xf>
    <xf numFmtId="0" fontId="1" fillId="0" borderId="3" xfId="0" applyFont="1" applyBorder="1" applyAlignment="1" applyProtection="1">
      <alignment horizontal="right" vertical="center" wrapText="1"/>
      <protection hidden="1"/>
    </xf>
    <xf numFmtId="165" fontId="2" fillId="0" borderId="0" xfId="0" applyNumberFormat="1" applyFont="1"/>
    <xf numFmtId="0" fontId="1" fillId="0" borderId="3" xfId="0" applyFont="1" applyBorder="1" applyAlignment="1" applyProtection="1">
      <alignment horizontal="justify" vertical="center" wrapText="1"/>
      <protection hidden="1"/>
    </xf>
    <xf numFmtId="0" fontId="19" fillId="0" borderId="3" xfId="0" applyFont="1" applyBorder="1" applyAlignment="1" applyProtection="1">
      <alignment horizontal="justify" vertical="center" wrapText="1"/>
      <protection hidden="1"/>
    </xf>
    <xf numFmtId="164" fontId="1" fillId="0" borderId="3" xfId="0" applyNumberFormat="1" applyFont="1" applyBorder="1" applyAlignment="1" applyProtection="1">
      <alignment horizontal="right" vertical="center" wrapText="1"/>
      <protection hidden="1"/>
    </xf>
    <xf numFmtId="165" fontId="1" fillId="0" borderId="3" xfId="0" applyNumberFormat="1" applyFont="1" applyBorder="1" applyAlignment="1" applyProtection="1">
      <alignment horizontal="right" vertical="center" wrapText="1"/>
      <protection hidden="1"/>
    </xf>
    <xf numFmtId="0" fontId="4" fillId="0" borderId="0" xfId="0" applyFont="1" applyAlignment="1" applyProtection="1">
      <alignment horizontal="right"/>
      <protection hidden="1"/>
    </xf>
    <xf numFmtId="4" fontId="5" fillId="0" borderId="3" xfId="0" applyNumberFormat="1" applyFont="1" applyBorder="1" applyAlignment="1" applyProtection="1">
      <alignment horizontal="right" vertical="center" wrapText="1"/>
      <protection hidden="1"/>
    </xf>
    <xf numFmtId="4" fontId="1" fillId="0" borderId="3" xfId="0" applyNumberFormat="1" applyFont="1" applyBorder="1" applyAlignment="1" applyProtection="1">
      <alignment horizontal="justify" vertical="center" wrapText="1"/>
      <protection hidden="1"/>
    </xf>
    <xf numFmtId="4" fontId="1" fillId="0" borderId="3" xfId="0" applyNumberFormat="1" applyFont="1" applyBorder="1" applyAlignment="1" applyProtection="1">
      <alignment horizontal="right" vertical="center" wrapText="1"/>
      <protection hidden="1"/>
    </xf>
    <xf numFmtId="0" fontId="0" fillId="0" borderId="0" xfId="0" applyAlignment="1"/>
    <xf numFmtId="0" fontId="1" fillId="0" borderId="0" xfId="0" applyFont="1" applyAlignment="1" applyProtection="1">
      <alignment horizontal="right"/>
      <protection hidden="1"/>
    </xf>
    <xf numFmtId="4" fontId="4" fillId="0" borderId="3" xfId="0" applyNumberFormat="1" applyFont="1" applyBorder="1" applyAlignment="1" applyProtection="1">
      <alignment horizontal="justify" vertical="center" wrapText="1"/>
      <protection hidden="1"/>
    </xf>
    <xf numFmtId="0" fontId="1" fillId="0" borderId="7" xfId="0" applyFont="1" applyBorder="1" applyAlignment="1" applyProtection="1">
      <alignment horizontal="right" vertical="center" wrapText="1"/>
      <protection hidden="1"/>
    </xf>
    <xf numFmtId="0" fontId="4" fillId="0" borderId="3" xfId="0" applyFont="1" applyBorder="1" applyAlignment="1" applyProtection="1">
      <alignment horizontal="right"/>
      <protection hidden="1"/>
    </xf>
    <xf numFmtId="0" fontId="1" fillId="0" borderId="3" xfId="0" applyFont="1" applyBorder="1" applyAlignment="1" applyProtection="1">
      <alignment horizontal="center" vertical="center" wrapText="1"/>
      <protection hidden="1"/>
    </xf>
    <xf numFmtId="4" fontId="1" fillId="0" borderId="3" xfId="0" applyNumberFormat="1" applyFont="1" applyBorder="1" applyAlignment="1" applyProtection="1">
      <alignment horizontal="center" vertical="center" wrapText="1"/>
      <protection hidden="1"/>
    </xf>
    <xf numFmtId="0" fontId="1" fillId="0" borderId="3" xfId="0" applyFont="1" applyBorder="1" applyAlignment="1" applyProtection="1">
      <alignment vertical="center" wrapText="1"/>
      <protection hidden="1"/>
    </xf>
    <xf numFmtId="4" fontId="1" fillId="0" borderId="3" xfId="0" applyNumberFormat="1" applyFont="1" applyBorder="1" applyAlignment="1" applyProtection="1">
      <alignment horizontal="left" vertical="center" wrapText="1"/>
      <protection hidden="1"/>
    </xf>
    <xf numFmtId="2" fontId="1" fillId="0" borderId="3" xfId="0" applyNumberFormat="1" applyFont="1" applyBorder="1" applyAlignment="1" applyProtection="1">
      <alignment horizontal="right" vertical="center" wrapText="1"/>
      <protection locked="0" hidden="1"/>
    </xf>
    <xf numFmtId="0" fontId="1" fillId="0" borderId="6" xfId="0" applyFont="1" applyBorder="1" applyAlignment="1">
      <alignment horizont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4" xfId="0" applyFont="1"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1" fillId="0" borderId="5" xfId="0" applyFont="1" applyBorder="1" applyAlignment="1" applyProtection="1">
      <alignment horizontal="left" vertical="center" wrapText="1"/>
      <protection hidden="1"/>
    </xf>
    <xf numFmtId="0" fontId="6" fillId="0" borderId="4" xfId="0" applyFont="1" applyBorder="1" applyAlignment="1" applyProtection="1">
      <alignment horizontal="left"/>
      <protection hidden="1"/>
    </xf>
    <xf numFmtId="0" fontId="6" fillId="0" borderId="2" xfId="0" applyFont="1" applyBorder="1" applyAlignment="1" applyProtection="1">
      <alignment horizontal="left"/>
      <protection hidden="1"/>
    </xf>
    <xf numFmtId="0" fontId="6" fillId="0" borderId="5" xfId="0" applyFont="1" applyBorder="1" applyAlignment="1" applyProtection="1">
      <alignment horizontal="left"/>
      <protection hidden="1"/>
    </xf>
    <xf numFmtId="0" fontId="1" fillId="0" borderId="1" xfId="0" applyFont="1" applyBorder="1" applyAlignment="1" applyProtection="1">
      <alignment horizontal="center" vertical="center"/>
      <protection locked="0" hidden="1"/>
    </xf>
    <xf numFmtId="0" fontId="0" fillId="0" borderId="1" xfId="0" applyBorder="1" applyAlignment="1" applyProtection="1">
      <alignment horizontal="center"/>
      <protection locked="0" hidden="1"/>
    </xf>
    <xf numFmtId="0" fontId="1" fillId="0" borderId="0" xfId="0" applyFont="1" applyBorder="1" applyAlignment="1" applyProtection="1">
      <alignment horizontal="justify" vertical="center" wrapText="1"/>
      <protection locked="0" hidden="1"/>
    </xf>
    <xf numFmtId="0" fontId="1" fillId="0" borderId="4" xfId="0" applyFont="1" applyBorder="1" applyAlignment="1" applyProtection="1">
      <alignment horizontal="center" vertical="center" wrapText="1"/>
      <protection hidden="1"/>
    </xf>
    <xf numFmtId="0" fontId="1" fillId="0" borderId="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wrapText="1"/>
      <protection hidden="1"/>
    </xf>
    <xf numFmtId="0" fontId="0" fillId="0" borderId="1" xfId="0" applyFill="1" applyBorder="1" applyAlignment="1" applyProtection="1">
      <alignment horizontal="center"/>
      <protection locked="0" hidden="1"/>
    </xf>
    <xf numFmtId="0" fontId="3" fillId="0" borderId="0" xfId="0" applyFont="1" applyAlignment="1">
      <alignment horizontal="center" vertical="center"/>
    </xf>
    <xf numFmtId="14" fontId="0" fillId="0" borderId="1" xfId="0" applyNumberFormat="1" applyBorder="1" applyAlignment="1" applyProtection="1">
      <alignment horizontal="center"/>
      <protection locked="0" hidden="1"/>
    </xf>
    <xf numFmtId="0" fontId="1" fillId="0" borderId="2" xfId="0"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1"/>
  <sheetViews>
    <sheetView tabSelected="1" workbookViewId="0">
      <pane ySplit="8" topLeftCell="A9" activePane="bottomLeft" state="frozen"/>
      <selection pane="bottomLeft" activeCell="C28" sqref="C28"/>
    </sheetView>
  </sheetViews>
  <sheetFormatPr defaultRowHeight="14.4" x14ac:dyDescent="0.3"/>
  <cols>
    <col min="1" max="1" width="6.5546875" customWidth="1"/>
    <col min="2" max="2" width="19.21875" customWidth="1"/>
    <col min="3" max="3" width="18.77734375" customWidth="1"/>
    <col min="6" max="6" width="7" customWidth="1"/>
    <col min="7" max="7" width="6.21875" customWidth="1"/>
    <col min="14" max="14" width="11.5546875" customWidth="1"/>
    <col min="17" max="17" width="9.77734375" bestFit="1" customWidth="1"/>
  </cols>
  <sheetData>
    <row r="1" spans="1:17" x14ac:dyDescent="0.3">
      <c r="A1" s="1"/>
      <c r="C1" s="62" t="s">
        <v>52</v>
      </c>
      <c r="D1" s="62"/>
      <c r="E1" s="62"/>
      <c r="F1" s="62"/>
      <c r="G1" s="62"/>
      <c r="H1" s="62"/>
      <c r="I1" s="62"/>
      <c r="J1" s="62"/>
      <c r="K1" s="62"/>
      <c r="L1" s="62"/>
      <c r="M1" s="2"/>
      <c r="N1" s="3"/>
    </row>
    <row r="2" spans="1:17" x14ac:dyDescent="0.3">
      <c r="A2" s="48" t="s">
        <v>0</v>
      </c>
      <c r="B2" s="48"/>
      <c r="C2" s="48"/>
      <c r="D2" s="48"/>
      <c r="E2" s="48"/>
      <c r="F2" s="48"/>
      <c r="G2" s="48"/>
      <c r="H2" s="48"/>
      <c r="I2" s="48"/>
      <c r="J2" s="48"/>
      <c r="K2" s="48"/>
      <c r="L2" s="48"/>
      <c r="M2" s="48"/>
      <c r="N2" s="48"/>
    </row>
    <row r="3" spans="1:17" ht="15.6" x14ac:dyDescent="0.3">
      <c r="A3" s="4"/>
      <c r="N3" s="3"/>
    </row>
    <row r="4" spans="1:17" ht="15.6" x14ac:dyDescent="0.3">
      <c r="A4" s="63" t="s">
        <v>1</v>
      </c>
      <c r="B4" s="63"/>
      <c r="C4" s="63"/>
      <c r="D4" s="63"/>
      <c r="E4" s="63"/>
      <c r="F4" s="63"/>
      <c r="G4" s="63"/>
      <c r="H4" s="63"/>
      <c r="I4" s="63"/>
      <c r="J4" s="63"/>
      <c r="K4" s="63"/>
      <c r="L4" s="63"/>
      <c r="M4" s="63"/>
      <c r="N4" s="63"/>
    </row>
    <row r="5" spans="1:17" ht="15.6" x14ac:dyDescent="0.3">
      <c r="A5" s="5"/>
      <c r="B5" s="5"/>
      <c r="C5" s="5"/>
      <c r="D5" s="64" t="s">
        <v>54</v>
      </c>
      <c r="E5" s="57"/>
      <c r="F5" s="57"/>
      <c r="G5" s="57"/>
      <c r="H5" s="4" t="s">
        <v>29</v>
      </c>
      <c r="I5" s="6">
        <v>2</v>
      </c>
      <c r="N5" s="3"/>
    </row>
    <row r="6" spans="1:17" x14ac:dyDescent="0.3">
      <c r="A6" s="7"/>
      <c r="B6" s="7"/>
      <c r="C6" s="7"/>
      <c r="D6" s="65" t="s">
        <v>23</v>
      </c>
      <c r="E6" s="65"/>
      <c r="F6" s="65"/>
      <c r="G6" s="65"/>
      <c r="N6" s="3"/>
    </row>
    <row r="7" spans="1:17" ht="65.25" customHeight="1" x14ac:dyDescent="0.3">
      <c r="A7" s="59" t="s">
        <v>58</v>
      </c>
      <c r="B7" s="60"/>
      <c r="C7" s="60"/>
      <c r="D7" s="60"/>
      <c r="E7" s="61"/>
      <c r="F7" s="59" t="s">
        <v>48</v>
      </c>
      <c r="G7" s="61"/>
      <c r="H7" s="42" t="s">
        <v>30</v>
      </c>
      <c r="I7" s="42" t="s">
        <v>49</v>
      </c>
      <c r="J7" s="42" t="s">
        <v>33</v>
      </c>
      <c r="K7" s="42" t="s">
        <v>35</v>
      </c>
      <c r="L7" s="42" t="s">
        <v>38</v>
      </c>
      <c r="M7" s="42" t="s">
        <v>40</v>
      </c>
      <c r="N7" s="43" t="s">
        <v>45</v>
      </c>
    </row>
    <row r="8" spans="1:17" ht="48" customHeight="1" x14ac:dyDescent="0.3">
      <c r="A8" s="29" t="s">
        <v>2</v>
      </c>
      <c r="B8" s="44" t="s">
        <v>15</v>
      </c>
      <c r="C8" s="29" t="s">
        <v>20</v>
      </c>
      <c r="D8" s="29" t="s">
        <v>24</v>
      </c>
      <c r="E8" s="29" t="s">
        <v>25</v>
      </c>
      <c r="F8" s="42" t="s">
        <v>27</v>
      </c>
      <c r="G8" s="42" t="s">
        <v>28</v>
      </c>
      <c r="H8" s="42" t="s">
        <v>31</v>
      </c>
      <c r="I8" s="42" t="s">
        <v>32</v>
      </c>
      <c r="J8" s="42" t="s">
        <v>34</v>
      </c>
      <c r="K8" s="42" t="s">
        <v>36</v>
      </c>
      <c r="L8" s="42" t="s">
        <v>39</v>
      </c>
      <c r="M8" s="42" t="s">
        <v>41</v>
      </c>
      <c r="N8" s="45" t="s">
        <v>46</v>
      </c>
    </row>
    <row r="9" spans="1:17" ht="24.75" customHeight="1" x14ac:dyDescent="0.3">
      <c r="A9" s="50" t="s">
        <v>3</v>
      </c>
      <c r="B9" s="51"/>
      <c r="C9" s="51"/>
      <c r="D9" s="51"/>
      <c r="E9" s="51"/>
      <c r="F9" s="51"/>
      <c r="G9" s="51"/>
      <c r="H9" s="51"/>
      <c r="I9" s="51"/>
      <c r="J9" s="51"/>
      <c r="K9" s="51"/>
      <c r="L9" s="51"/>
      <c r="M9" s="51"/>
      <c r="N9" s="52"/>
    </row>
    <row r="10" spans="1:17" ht="27" customHeight="1" x14ac:dyDescent="0.3">
      <c r="A10" s="8" t="s">
        <v>4</v>
      </c>
      <c r="B10" s="9" t="s">
        <v>16</v>
      </c>
      <c r="C10" s="9"/>
      <c r="D10" s="23"/>
      <c r="E10" s="23"/>
      <c r="F10" s="27"/>
      <c r="G10" s="27"/>
      <c r="H10" s="27"/>
      <c r="I10" s="27"/>
      <c r="J10" s="27"/>
      <c r="K10" s="27"/>
      <c r="L10" s="27"/>
      <c r="M10" s="27"/>
      <c r="N10" s="35"/>
    </row>
    <row r="11" spans="1:17" ht="27" customHeight="1" x14ac:dyDescent="0.3">
      <c r="A11" s="9" t="s">
        <v>5</v>
      </c>
      <c r="B11" s="9"/>
      <c r="C11" s="9" t="s">
        <v>21</v>
      </c>
      <c r="D11" s="23"/>
      <c r="E11" s="26"/>
      <c r="F11" s="24"/>
      <c r="G11" s="24"/>
      <c r="H11" s="25"/>
      <c r="I11" s="10"/>
      <c r="J11" s="25"/>
      <c r="K11" s="10"/>
      <c r="L11" s="10"/>
      <c r="M11" s="27"/>
      <c r="N11" s="36"/>
      <c r="Q11" s="28"/>
    </row>
    <row r="12" spans="1:17" ht="15.6" x14ac:dyDescent="0.35">
      <c r="A12" s="29"/>
      <c r="B12" s="29"/>
      <c r="C12" s="29"/>
      <c r="D12" s="30"/>
      <c r="E12" s="30"/>
      <c r="F12" s="31"/>
      <c r="G12" s="31"/>
      <c r="H12" s="32"/>
      <c r="I12" s="27"/>
      <c r="J12" s="32"/>
      <c r="K12" s="27"/>
      <c r="L12" s="27"/>
      <c r="M12" s="33" t="s">
        <v>42</v>
      </c>
      <c r="N12" s="34">
        <f>SUM(N11:N11)</f>
        <v>0</v>
      </c>
    </row>
    <row r="13" spans="1:17" ht="24" customHeight="1" x14ac:dyDescent="0.3">
      <c r="A13" s="9" t="s">
        <v>8</v>
      </c>
      <c r="B13" s="9" t="s">
        <v>17</v>
      </c>
      <c r="C13" s="9"/>
      <c r="D13" s="23"/>
      <c r="E13" s="23"/>
      <c r="F13" s="31"/>
      <c r="G13" s="31"/>
      <c r="H13" s="32"/>
      <c r="I13" s="27"/>
      <c r="J13" s="32"/>
      <c r="K13" s="27"/>
      <c r="L13" s="27"/>
      <c r="M13" s="27"/>
      <c r="N13" s="39"/>
    </row>
    <row r="14" spans="1:17" ht="24" customHeight="1" x14ac:dyDescent="0.3">
      <c r="A14" s="9" t="s">
        <v>9</v>
      </c>
      <c r="B14" s="9"/>
      <c r="C14" s="9" t="s">
        <v>22</v>
      </c>
      <c r="D14" s="23"/>
      <c r="E14" s="23"/>
      <c r="F14" s="24"/>
      <c r="G14" s="24"/>
      <c r="H14" s="25"/>
      <c r="I14" s="10"/>
      <c r="J14" s="25"/>
      <c r="K14" s="10"/>
      <c r="L14" s="10"/>
      <c r="M14" s="27">
        <f t="shared" ref="M14" si="0">K14*L14</f>
        <v>0</v>
      </c>
      <c r="N14" s="36">
        <f t="shared" ref="N14" si="1">((H14*I14*F14)+(J14*G14))*M14</f>
        <v>0</v>
      </c>
    </row>
    <row r="15" spans="1:17" ht="15.6" x14ac:dyDescent="0.35">
      <c r="A15" s="29"/>
      <c r="B15" s="29"/>
      <c r="C15" s="29"/>
      <c r="D15" s="30"/>
      <c r="E15" s="29"/>
      <c r="F15" s="31"/>
      <c r="G15" s="31"/>
      <c r="H15" s="32"/>
      <c r="I15" s="27"/>
      <c r="J15" s="32"/>
      <c r="K15" s="27"/>
      <c r="L15" s="27"/>
      <c r="M15" s="33" t="s">
        <v>42</v>
      </c>
      <c r="N15" s="34">
        <f>SUM(N14:N14)</f>
        <v>0</v>
      </c>
    </row>
    <row r="16" spans="1:17" ht="16.8" x14ac:dyDescent="0.35">
      <c r="A16" s="29"/>
      <c r="B16" s="29"/>
      <c r="C16" s="29"/>
      <c r="D16" s="30"/>
      <c r="E16" s="29"/>
      <c r="F16" s="31"/>
      <c r="G16" s="31"/>
      <c r="H16" s="32"/>
      <c r="I16" s="27"/>
      <c r="J16" s="32"/>
      <c r="K16" s="27"/>
      <c r="L16" s="27"/>
      <c r="M16" s="38" t="s">
        <v>43</v>
      </c>
      <c r="N16" s="34">
        <f>N12+N15</f>
        <v>0</v>
      </c>
    </row>
    <row r="17" spans="1:14" s="37" customFormat="1" ht="15" customHeight="1" x14ac:dyDescent="0.3">
      <c r="A17" s="50" t="s">
        <v>10</v>
      </c>
      <c r="B17" s="51"/>
      <c r="C17" s="51"/>
      <c r="D17" s="51"/>
      <c r="E17" s="51"/>
      <c r="F17" s="51"/>
      <c r="G17" s="51"/>
      <c r="H17" s="51"/>
      <c r="I17" s="51"/>
      <c r="J17" s="51"/>
      <c r="K17" s="51"/>
      <c r="L17" s="51"/>
      <c r="M17" s="51"/>
      <c r="N17" s="52"/>
    </row>
    <row r="18" spans="1:14" ht="92.4" x14ac:dyDescent="0.3">
      <c r="A18" s="8" t="s">
        <v>11</v>
      </c>
      <c r="B18" s="9" t="s">
        <v>59</v>
      </c>
      <c r="C18" s="9"/>
      <c r="D18" s="23"/>
      <c r="E18" s="23"/>
      <c r="F18" s="31"/>
      <c r="G18" s="31"/>
      <c r="H18" s="32"/>
      <c r="I18" s="27"/>
      <c r="J18" s="32"/>
      <c r="K18" s="27"/>
      <c r="L18" s="27"/>
      <c r="M18" s="27"/>
      <c r="N18" s="35"/>
    </row>
    <row r="19" spans="1:14" ht="102" x14ac:dyDescent="0.3">
      <c r="A19" s="9" t="s">
        <v>5</v>
      </c>
      <c r="B19" s="9"/>
      <c r="C19" s="9" t="s">
        <v>66</v>
      </c>
      <c r="D19" s="23" t="s">
        <v>55</v>
      </c>
      <c r="E19" s="23" t="s">
        <v>53</v>
      </c>
      <c r="F19" s="24">
        <v>1</v>
      </c>
      <c r="G19" s="24"/>
      <c r="H19" s="25">
        <v>6.09</v>
      </c>
      <c r="I19" s="10">
        <v>1.25</v>
      </c>
      <c r="J19" s="25"/>
      <c r="K19" s="10">
        <v>1</v>
      </c>
      <c r="L19" s="10">
        <v>5</v>
      </c>
      <c r="M19" s="27">
        <f>K19*L19</f>
        <v>5</v>
      </c>
      <c r="N19" s="36">
        <f t="shared" ref="N19:N22" si="2">((H19*I19*F19)+(J19*G19))*M19</f>
        <v>38.0625</v>
      </c>
    </row>
    <row r="20" spans="1:14" ht="61.2" x14ac:dyDescent="0.3">
      <c r="A20" s="9" t="s">
        <v>6</v>
      </c>
      <c r="B20" s="9"/>
      <c r="C20" s="9" t="s">
        <v>66</v>
      </c>
      <c r="D20" s="23" t="s">
        <v>69</v>
      </c>
      <c r="E20" s="23" t="s">
        <v>53</v>
      </c>
      <c r="F20" s="46">
        <v>0.75</v>
      </c>
      <c r="G20" s="24"/>
      <c r="H20" s="25">
        <v>6.09</v>
      </c>
      <c r="I20" s="10">
        <v>1.25</v>
      </c>
      <c r="J20" s="25"/>
      <c r="K20" s="10">
        <v>1</v>
      </c>
      <c r="L20" s="10">
        <v>10</v>
      </c>
      <c r="M20" s="27">
        <f t="shared" ref="M20:M21" si="3">K20*L20</f>
        <v>10</v>
      </c>
      <c r="N20" s="36">
        <f t="shared" si="2"/>
        <v>57.09375</v>
      </c>
    </row>
    <row r="21" spans="1:14" ht="91.8" x14ac:dyDescent="0.3">
      <c r="A21" s="9" t="s">
        <v>7</v>
      </c>
      <c r="B21" s="9"/>
      <c r="C21" s="9" t="s">
        <v>66</v>
      </c>
      <c r="D21" s="23" t="s">
        <v>61</v>
      </c>
      <c r="E21" s="23" t="s">
        <v>53</v>
      </c>
      <c r="F21" s="46">
        <v>0.75</v>
      </c>
      <c r="G21" s="24"/>
      <c r="H21" s="25">
        <v>6.09</v>
      </c>
      <c r="I21" s="10">
        <v>1.25</v>
      </c>
      <c r="J21" s="25"/>
      <c r="K21" s="10">
        <v>1</v>
      </c>
      <c r="L21" s="10">
        <v>10</v>
      </c>
      <c r="M21" s="27">
        <f t="shared" si="3"/>
        <v>10</v>
      </c>
      <c r="N21" s="36">
        <f t="shared" si="2"/>
        <v>57.09375</v>
      </c>
    </row>
    <row r="22" spans="1:14" ht="61.2" x14ac:dyDescent="0.3">
      <c r="A22" s="9" t="s">
        <v>47</v>
      </c>
      <c r="B22" s="9"/>
      <c r="C22" s="9" t="s">
        <v>67</v>
      </c>
      <c r="D22" s="23" t="s">
        <v>60</v>
      </c>
      <c r="E22" s="23" t="s">
        <v>53</v>
      </c>
      <c r="F22" s="46">
        <v>0.5</v>
      </c>
      <c r="G22" s="24"/>
      <c r="H22" s="25">
        <v>6.09</v>
      </c>
      <c r="I22" s="10">
        <v>1.25</v>
      </c>
      <c r="J22" s="25"/>
      <c r="K22" s="10">
        <v>1</v>
      </c>
      <c r="L22" s="10">
        <v>20</v>
      </c>
      <c r="M22" s="27">
        <f>K22*L22</f>
        <v>20</v>
      </c>
      <c r="N22" s="36">
        <f t="shared" si="2"/>
        <v>76.125</v>
      </c>
    </row>
    <row r="23" spans="1:14" ht="15.6" x14ac:dyDescent="0.35">
      <c r="A23" s="29"/>
      <c r="B23" s="29"/>
      <c r="C23" s="29"/>
      <c r="D23" s="30"/>
      <c r="E23" s="30"/>
      <c r="F23" s="31"/>
      <c r="G23" s="31"/>
      <c r="H23" s="32"/>
      <c r="I23" s="27"/>
      <c r="J23" s="32"/>
      <c r="K23" s="27"/>
      <c r="L23" s="27"/>
      <c r="M23" s="33" t="s">
        <v>42</v>
      </c>
      <c r="N23" s="34">
        <f>SUM(N19:N22)</f>
        <v>228.375</v>
      </c>
    </row>
    <row r="24" spans="1:14" ht="66" x14ac:dyDescent="0.3">
      <c r="A24" s="13" t="s">
        <v>12</v>
      </c>
      <c r="B24" s="9" t="s">
        <v>62</v>
      </c>
      <c r="C24" s="9"/>
      <c r="D24" s="23"/>
      <c r="E24" s="23"/>
      <c r="F24" s="31"/>
      <c r="G24" s="31"/>
      <c r="H24" s="32"/>
      <c r="I24" s="27"/>
      <c r="J24" s="32"/>
      <c r="K24" s="27"/>
      <c r="L24" s="27"/>
      <c r="M24" s="27"/>
      <c r="N24" s="39"/>
    </row>
    <row r="25" spans="1:14" ht="285.60000000000002" x14ac:dyDescent="0.3">
      <c r="A25" s="9" t="s">
        <v>9</v>
      </c>
      <c r="B25" s="9"/>
      <c r="C25" s="9" t="s">
        <v>71</v>
      </c>
      <c r="D25" s="23" t="s">
        <v>63</v>
      </c>
      <c r="E25" s="23" t="s">
        <v>53</v>
      </c>
      <c r="F25" s="24">
        <v>1</v>
      </c>
      <c r="G25" s="24"/>
      <c r="H25" s="25">
        <v>8.82</v>
      </c>
      <c r="I25" s="10">
        <v>1.25</v>
      </c>
      <c r="J25" s="25"/>
      <c r="K25" s="10">
        <v>1</v>
      </c>
      <c r="L25" s="10">
        <v>100</v>
      </c>
      <c r="M25" s="11">
        <f t="shared" ref="M25" si="4">K25*L25</f>
        <v>100</v>
      </c>
      <c r="N25" s="12">
        <f t="shared" ref="N25" si="5">((H25*I25*F25)+(J25*G25))*M25</f>
        <v>1102.5</v>
      </c>
    </row>
    <row r="26" spans="1:14" ht="15.6" x14ac:dyDescent="0.35">
      <c r="A26" s="29"/>
      <c r="B26" s="29"/>
      <c r="C26" s="29"/>
      <c r="D26" s="29"/>
      <c r="E26" s="29"/>
      <c r="F26" s="27"/>
      <c r="G26" s="27"/>
      <c r="H26" s="27"/>
      <c r="I26" s="27"/>
      <c r="J26" s="27"/>
      <c r="K26" s="27"/>
      <c r="L26" s="27"/>
      <c r="M26" s="41" t="s">
        <v>42</v>
      </c>
      <c r="N26" s="34">
        <f>SUM(N25:N25)</f>
        <v>1102.5</v>
      </c>
    </row>
    <row r="27" spans="1:14" ht="105.6" x14ac:dyDescent="0.3">
      <c r="A27" s="13" t="s">
        <v>56</v>
      </c>
      <c r="B27" s="9" t="s">
        <v>64</v>
      </c>
      <c r="C27" s="9"/>
      <c r="D27" s="23"/>
      <c r="E27" s="23"/>
      <c r="F27" s="31"/>
      <c r="G27" s="31"/>
      <c r="H27" s="32"/>
      <c r="I27" s="27"/>
      <c r="J27" s="32"/>
      <c r="K27" s="27"/>
      <c r="L27" s="27"/>
      <c r="M27" s="27"/>
      <c r="N27" s="39"/>
    </row>
    <row r="28" spans="1:14" ht="71.400000000000006" x14ac:dyDescent="0.3">
      <c r="A28" s="9" t="s">
        <v>57</v>
      </c>
      <c r="B28" s="9"/>
      <c r="C28" s="9" t="s">
        <v>72</v>
      </c>
      <c r="D28" s="23" t="s">
        <v>65</v>
      </c>
      <c r="E28" s="23" t="s">
        <v>53</v>
      </c>
      <c r="F28" s="24">
        <v>1</v>
      </c>
      <c r="G28" s="24"/>
      <c r="H28" s="25">
        <v>6.09</v>
      </c>
      <c r="I28" s="10">
        <v>1.25</v>
      </c>
      <c r="J28" s="25"/>
      <c r="K28" s="10">
        <v>1</v>
      </c>
      <c r="L28" s="10">
        <v>100</v>
      </c>
      <c r="M28" s="11">
        <f t="shared" ref="M28" si="6">K28*L28</f>
        <v>100</v>
      </c>
      <c r="N28" s="12">
        <f t="shared" ref="N28" si="7">((H28*I28*F28)+(J28*G28))*M28</f>
        <v>761.25</v>
      </c>
    </row>
    <row r="29" spans="1:14" ht="15.6" x14ac:dyDescent="0.35">
      <c r="A29" s="29"/>
      <c r="B29" s="29"/>
      <c r="C29" s="29"/>
      <c r="D29" s="29"/>
      <c r="E29" s="29"/>
      <c r="F29" s="27"/>
      <c r="G29" s="27"/>
      <c r="H29" s="27"/>
      <c r="I29" s="27"/>
      <c r="J29" s="27"/>
      <c r="K29" s="27"/>
      <c r="L29" s="27"/>
      <c r="M29" s="41" t="s">
        <v>42</v>
      </c>
      <c r="N29" s="34">
        <f>SUM(N28:N28)</f>
        <v>761.25</v>
      </c>
    </row>
    <row r="30" spans="1:14" ht="16.8" x14ac:dyDescent="0.35">
      <c r="A30" s="29"/>
      <c r="B30" s="29"/>
      <c r="C30" s="29"/>
      <c r="D30" s="29"/>
      <c r="E30" s="29"/>
      <c r="F30" s="27"/>
      <c r="G30" s="27"/>
      <c r="H30" s="27"/>
      <c r="I30" s="27"/>
      <c r="J30" s="27"/>
      <c r="K30" s="27"/>
      <c r="L30" s="40"/>
      <c r="M30" s="38" t="s">
        <v>44</v>
      </c>
      <c r="N30" s="34">
        <f>N23+N26+N29</f>
        <v>2092.125</v>
      </c>
    </row>
    <row r="31" spans="1:14" x14ac:dyDescent="0.3">
      <c r="A31" s="53" t="s">
        <v>13</v>
      </c>
      <c r="B31" s="54"/>
      <c r="C31" s="54"/>
      <c r="D31" s="54"/>
      <c r="E31" s="54"/>
      <c r="F31" s="54"/>
      <c r="G31" s="54"/>
      <c r="H31" s="54"/>
      <c r="I31" s="54"/>
      <c r="J31" s="54"/>
      <c r="K31" s="54"/>
      <c r="L31" s="54"/>
      <c r="M31" s="54"/>
      <c r="N31" s="55"/>
    </row>
    <row r="32" spans="1:14" ht="16.2" x14ac:dyDescent="0.3">
      <c r="A32" s="53" t="s">
        <v>14</v>
      </c>
      <c r="B32" s="54"/>
      <c r="C32" s="54"/>
      <c r="D32" s="54"/>
      <c r="E32" s="54"/>
      <c r="F32" s="54"/>
      <c r="G32" s="54"/>
      <c r="H32" s="54"/>
      <c r="I32" s="54"/>
      <c r="J32" s="54"/>
      <c r="K32" s="54"/>
      <c r="L32" s="54"/>
      <c r="M32" s="55"/>
      <c r="N32" s="34">
        <f>N30-N16</f>
        <v>2092.125</v>
      </c>
    </row>
    <row r="33" spans="1:14" x14ac:dyDescent="0.3">
      <c r="A33" s="14"/>
      <c r="B33" s="14"/>
      <c r="C33" s="14"/>
      <c r="D33" s="14"/>
      <c r="E33" s="14"/>
      <c r="F33" s="15"/>
      <c r="G33" s="15"/>
      <c r="H33" s="15"/>
      <c r="I33" s="15"/>
      <c r="J33" s="15"/>
      <c r="K33" s="15"/>
      <c r="L33" s="15"/>
      <c r="M33" s="16"/>
      <c r="N33" s="17"/>
    </row>
    <row r="34" spans="1:14" x14ac:dyDescent="0.3">
      <c r="A34" s="58" t="s">
        <v>68</v>
      </c>
      <c r="B34" s="58"/>
      <c r="C34" s="58"/>
      <c r="D34" s="58"/>
      <c r="E34" s="58"/>
      <c r="F34" s="58"/>
      <c r="G34" s="58"/>
      <c r="H34" s="58"/>
      <c r="I34" s="58"/>
      <c r="J34" s="58"/>
      <c r="K34" s="58"/>
      <c r="L34" s="58"/>
      <c r="M34" s="58"/>
      <c r="N34" s="58"/>
    </row>
    <row r="35" spans="1:14" x14ac:dyDescent="0.3">
      <c r="A35" s="58" t="s">
        <v>70</v>
      </c>
      <c r="B35" s="58"/>
      <c r="C35" s="58"/>
      <c r="D35" s="58"/>
      <c r="E35" s="58"/>
      <c r="F35" s="58"/>
      <c r="G35" s="58"/>
      <c r="H35" s="58"/>
      <c r="I35" s="58"/>
      <c r="J35" s="58"/>
      <c r="K35" s="58"/>
      <c r="L35" s="58"/>
      <c r="M35" s="58"/>
      <c r="N35" s="58"/>
    </row>
    <row r="36" spans="1:14" x14ac:dyDescent="0.3">
      <c r="A36" s="18"/>
      <c r="N36" s="3"/>
    </row>
    <row r="37" spans="1:14" ht="15.6" x14ac:dyDescent="0.3">
      <c r="A37" s="19"/>
      <c r="B37" s="19" t="s">
        <v>18</v>
      </c>
      <c r="N37" s="3"/>
    </row>
    <row r="38" spans="1:14" x14ac:dyDescent="0.3">
      <c r="A38" s="20"/>
      <c r="B38" s="56" t="s">
        <v>51</v>
      </c>
      <c r="C38" s="56"/>
      <c r="E38" s="57"/>
      <c r="F38" s="57"/>
      <c r="G38" s="57"/>
      <c r="H38" s="57"/>
      <c r="K38" s="57" t="s">
        <v>50</v>
      </c>
      <c r="L38" s="57"/>
      <c r="M38" s="57"/>
      <c r="N38" s="3"/>
    </row>
    <row r="39" spans="1:14" x14ac:dyDescent="0.3">
      <c r="A39" s="20"/>
      <c r="B39" s="47" t="s">
        <v>19</v>
      </c>
      <c r="C39" s="47"/>
      <c r="D39" s="20"/>
      <c r="E39" s="48" t="s">
        <v>26</v>
      </c>
      <c r="F39" s="48"/>
      <c r="G39" s="48"/>
      <c r="H39" s="48"/>
      <c r="I39" s="20"/>
      <c r="J39" s="20"/>
      <c r="K39" s="49" t="s">
        <v>37</v>
      </c>
      <c r="L39" s="49"/>
      <c r="M39" s="49"/>
      <c r="N39" s="21"/>
    </row>
    <row r="40" spans="1:14" ht="15.6" x14ac:dyDescent="0.3">
      <c r="A40" s="4"/>
      <c r="N40" s="3"/>
    </row>
    <row r="41" spans="1:14" x14ac:dyDescent="0.3">
      <c r="A41" s="5"/>
      <c r="B41" s="5"/>
      <c r="C41" s="5"/>
      <c r="D41" s="5"/>
      <c r="E41" s="5"/>
      <c r="F41" s="5"/>
      <c r="G41" s="5"/>
      <c r="H41" s="5"/>
      <c r="I41" s="5"/>
      <c r="J41" s="5"/>
      <c r="K41" s="5"/>
      <c r="L41" s="5"/>
      <c r="M41" s="5"/>
      <c r="N41" s="22"/>
    </row>
  </sheetData>
  <sheetProtection formatRows="0" insertRows="0" deleteRows="0"/>
  <dataConsolidate/>
  <mergeCells count="19">
    <mergeCell ref="A7:E7"/>
    <mergeCell ref="F7:G7"/>
    <mergeCell ref="C1:L1"/>
    <mergeCell ref="A2:N2"/>
    <mergeCell ref="A4:N4"/>
    <mergeCell ref="D5:G5"/>
    <mergeCell ref="D6:G6"/>
    <mergeCell ref="B39:C39"/>
    <mergeCell ref="E39:H39"/>
    <mergeCell ref="K39:M39"/>
    <mergeCell ref="A9:N9"/>
    <mergeCell ref="A17:N17"/>
    <mergeCell ref="A31:N31"/>
    <mergeCell ref="A32:M32"/>
    <mergeCell ref="B38:C38"/>
    <mergeCell ref="E38:H38"/>
    <mergeCell ref="K38:M38"/>
    <mergeCell ref="A35:N35"/>
    <mergeCell ref="A34:N34"/>
  </mergeCells>
  <dataValidations xWindow="403" yWindow="435" count="12">
    <dataValidation type="list" allowBlank="1" showInputMessage="1" showErrorMessage="1" errorTitle="Galima kilmė" error="tarptautinės teisės aktai_x000a_Europos Sąjungos teisės aktai_x000a_Lietuvos Respublikos teisės aktai" prompt="Pasirinkite informacinio įpareigojimo kilmę_x000a_" sqref="E14 E11" xr:uid="{00000000-0002-0000-0000-000000000000}">
      <formula1>"tarptautinės teisės aktai,Europos Sąjungos teisės aktai,Lietuvos Respublikos teisės aktai"</formula1>
    </dataValidation>
    <dataValidation type="list" allowBlank="1" showInputMessage="1" showErrorMessage="1" errorTitle="Galima kilmė" error="tarptautinės teisės aktai_x000a_Europos Sąjungos teisės aktai_x000a_Lietuvos Respublikos teisės aktai" prompt="Pasirinkite informacinio įpareigojimo kilmę" sqref="E19:E22 E25 E28" xr:uid="{00000000-0002-0000-0000-000001000000}">
      <formula1>"tarptautinės teisės aktai,Europos Sąjungos teisės aktai,Lietuvos Respublikos teisės aktai"</formula1>
    </dataValidation>
    <dataValidation type="decimal" allowBlank="1" showInputMessage="1" showErrorMessage="1" errorTitle="Galimi tik skaičiai" error="Įrašykite laiką valandomis" sqref="F14:G14 F19:G22 F11:G11 F25:G25 F28:G28" xr:uid="{00000000-0002-0000-0000-000002000000}">
      <formula1>0</formula1>
      <formula2>200</formula2>
    </dataValidation>
    <dataValidation type="decimal" errorStyle="information" operator="equal" allowBlank="1" showInputMessage="1" showErrorMessage="1" error="Rekomenduojamas naudoti pridėtinių išlaidų dydis – 25 procentai vidinio tarifo dydžio, t.y. langelio reikšmė 1,25. Vertinimą atliekanti institucija kiekvienu atveju pridėtinių išlaidų dydį gali peržiūrėti." sqref="I14 I19:I22 I11 I25 I28" xr:uid="{00000000-0002-0000-0000-000003000000}">
      <formula1>1.25</formula1>
    </dataValidation>
    <dataValidation type="whole" allowBlank="1" showInputMessage="1" showErrorMessage="1" sqref="L15:L16" xr:uid="{00000000-0002-0000-0000-000004000000}">
      <formula1>1</formula1>
      <formula2>100000000000</formula2>
    </dataValidation>
    <dataValidation type="decimal" allowBlank="1" showInputMessage="1" showErrorMessage="1" error="Įrašykite tarifą eurais_x000a_" sqref="H14 H11" xr:uid="{00000000-0002-0000-0000-000005000000}">
      <formula1>0</formula1>
      <formula2>100</formula2>
    </dataValidation>
    <dataValidation type="decimal" allowBlank="1" showInputMessage="1" showErrorMessage="1" error="Įrašykite tarifą eurais" sqref="J14 J11 J19:J25 J27:J28" xr:uid="{00000000-0002-0000-0000-000006000000}">
      <formula1>0</formula1>
      <formula2>100</formula2>
    </dataValidation>
    <dataValidation type="decimal" allowBlank="1" showInputMessage="1" showErrorMessage="1" error="Įrašykite veiksmo vykdymo dažnį per vienerius metus_x000a_" sqref="K14 K11" xr:uid="{00000000-0002-0000-0000-000007000000}">
      <formula1>0.1</formula1>
      <formula2>200</formula2>
    </dataValidation>
    <dataValidation type="whole" allowBlank="1" showInputMessage="1" showErrorMessage="1" error="Įrašykite ūkio subjektų, kurie privalo vykdymo veiksmą, skaičių_x000a_" sqref="L14 L11 L19:L25 L27:L28" xr:uid="{00000000-0002-0000-0000-000008000000}">
      <formula1>1</formula1>
      <formula2>100000000000</formula2>
    </dataValidation>
    <dataValidation type="textLength" allowBlank="1" showInputMessage="1" showErrorMessage="1" sqref="D11" xr:uid="{00000000-0002-0000-0000-000009000000}">
      <formula1>1</formula1>
      <formula2>200</formula2>
    </dataValidation>
    <dataValidation allowBlank="1" showInputMessage="1" showErrorMessage="1" error="Įrašykite tarifą eurais" sqref="H19:H25 H27:H28" xr:uid="{00000000-0002-0000-0000-00000A000000}"/>
    <dataValidation type="decimal" allowBlank="1" showInputMessage="1" showErrorMessage="1" error="Įrašykite veiksmo vykdymo dažnį per vienerius metus" sqref="K19:K25 K27:K28" xr:uid="{00000000-0002-0000-0000-00000B000000}">
      <formula1>0.1</formula1>
      <formula2>200</formula2>
    </dataValidation>
  </dataValidations>
  <pageMargins left="0.7" right="0.7" top="0.75" bottom="0.75" header="0.3" footer="0.3"/>
  <pageSetup paperSize="9" scale="94"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DD44C7E-847E-488E-B8D9-865AD688E1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85F6D8-752E-4A07-8478-9F5E63CF6CA9}">
  <ds:schemaRefs>
    <ds:schemaRef ds:uri="http://schemas.microsoft.com/sharepoint/v3/contenttype/forms"/>
  </ds:schemaRefs>
</ds:datastoreItem>
</file>

<file path=customXml/itemProps3.xml><?xml version="1.0" encoding="utf-8"?>
<ds:datastoreItem xmlns:ds="http://schemas.openxmlformats.org/officeDocument/2006/customXml" ds:itemID="{0282553B-3C7B-4786-983D-5F0F3908985F}">
  <ds:schemaRefs>
    <ds:schemaRef ds:uri="http://schemas.microsoft.com/office/2006/documentManagement/types"/>
    <ds:schemaRef ds:uri="http://purl.org/dc/elements/1.1/"/>
    <ds:schemaRef ds:uri="http://schemas.microsoft.com/office/2006/metadata/properties"/>
    <ds:schemaRef ds:uri="http://purl.org/dc/terms/"/>
    <ds:schemaRef ds:uri="2e073065-020e-4dce-99c7-95e5c43123bb"/>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Skaičiuoklė</vt:lpstr>
    </vt:vector>
  </TitlesOfParts>
  <Company>u 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Damzeniene Vyginta</dc:creator>
  <cp:lastModifiedBy>Eurika Norkienė</cp:lastModifiedBy>
  <cp:lastPrinted>2021-07-29T14:13:50Z</cp:lastPrinted>
  <dcterms:created xsi:type="dcterms:W3CDTF">2018-05-22T08:03:29Z</dcterms:created>
  <dcterms:modified xsi:type="dcterms:W3CDTF">2021-08-19T11:48:36Z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y fmtid="{D5CDD505-2E9C-101B-9397-08002B2CF9AE}" pid="3" name="Order">
    <vt:r8>4503400</vt:r8>
  </property>
  <property fmtid="{D5CDD505-2E9C-101B-9397-08002B2CF9AE}" pid="4" name="_dlc_DocIdItemGuid">
    <vt:lpwstr>cc980b07-d1b9-5211-be2c-8ac98c105ee6</vt:lpwstr>
  </property>
  <property fmtid="{D5CDD505-2E9C-101B-9397-08002B2CF9AE}" pid="5" name="DISidcName">
    <vt:lpwstr>vdvis_dev</vt:lpwstr>
  </property>
  <property fmtid="{D5CDD505-2E9C-101B-9397-08002B2CF9AE}" pid="6" name="DISdID">
    <vt:lpwstr>6128743</vt:lpwstr>
  </property>
  <property fmtid="{D5CDD505-2E9C-101B-9397-08002B2CF9AE}" pid="7" name="DISCdDocAuthor">
    <vt:lpwstr>s.deveikyte</vt:lpwstr>
  </property>
  <property fmtid="{D5CDD505-2E9C-101B-9397-08002B2CF9AE}" pid="8" name="VDVISDokPavadinimas">
    <vt:lpwstr>Administracinės naštos ūkio subjektams apskaičiavimo ataskaita dėl Pakuočių ir pakuočių atliekų tvarkymo įstatymo</vt:lpwstr>
  </property>
  <property fmtid="{D5CDD505-2E9C-101B-9397-08002B2CF9AE}" pid="9" name="DIScgiUrl">
    <vt:lpwstr>https://vdvis.am.lt/cs/idcplg</vt:lpwstr>
  </property>
  <property fmtid="{D5CDD505-2E9C-101B-9397-08002B2CF9AE}" pid="10" name="DISProperties">
    <vt:lpwstr>DISdDocName,DISCdDocAuthor,DIScgiUrl,DISdUser,DISdID,VDVISDokPavadinimas,DISidcName,DISTaskPaneUrl</vt:lpwstr>
  </property>
  <property fmtid="{D5CDD505-2E9C-101B-9397-08002B2CF9AE}" pid="11" name="DISTaskPaneUrl">
    <vt:lpwstr>https://vdvis.am.lt/cs/idcplg?IdcService=DESKTOP_DOC_INFO&amp;dDocName=AM_5848936&amp;dID=6128743&amp;ClientControlled=DocMan,taskpane&amp;coreContentOnly=1</vt:lpwstr>
  </property>
  <property fmtid="{D5CDD505-2E9C-101B-9397-08002B2CF9AE}" pid="12" name="DISdUser">
    <vt:lpwstr>s.gentvilas</vt:lpwstr>
  </property>
  <property fmtid="{D5CDD505-2E9C-101B-9397-08002B2CF9AE}" pid="13" name="DISdDocName">
    <vt:lpwstr>AM_5848936</vt:lpwstr>
  </property>
</Properties>
</file>