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96CF7A88-D1FB-464C-9A7A-71F3DA780892}" xr6:coauthVersionLast="47" xr6:coauthVersionMax="47" xr10:uidLastSave="{00000000-0000-0000-0000-000000000000}"/>
  <bookViews>
    <workbookView xWindow="-110" yWindow="-110" windowWidth="19420" windowHeight="10420" xr2:uid="{00000000-000D-0000-FFFF-FFFF00000000}"/>
  </bookViews>
  <sheets>
    <sheet name="Priežastys" sheetId="1" r:id="rId1"/>
  </sheets>
  <definedNames>
    <definedName name="_xlnm._FilterDatabase" localSheetId="0" hidden="1">Priežastys!$A$7:$K$76</definedName>
    <definedName name="OLE_LINK1" localSheetId="0">Priežastys!#REF!</definedName>
    <definedName name="_xlnm.Print_Titles" localSheetId="0">Priežastys!$3:$5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9" i="1" l="1"/>
  <c r="I49" i="1"/>
  <c r="H49" i="1"/>
  <c r="G49" i="1"/>
  <c r="F49" i="1"/>
  <c r="E49" i="1"/>
  <c r="F41" i="1" l="1"/>
  <c r="J57" i="1" l="1"/>
  <c r="I57" i="1"/>
  <c r="H57" i="1"/>
  <c r="G57" i="1"/>
  <c r="F57" i="1"/>
  <c r="E57" i="1"/>
  <c r="J24" i="1" l="1"/>
  <c r="I24" i="1"/>
  <c r="H24" i="1"/>
  <c r="G24" i="1"/>
  <c r="F24" i="1"/>
  <c r="E24" i="1"/>
  <c r="J14" i="1" l="1"/>
  <c r="I14" i="1"/>
  <c r="H14" i="1"/>
  <c r="G14" i="1"/>
  <c r="F14" i="1"/>
  <c r="E14" i="1"/>
  <c r="J8" i="1"/>
  <c r="I8" i="1"/>
  <c r="H8" i="1"/>
  <c r="G8" i="1"/>
  <c r="F8" i="1"/>
  <c r="F43" i="1" l="1"/>
  <c r="G43" i="1"/>
  <c r="H43" i="1"/>
  <c r="I43" i="1"/>
  <c r="J43" i="1"/>
  <c r="E43" i="1"/>
  <c r="E8" i="1" l="1"/>
  <c r="J32" i="1"/>
  <c r="I32" i="1"/>
  <c r="H32" i="1"/>
  <c r="G32" i="1"/>
  <c r="F32" i="1"/>
  <c r="E32" i="1"/>
  <c r="J34" i="1" l="1"/>
  <c r="I34" i="1"/>
  <c r="H34" i="1"/>
  <c r="G34" i="1"/>
  <c r="F34" i="1"/>
  <c r="E34" i="1"/>
  <c r="G6" i="1" l="1"/>
  <c r="H6" i="1"/>
  <c r="I6" i="1"/>
  <c r="J6" i="1"/>
  <c r="F6" i="1"/>
  <c r="E6" i="1"/>
</calcChain>
</file>

<file path=xl/sharedStrings.xml><?xml version="1.0" encoding="utf-8"?>
<sst xmlns="http://schemas.openxmlformats.org/spreadsheetml/2006/main" count="155" uniqueCount="136">
  <si>
    <t>Asignavimų valdytojas</t>
  </si>
  <si>
    <t>Investicijų projektas (investicijų projektų įgyvendinimo programa)</t>
  </si>
  <si>
    <t>Įgyvendinimo terminai (metai)</t>
  </si>
  <si>
    <t>Pokytis, tūkst. eurų</t>
  </si>
  <si>
    <t>Priežastys</t>
  </si>
  <si>
    <t>2021 m.</t>
  </si>
  <si>
    <t>2022 m.</t>
  </si>
  <si>
    <t>pradžia</t>
  </si>
  <si>
    <t>pabaiga</t>
  </si>
  <si>
    <t>Iš viso</t>
  </si>
  <si>
    <t>iš viso</t>
  </si>
  <si>
    <t>Iš viso:</t>
  </si>
  <si>
    <t>Susisiekimo ministerija</t>
  </si>
  <si>
    <t>Švietimo, mokslo ir sporto ministerija</t>
  </si>
  <si>
    <t>Vidaus reikalų ministerija</t>
  </si>
  <si>
    <t>Kelių tiesimas, tiltų ir viadukų statyba 2019–2021 metais</t>
  </si>
  <si>
    <t>Finansų ministerija</t>
  </si>
  <si>
    <t>Priešgaisrinės apsaugos ir gelbėjimo departamento prie Vidaus reikalų ministerijos investicijų projektų įgyvendinimas</t>
  </si>
  <si>
    <t>Gaisrinių ir specialiosios paskirties automobilių parko struktūros gerinimas</t>
  </si>
  <si>
    <t>Valstybės sienos apsaugos tarnybos prie Vidaus reikalų ministerijos investicijų projektų įgyvendinimas</t>
  </si>
  <si>
    <t>2023 m.</t>
  </si>
  <si>
    <t>Aplinkosauginių priemonių diegimas TEN-T keliuose</t>
  </si>
  <si>
    <t>INFORMACIJA APIE VALSTYBĖS INVESTICIJŲ 2021–2023 METŲ PROGRAMOJE NUMATYTŲ VALSTYBĖS KAPITALO INVESTICIJŲ PERSKIRSTYMO PRIEŽASTIS</t>
  </si>
  <si>
    <t>Socialinės apsaugos ir darbo ministerija</t>
  </si>
  <si>
    <t>Aplinkos ministerija</t>
  </si>
  <si>
    <t>2014–2020 metų Europos Sąjungos fondų investicijų veiksmų programos įgyvendinimas</t>
  </si>
  <si>
    <t>Sveikatos apsaugos ministerija</t>
  </si>
  <si>
    <t>Vaikų ligoninės, viešosios įstaigos Vilniaus universiteto ligoninės Santaros klinikų filialo, Pediatrijos korpuso Vilniuje, Santariškių g. 7, statyba modernizuojant ir optimizuojant sveikatos priežiūros sistemos infrastruktūrą bei teikiamas paslaugas</t>
  </si>
  <si>
    <t>Viešosios įstaigos Naujosios Akmenės ligoninės pastatų Naujojoje Akmenėje, Žemaitijos g. 6, rekonstravimas</t>
  </si>
  <si>
    <t>Viešosios įstaigos Vilniaus universiteto ligoninės Santaros klinikų sraigtasparnio aikštelės statyba</t>
  </si>
  <si>
    <t>Viešosios įstaigos Vilniaus universiteto ligoninės Santaros klinikų medicinos technikos ir technologijų atnaujinimas</t>
  </si>
  <si>
    <t>Muitinės departamento prie Finansų ministerijos investicijų projektų įgyvendinimas</t>
  </si>
  <si>
    <t>Lietuvos muitinės duomenų saugyklos vystymas</t>
  </si>
  <si>
    <t>Muitinės deklaracijų apdorojimo sistemos tobulinimas, II etapas</t>
  </si>
  <si>
    <t>Muitinės leidimų informacinės sistemos plėtra</t>
  </si>
  <si>
    <t>Prekių pateikimo muitinės kontrolei sistemos sukūrimas</t>
  </si>
  <si>
    <t>Rentgeno kontrolės sistemos įsigijimas Vilniaus teritorinės muitinės Kenos geležinkelio postui</t>
  </si>
  <si>
    <t>Muitinės informacinių technologijų sauga ir prieinamumas</t>
  </si>
  <si>
    <t>Tarifinio reguliavimo srities sistemų (sistemų grupės) (TARES) tobulinimas</t>
  </si>
  <si>
    <t>Rizikos įvertinimo ir kontrolės sistemos pertvarkymas ir tobulinimas, II etapas</t>
  </si>
  <si>
    <t>Prieglobsčio, migracijos ir integracijos fondo programos įgyvendinimas</t>
  </si>
  <si>
    <t>Vandentvarkos, lietaus nuotekų tvarkymo ir potvynių rizikos valdymo projektų įgyvendinimas</t>
  </si>
  <si>
    <t>Aplinkos monitoringo, kontrolės ir prevencijos stiprinimo, vandens išteklių valdymo ir apsaugos projektų įgyvendinimas</t>
  </si>
  <si>
    <t>Rekreacinių – aplinkosauginių objektų tvarkymo projektų įgyvendinimas</t>
  </si>
  <si>
    <t>Biologinės įvairovės, saugomų teritorijų ir valstybinės reikšmės parkų tvarkymo projektų įgyvendinimas</t>
  </si>
  <si>
    <t>Atliekų bei oro kokybės gerinimo projektų įgyvendinimas</t>
  </si>
  <si>
    <t>Kultūros ministerija</t>
  </si>
  <si>
    <t>Nacionalinės koncertų salės „Tautos namai“, atitinkančios pasaulinius muzikos standartus, Vilniuje, V. Mykolaičio-Putino g. 5, statyba</t>
  </si>
  <si>
    <t>Nidos kultūros ir turizmo informacijos centro „Agila“ Nidoje, Taikos g. 4, nauja statyba, rekonstravimas</t>
  </si>
  <si>
    <t>Kultūros paslaugų Kazlų Rūdos savivaldybės kultūros centre Kazlų Rūdoje, S. Daukanto g. 19, plėtra ir kokybės gerinimas</t>
  </si>
  <si>
    <t>Klaipėdos valstybinio muzikinio teatro pastato Klaipėdoje, Danės g. 19, rekonstravimas ir plėtra</t>
  </si>
  <si>
    <t>Lietuvos jūrų muziejaus administracinio pastato Klaipėdoje, Smiltynės g. 2, rekonstravimas pritaikant jį jūrų gamtos ir jūrinės kultūros paveldo atviros prieigos centro viešosioms reikmėms</t>
  </si>
  <si>
    <t>Lietuvos teatro, muzikos ir kino muziejaus Vilniuje, Vilniaus g. 41, administracinių pastatų 4G1/P, 3B2/P, 2A2/P (8.2) nauja statyba, rekonstravimas</t>
  </si>
  <si>
    <t>Dėl užsitęsusių projektinių pasiūlymų derinimo su Klaipėdos miesto savivaldybe 2021 metais dalis numatytų valstybės biudžeto lėšų bus nepanaudota.</t>
  </si>
  <si>
    <t>Paaiškėjus, kad 2021 metais planuojama atlikti daugiau darbų, negu planuota, siūloma 2021 metais padidinti numatytas skirti lėšas. Papildomai skirtos lėšos bus panaudotos investicijų projekte numatytiems darbams atlikti.</t>
  </si>
  <si>
    <t>Elektrėnų priešgaisrinės gelbėjimo tarnybos pastato Elektrėnuose, Elektrinės g. 10, statyba</t>
  </si>
  <si>
    <t>Radviliškio priešgaisrinės gelbėjimo tarnybos pastato Radviliškyje, Vaižganto g. 2, rekonstravimas</t>
  </si>
  <si>
    <t>Policijos departamento prie Vidaus reikalų ministerijos investicijų projektų įgyvendinimas</t>
  </si>
  <si>
    <t>Programinės įrangos įsigijimas</t>
  </si>
  <si>
    <t>Tauragės apskrities vyriausiojo policijos komisariato pastato Tauragėje, Gedimino g. 17, rekonstravimas</t>
  </si>
  <si>
    <t>Lietuvos policijos mokyklos šaudyklos ir mokomojo policijos taktikos poligono Kauno r. sav., Alšėnų sen., Mastaičių k., statyba ir infrastruktūros sukūrimas</t>
  </si>
  <si>
    <t>Valstybės sienos apsaugai reikalingos infrastruktūros įrengimas, rekonstravimas, atstatymas prie valstybės sienos su Rusijos Federacija, Baltarusijos Respublika, Latvijos Respublika ir Lenkijos Respublika</t>
  </si>
  <si>
    <t>Vidaus reikalų registrų ir informacinių sistemų modernizavimas, siekiant įgyvendinti asmens duomenų apsaugos reformą</t>
  </si>
  <si>
    <t>Įtariamųjų, kaltinamųjų ir nuteistųjų registro integravimas su centralizuota valstybių narių, turinčių informacijos apie trečiųjų šalių piliečių apkaltinamuosius nuosprendžius, nustatymo sistema (ECRIS-TCN)</t>
  </si>
  <si>
    <t>Lietuvos viešojo saugumo ir pagalbos tarnybų skaitmeninio mobiliojo radijo ryšio tinklo (SMRRT) aprėpties, funkcionalumo ir valdymo saugos užtikrinimas bei infrastruktūros plėtros II etapas</t>
  </si>
  <si>
    <t>Turto valdymo ir ūkio departamento prie Vidaus reikalų ministerijos patikėjimo teise valdomo pastato Vilniuje, Savičiaus g. 15, rekonstravimas pritaikant viešosios įstaigos Bendrystės ir socialinių inovacijų centro veiklai</t>
  </si>
  <si>
    <t>Vidaus reikalų informacinės sistemos infrastruktūros optimizavimas</t>
  </si>
  <si>
    <t>Europos infrastruktūros tinklų priemonės (EITP) lėšos telekomunikacijų sektoriaus projektams finansuoti</t>
  </si>
  <si>
    <t>Jūrų transporto eismo sąlygų gerinimo Klaipėdos valstybiniame jūrų uoste projektų įgyvendinimas</t>
  </si>
  <si>
    <t>TEN-T tinklo kelio E41 modernizavimas</t>
  </si>
  <si>
    <t>Geležinkelių transporto infrastruktūros tobulinimo ir plėtros, aplinkosauginių parametrų gerinimo ir saugos didinimo projektų įgyvendinimas</t>
  </si>
  <si>
    <t>Geležinkelių jungties „Rail Baltica“ plėtra</t>
  </si>
  <si>
    <t>Pastato Vilniuje, Bokšto g. 17, rekonstravimas pritaikant mokymo reikmėms</t>
  </si>
  <si>
    <t>Viešosios įstaigos Lazdijų sporto centro sporto salės pastato Lazdijuose, Lazdijos g. 5, rekonstravimas</t>
  </si>
  <si>
    <t>Mokytojų darbo vietų kompiuterizavimas</t>
  </si>
  <si>
    <t>Sporto ir kultūros komplekso Tauragėje, Bernotiškės g. 11, statyba</t>
  </si>
  <si>
    <t>Daugiafunkcės sporto salės Rokiškyje, Taikos g. 21A, statyba</t>
  </si>
  <si>
    <t>Sveikatingumo ir sporto komplekso Kupiškyje, K. Šimonio g. 1A, statyba</t>
  </si>
  <si>
    <t>Aktualizuoti kultūros paveldo objektus</t>
  </si>
  <si>
    <t>Valstybės sienos apsaugos tarnybos prie Vidaus reikalų ministerijos pastato Klaipėdoje, Gintaro g. 1, rekonstravimas pritaikant veiklos padalinių reikmėms</t>
  </si>
  <si>
    <t>Radijo ryšio įrangos darbui Vidaus reikalų ministerijos skaitmeninio mobiliojo radijo ryšio tinkle (SMRRT) įsigijimas (skirta greitosios medicinos pagalbos brigadoms ir aplinkosaugos pajėgoms)</t>
  </si>
  <si>
    <t>Su problemomis susiduriančių 5 didžiųjų miestų dalių ir tikslinėmis teritorijomis pripažintų mažų ir vidutinių miestų viešosios infrastruktūros kompleksiškas plėtojimas ir atnaujinimas</t>
  </si>
  <si>
    <t>1–6 tūkst. gyventojų turinčių miestų (išskyrus savivaldybių centrus), miestelių ir kaimų bendruomeninės ir viešosios infrastruktūros kompleksiškas atnaujinimas</t>
  </si>
  <si>
    <t>Siekiant paspartinti investicijų projekto įgyvendinimą, siūloma padidinti 2021 metais numatytas skirti lėšas.</t>
  </si>
  <si>
    <t>Dėl užsitęsusių viešųjų pirkimų procedūrų dalis darbų nebuvo atlikta 2020 metais, šiuos darbus numatoma atlikti 2021 metais, todėl siūloma padidinti 2021 metais numatytas skirti lėšas ir baigti įgyvendinti projektą.</t>
  </si>
  <si>
    <t>Įvertinus tai, kad įgyvendinant projektą avansui sumokėti visų 2021 metais suplanuotų lėšų nereikės, siūloma sumažinti 2021 metais numatytas skirti lėšas.</t>
  </si>
  <si>
    <t>Kelių transporto infrastruktūros tobulinimo ir plėtros, intelektinių transporto sistemų, eismo saugos ir aplinkos apsaugos priemonių diegimo projektų įgyvendinimas</t>
  </si>
  <si>
    <t>2021 metais Europos sveikatos ir skaitmeninės ekonomikos vykdomajai įstaigai buvo pateiktos ir patvirtintos dvi naujos paraiškos, tad avansams išmokėti reikalinga papildoma suma, todėl siūloma padidinti 2021 metais numatytas skirti lėšas.</t>
  </si>
  <si>
    <t>Atsižvelgiant į rangovo pateiktą patikslintą darbų vykdymo ir pinigų srautų grafiką, siūloma padidinti 2021 metais numatytas skirti lėšas.</t>
  </si>
  <si>
    <t>Dėl COVID-19 pandemijos sukeltų apribojimų vėluoja techninių projektų parengimas, todėl negalima sudaryti stočių statybos pirkimo sutarčių ir atlikti planuotų avansinių mokėjimų, siūloma sumažinti 2021 metais numatytas skirti lėšas.</t>
  </si>
  <si>
    <t>Dėl užsitęsusių viešųjų pirkimų procedūrų siūloma sumažinti 2021 metais numatytas skirti lėšas.</t>
  </si>
  <si>
    <t>Paaiškėjus, kad 2021 metais planuojama atlikti daugiau darbų, negu planuota, siūloma padidinti 2021 metais numatytas skirti lėšas.</t>
  </si>
  <si>
    <r>
      <t>Užsitęsus policijos elektroninių paslaugų sistemos (</t>
    </r>
    <r>
      <rPr>
        <i/>
        <sz val="11"/>
        <rFont val="Times New Roman"/>
        <family val="1"/>
        <charset val="186"/>
      </rPr>
      <t>epolicija</t>
    </r>
    <r>
      <rPr>
        <sz val="11"/>
        <rFont val="Times New Roman"/>
        <family val="1"/>
        <charset val="186"/>
      </rPr>
      <t>) tobulinimo darbams gali būti nepanaudotos visos planuotos lėšos, todėl siūloma sumažinti 2021 metais numatytas skirti lėšas.</t>
    </r>
  </si>
  <si>
    <t xml:space="preserve">Dėl vykdomos techninio projekto korekcijos nebus atlikti numatyti darbai, todėl siūloma sumažinti 2021 metais numatytas skirti lėšas.
</t>
  </si>
  <si>
    <t>Dėl užsitęsusių viešųjų pirkimų procedūrų projektavimo darbų sutartis dėl techninio projekto parengimo pasirašyta 2021 m. rugpjūčio mėn., o vadovaujantis konkurso sąlygomis techninis projektas turi būti parengtas per 10 mėn., t. y. tik 2022 m. balandžio mėn., todėl siūloma sumažinti 2021 metais numatytas skirti lėšas.</t>
  </si>
  <si>
    <t>Dėl užsitęsusių techninio projekto derinimo procedūrų ir negauto statybos leidimo Rokiškio rajono savivaldybės administracija negali pradėti viešojo statybos darbų pirkimo, todėl siūloma sumažinti 2021 metais numatytas skirti lėšas.</t>
  </si>
  <si>
    <t>Dėl užsitęsusių techninio projekto viešųjų pirkimų procedūrų siūloma sumažinti 2021 metais numatytas skirti lėšas.</t>
  </si>
  <si>
    <t>Dėl užsitęsusių pastato rekonstravimo darbų siūloma sumažinti 2021 metais numatytas skirti lėšas.</t>
  </si>
  <si>
    <t>iš jų ES ir kita tarptautinė finansinė parama</t>
  </si>
  <si>
    <t>Lietuvos zoologijos sodo rekonstravimo projekto darbai vyksta sparčiau, nei planuota, todėl siūloma padidinti 2021 metais numatytas skirti lėšas. Bendrojo finansavimo lėšos skiriamos iš asignavimų, suplanuotų išlaidoms.</t>
  </si>
  <si>
    <t xml:space="preserve">Po viešųjų pirkimų procedūrų paaiškėjus tikslioms numatomų atlikti darbų kainoms ir darbų atlikimo grafikams, siūloma sumažinti investicijų projekto bendrą vertę 8 tūkst. tūkst. eurų ir patikslinti numatytas skirti lėšas, 2021 metams sumažinant 41 tūkst. eurų, o 2022 metams padidinant 35 tūkst. eurų. </t>
  </si>
  <si>
    <t>Nebus panaudota 25 tūkst. eurų netinkamo ES fondų lėšomis bendrai finansuojamų projektų pirkimo PVM apmokėti, nes sustabdyti vieno šios programos projekto (Nr. 05.4.1-CPVA-V-301-01-0013, kuriam buvo numatytos lėšos netinkamam pirkimo PVM apmokėti) rangos darbai dėl vykstančių teisminių procesų. Lėšos bus panaudotos priemonei, kuri neplanuojama VIP, įgyvendinti.</t>
  </si>
  <si>
    <t xml:space="preserve">Vykdant projekto darbus atsirado betoninių grindų plokščių nukrypimų nuo projektinių altitudžių. Rangovas pateikė teatrui papildomai atliktą kontrolinių inžinerinių geologinių ir geotechninių tyrimų ataskaitą bei polių bandymo tempimo (rovimo) ir gniuždymo jėgomis ataskaitą. Atsiradus nenumatytoms aplinkybėms, būtina atlikti pamatų stiprinimo darbus. </t>
  </si>
  <si>
    <t>Atsižvelgiant į tai, kad buvo patikslinta (numatyta vėlesnė) objektų ar projektų planuojama įgyvendinimo pradžia, taip pat patikslintas darbų vykdymo planas ir apmokėjimo terminai, siūloma sumažinti 2021 metais numatytas skirti lėšas.</t>
  </si>
  <si>
    <t>Vadovaujantis Viešųjų pirkimų tarnybos direktoriaus 2017 m. birželio 28 d. įsakymu Nr. 1S-95 „Dėl Kainodaros taisyklių nustatymo metodikos patvirtinimo“ patvirtintų Kainodaros taisyklių nustatymo metodikos 53 ir 54 punktais, sutarties vykdymo terminui viršijus 2 metų laikotarpį, taikomas rangos darbų kainos indeksavimas. Kadangi statybos darbų atlikimo terminas buvo pratęstas (su pratęsimais darbai turėjo būti atlikti 2021 m. liepos mėn.), ir viršijo 2 metų laikotarpį, todėl sutarties kaina padidėjo, siūloma padidinti 2021 metais numatytas skirti lėšas.</t>
  </si>
  <si>
    <t>Viešosios įstaigos Respublikinės Vilniaus universitetinės ligoninės Vilniuje, Šiltnamių g. 29, rekonstravimas atnaujinant operacines ir įrengiant vėdinimo sistemas</t>
  </si>
  <si>
    <t xml:space="preserve">Siekiant paspartinti investicijų projekto įgyvendinimą iki Investicijų įstatyme numatyto termino (lėšos angiografui įsigyti buvo skirtos 2020 metais iš valstybės vardu pasiskolintų lėšų, tačiau pirkimo sutartis nepasirašyta dėl teisminių ginčų), siūloma padidinti 2021 metais numatytas skirti lėšas. </t>
  </si>
  <si>
    <t>Dėl bendrai iš ES finansinės paramos lėšų įgyvendinant investicijų projektus atsiradus papildomam poreikiui aprūpinti mokymo įstaigas priemonėmis, skirtomis nuotoliniam mokymui(si) ir skaitmeniniam ugdymui, Švietimo, mokslo ir sporto ministerijai papildomai buvo skirta 1000 tūkst. eurų valstybės biudžeto lėšų netinkamam ES fondų lėšomis bendrai finansuojamų projektų pirkimo PVM apmokėti ir 1500 tūkst. eurų bendrojo finansavimo lėšų finansiniams įsipareigojimams vykdyti sumažinus Finansų ministerijos Finansų politikos formavimo ir įgyvendinimo programai numatytas bendrojo finansavimo lėšas. Be to, Švietimo, mokslo ir sporto ministerija prašo 3300 tūkst. eurų perskirstyti bendrojo finansavimo lėšas, numatytas ES fondų asignavimų programoje 11.01 „Valstybinės švietimo strategijos įgyvendinimas“ „minkštiesiems“ projektams įgyvendinti, ir skirti jas šio investicijų projekto įgyvendinimui paspartinti.</t>
  </si>
  <si>
    <t>Atsižvelgus į tai, kad vėluoja projektavimo darbai, laiku negautas statybos leidimas ir šiuo metu rengiamos tarptautinio atvirojo konkurso pirkimo sąlygos, siūloma sumažinti 2021 metais numatytas skirti lėšas.</t>
  </si>
  <si>
    <t xml:space="preserve">Dėl užtrukusių statybos darbų viešųjų pirkimų procedūrų siūloma sumažinti 2021 metais numatytas skirti lėšas.
 </t>
  </si>
  <si>
    <t>Atsižvelgiant į tai, kad nuo pirkimo paskelbimo pradžios buvo teikiami siūlymai ir pretenzijos dėl pirkimo dokumentų pakeitimo (motyvas – TETRA standarto radijo ryšio įranga nebus suderinama su šiuo metu greitosios medicinos pagalbos naudojamomis informacinėmis sistemomis), keletą kartų tikslinti pirkimo dokumentai, todėl užtruko pirkimo procedūros. Įvertinus tai, kad pretenzijos prognozuojamos, ir po pirkimų, tikėtina, kad net ir įvykus pirkimams, tiekėjai negalės pristatyti radijo ryšio terminalų 2021 metais (dėl puslaidininkių krizės pasaulyje gamintojai gali vėluoti tiekėjams išsiųsti pagamintus radijo ryšio terminalus), siūloma 2021 metais neskirti lėšų.</t>
  </si>
  <si>
    <r>
      <t xml:space="preserve">2021
</t>
    </r>
    <r>
      <rPr>
        <b/>
        <sz val="11"/>
        <rFont val="Times New Roman"/>
        <family val="1"/>
        <charset val="186"/>
      </rPr>
      <t>2022</t>
    </r>
  </si>
  <si>
    <r>
      <t xml:space="preserve">2024
</t>
    </r>
    <r>
      <rPr>
        <b/>
        <sz val="11"/>
        <rFont val="Times New Roman"/>
        <family val="1"/>
        <charset val="186"/>
      </rPr>
      <t>2025</t>
    </r>
  </si>
  <si>
    <r>
      <t xml:space="preserve">2021
</t>
    </r>
    <r>
      <rPr>
        <b/>
        <sz val="11"/>
        <rFont val="Times New Roman"/>
        <family val="1"/>
        <charset val="186"/>
      </rPr>
      <t>2023</t>
    </r>
  </si>
  <si>
    <t>Kadangi nuotekų sistemų modernizavimo ir vandens tiekimo bei nuotekų tvarkymo rangos darbai vyksta sparčiau, negu planuota, siūloma padidinti 2021 metais numatytas skirti lėšas.</t>
  </si>
  <si>
    <t>Dėl užsitęsusių viešųjų pirkimo procedūrų, prekių tiekimo sutrikimo, darbuotojų trūkumo, vykdant maisto atliekų apdorojimo pajėgumų sukūrimo projektus, siūloma sumažinti 2021 metais numatytas skirti lėšas.</t>
  </si>
  <si>
    <t>Atsižvelgiant į teismo priimtą sprendimą nutraukti Lietuvos kariuomenės vykdomo laivo statybos projekto sutartį, mažėja lėšų poreikis 2021 metams (konkursą pralaimėjęs dalyvis rangos konkursą apskundė teismui), siūloma sumažinti 2021 metais numatytas skirti lėšas.</t>
  </si>
  <si>
    <t>Kadangi Valstybinės saugomų teritorijų tarnybos vykdomų infrastruktūrinių projektų rangos darbai vyksta sparčiau, negu planuota, siūloma padidinti 2021 metais numatytas skirti lėšas. Lėšos netinkamam PVM finansuoti siūlomos skirti iš Finansų ministerijos Finansų politikos formavimo ir įgyvendinimo programos asignavimų, skirtų netinkamam PVM finansuoti.</t>
  </si>
  <si>
    <t>Dėl užsitęsusių viešųjų pirkimų procedūrų 2021 metais bus nepanaudota dalis suplanuotų lėšų, todėl siūloma sumažinti 2021 metais numatytas skirti lėšas ir atitinkama suma jas padidinti 2022 metais.</t>
  </si>
  <si>
    <t>Dėl pasikeitusių investavimo prioritetų, siūloma sumažinti investicijų projektui numatytas lėšas 2022 metais – 38 tūkst. eurų, o 2023 metais – 400 tūkst. eurų.</t>
  </si>
  <si>
    <t xml:space="preserve">Dėl užsitęsusių viešųjų pirkimų procedūrų 2021 metais lėšos nebus panaudotos, todėl prašoma numatyti projekto įgyvendinimo pradžią 2022 metais, o siekiant laiku įgyvendinti projektą, skirti papildomai 400 tūkst. eurų 2023 metams. </t>
  </si>
  <si>
    <t xml:space="preserve">Dėl pasikeitusių investavimo prioritetų investicijų projektui pratęsti įgyvendinimo terminą iki 2025 metų ir 2023 metams sumažinti lėšas 138 tūkst. eurų. </t>
  </si>
  <si>
    <t>Muitinės departamentas atsižvelgė į Nacionaliniam saugumui užtikrinti svarbių objektų apsaugos koordinavimo komisijos priimtą teigiamą sprendimą dėl sandorio sudarymo ir Lietuvos geležinkelių pateiktą infrastruktūros įrengimo darbų grafiką, todėl buvo priimtas sprendimas pratęsti investicijų projekto terminą iki 2023 metų ir 2023 metams projektui baigti įgyvendinti numatyti skirti 138 tūkst. eurų.</t>
  </si>
  <si>
    <t xml:space="preserve">Vilniaus miesto savivaldybė informavo, kad užsitęsė projekto rengimas (dėl gaisrinės saugos normų nekoreliavimo su šiuolaikiniais projektavimo standartais ir būtinybės daryti detalaus plano korektūrą), todėl nebus panaudota 796 tūkst. eurų. </t>
  </si>
  <si>
    <t>Siekiant paspartinti investicijų projekto įgyvendinimą, papildomai skirtos lėšos bus panaudotos investicijų projekte numatytiems darbams įgyvendinti.</t>
  </si>
  <si>
    <t>Padidėjus nelegaliai sieną kirtusių asmenų skaičiui, siekiant užtikrinti minėtų asmenų apgyvendinimą, reikia daugiau lėšų konteineriniams nameliams įsigyti, todėl siūloma padidinti 2021 metais numatytas skirti lėšas – 490 tūkst. eurų Europos Sąjungos finansinės paramos lėšų siūloma skirti iš Finansų ministerijos Finansų politikos formavimo ir įgyvendinimo programos lėšų ir 163 tūkst. eurų bendrojo finansavimo lėšų siūloma skirti perskirsčius Socialinės apsaugos ir darbo ministerijos Socialinių paslaugų ir integracijos plėtros programos priemonių asignavimus, suplanuotus einamiesiems tikslams.</t>
  </si>
  <si>
    <t>Projekto objektams buvo skirtos papildomos ES fondų investicijos, taip pat pagal rangovų pateiktus darbų vykdymo grafikus, esant palankioms oro sąlygoms, planuojama, kad iki metų pabaigos bus atlikta darbų už didesnę, nei planuota, sumą, todėl siūloma padidinti 2021 metais numatytas skirti lėšas.</t>
  </si>
  <si>
    <t>Atsižvelgiant į tai, kad po viešųjų pirkimų paaiškėjo mažesnė rangos darbų kaina, negu buvo planuota, ir į įgyvendinimo eigą, siūloma sumažinti 2021 metais numatytas skirti lėšas.</t>
  </si>
  <si>
    <t>Dėl nepalankių hidrometeorologinių sąlygų (užsitęsusi žiema) nebuvo galima vykdyti darbų upėje, taip pat dėl COVID-19 pandemijos sukeltų apribojimų projektui įgyvendinti siūloma sumažinti 2021 metais numatytas skirti lėšas.</t>
  </si>
  <si>
    <t>Pakeitus numatytą technologiją, vėluojama vykdyti projektavimo darbus įgyvendinant projektus „Vilniaus geležinkelio mazgo elektrifikavimas“ ir „Ruožo Kaišiadorys–Klaipėda (Draugystės st.) elektrifikavimas“ , todėl siūloma sumažinti 2021 metais numatytas skirti lėšas.</t>
  </si>
  <si>
    <t>Atsižvelgiant į Centrinės projektų valdymo agentūros ir Europos socialinio fondo agentūros pateiktas lėšų išmokėjimo projektų vykdytojams prognozes dėl COVID-19 pandemijos įtakos, pratęsiami terminai, todėl siūloma sumažinti 2021 metais numatytas skirti lėšas.</t>
  </si>
  <si>
    <t>Siekiant paspartinti investicijų projekto įgyvendinimą, siūloma padidinti 2021 metais numatytas skirti lėšas, atitinkamai mažinant lėšas 2022 metais.</t>
  </si>
  <si>
    <t>Įvertinus užsitęsusias viešųjų pirkimų procedūras ir su tuo susijusias rizikas nespėti laiku atlikti darbus ir atsiskaityti už juos, siūloma sumažinti 2021 metais numatytas skirti lėšas ir padidinti asignavimus projektui įgyvendinti 2022 metais.</t>
  </si>
  <si>
    <t>Kadangi nėra sprendimo dėl Valstybinio kritinio radijo ryšio tinklo sukūrimo, plečiant dabartinio eksploatuojamo tinklo padengiamumą, projektų, susijusių su naujų technologijų taikymu, atsisakyta, todėl siūloma sumažinti 2021 metais numatytas skirti lėšas.</t>
  </si>
  <si>
    <t>Paaiškėjus, kad 2021 metais bus atliekama daugiau darbų, negu planuota, siūloma padidinti 2021 metais numatytas skirti lėšas.</t>
  </si>
  <si>
    <t>Įvertinus tai, kad 2021 metais atliktos techninio darbo projekto ir jo ekspertizės viešojo pirkimo procedūros buvo įsigytos pigiau ir elektros prijungimas perkeliamas į kitus metus, siūloma sumažinti 2021 metais numatytas skirti lėšas.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</si>
</sst>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quot;-&quot;0"/>
  </numFmts>
  <fonts count="7" x14ac:knownFonts="1">
    <font>
      <sz val="10"/>
      <color theme="1"/>
      <name val="Arial"/>
      <family val="2"/>
      <charset val="186"/>
    </font>
    <font>
      <sz val="11"/>
      <name val="Times New Roman"/>
      <family val="1"/>
      <charset val="186"/>
    </font>
    <font>
      <b/>
      <sz val="11"/>
      <name val="Times New Roman"/>
      <family val="1"/>
      <charset val="186"/>
    </font>
    <font>
      <sz val="11"/>
      <name val="Arial"/>
      <family val="2"/>
      <charset val="186"/>
    </font>
    <font>
      <strike/>
      <sz val="11"/>
      <name val="Times New Roman"/>
      <family val="1"/>
      <charset val="186"/>
    </font>
    <font>
      <b/>
      <sz val="12"/>
      <name val="Times New Roman"/>
      <family val="1"/>
      <charset val="186"/>
    </font>
    <font>
      <i/>
      <sz val="11"/>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xf numFmtId="164" fontId="2" fillId="0" borderId="1" xfId="0" quotePrefix="1" applyNumberFormat="1" applyFont="1" applyFill="1" applyBorder="1" applyAlignment="1">
      <alignment horizontal="right" vertical="center"/>
    </xf>
    <xf numFmtId="0" fontId="2" fillId="0" borderId="1" xfId="0" applyFont="1" applyFill="1" applyBorder="1" applyAlignment="1">
      <alignment horizontal="justify" vertical="center"/>
    </xf>
    <xf numFmtId="0" fontId="3" fillId="0" borderId="0" xfId="0" applyFont="1" applyFill="1"/>
    <xf numFmtId="0" fontId="2" fillId="0" borderId="1" xfId="0" quotePrefix="1" applyFont="1" applyFill="1" applyBorder="1" applyAlignment="1">
      <alignment horizontal="right" vertical="center"/>
    </xf>
    <xf numFmtId="0" fontId="1" fillId="0" borderId="1" xfId="0" applyFont="1" applyFill="1" applyBorder="1" applyAlignment="1">
      <alignment vertical="center"/>
    </xf>
    <xf numFmtId="164" fontId="1" fillId="0" borderId="1" xfId="0" quotePrefix="1" applyNumberFormat="1" applyFont="1" applyFill="1" applyBorder="1" applyAlignment="1">
      <alignment horizontal="right" vertical="center"/>
    </xf>
    <xf numFmtId="0" fontId="2" fillId="0" borderId="1" xfId="0" applyFont="1" applyFill="1" applyBorder="1" applyAlignment="1">
      <alignment horizontal="center" wrapText="1"/>
    </xf>
    <xf numFmtId="0" fontId="1" fillId="0" borderId="1" xfId="0" applyFont="1" applyFill="1" applyBorder="1" applyAlignment="1">
      <alignment horizontal="right" vertical="center" wrapText="1"/>
    </xf>
    <xf numFmtId="0" fontId="3" fillId="0" borderId="1" xfId="0" applyFont="1" applyFill="1" applyBorder="1"/>
    <xf numFmtId="0" fontId="1" fillId="0" borderId="1" xfId="0" applyFont="1" applyFill="1" applyBorder="1" applyAlignment="1">
      <alignment horizontal="justify"/>
    </xf>
    <xf numFmtId="0" fontId="1" fillId="0" borderId="1" xfId="0" applyFont="1" applyFill="1" applyBorder="1" applyAlignment="1">
      <alignment horizontal="justify" vertical="center" wrapText="1"/>
    </xf>
    <xf numFmtId="0" fontId="1" fillId="0" borderId="1" xfId="0" quotePrefix="1" applyFont="1" applyFill="1" applyBorder="1" applyAlignment="1">
      <alignment horizontal="right" vertical="center"/>
    </xf>
    <xf numFmtId="0" fontId="1" fillId="0" borderId="1" xfId="0" applyFont="1" applyFill="1" applyBorder="1" applyAlignment="1">
      <alignment horizontal="justify" vertical="center"/>
    </xf>
    <xf numFmtId="0" fontId="1" fillId="0" borderId="1" xfId="0" applyFont="1" applyFill="1" applyBorder="1" applyAlignment="1">
      <alignment horizontal="justify" vertical="top"/>
    </xf>
    <xf numFmtId="0" fontId="2" fillId="0" borderId="1" xfId="0" applyFont="1" applyFill="1" applyBorder="1" applyAlignment="1">
      <alignment vertical="center"/>
    </xf>
    <xf numFmtId="0" fontId="1" fillId="0" borderId="1" xfId="0" applyFont="1" applyFill="1" applyBorder="1"/>
    <xf numFmtId="0" fontId="3" fillId="0" borderId="0" xfId="0" applyFont="1" applyFill="1" applyBorder="1"/>
    <xf numFmtId="0" fontId="1" fillId="0" borderId="1" xfId="0" applyFont="1" applyFill="1" applyBorder="1" applyAlignment="1">
      <alignment horizontal="center" vertical="center"/>
    </xf>
    <xf numFmtId="0" fontId="1" fillId="0" borderId="1" xfId="0" applyFont="1" applyFill="1" applyBorder="1" applyAlignment="1">
      <alignment wrapText="1"/>
    </xf>
    <xf numFmtId="0" fontId="2" fillId="0" borderId="1" xfId="0" applyFont="1" applyFill="1" applyBorder="1" applyAlignment="1">
      <alignment vertical="center" wrapText="1"/>
    </xf>
    <xf numFmtId="0" fontId="1" fillId="2" borderId="1" xfId="0" applyFont="1" applyFill="1" applyBorder="1" applyAlignment="1">
      <alignment horizontal="justify" vertical="center"/>
    </xf>
    <xf numFmtId="0" fontId="1" fillId="2" borderId="1" xfId="0" applyFont="1" applyFill="1" applyBorder="1" applyAlignment="1">
      <alignment wrapText="1"/>
    </xf>
    <xf numFmtId="0" fontId="3" fillId="0" borderId="0" xfId="0" applyFont="1"/>
    <xf numFmtId="0" fontId="1" fillId="0" borderId="1" xfId="0" applyFont="1" applyFill="1" applyBorder="1" applyAlignment="1">
      <alignment horizont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4"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1" xfId="0" applyFont="1" applyFill="1" applyBorder="1" applyAlignment="1">
      <alignment horizontal="center" wrapText="1"/>
    </xf>
    <xf numFmtId="0" fontId="1" fillId="0" borderId="1"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76"/>
  <sheetViews>
    <sheetView tabSelected="1" zoomScale="110" zoomScaleNormal="110" workbookViewId="0">
      <pane xSplit="2" ySplit="7" topLeftCell="C75" activePane="bottomRight" state="frozen"/>
      <selection pane="topRight" activeCell="C1" sqref="C1"/>
      <selection pane="bottomLeft" activeCell="A8" sqref="A8"/>
      <selection pane="bottomRight" activeCell="D82" sqref="D82"/>
    </sheetView>
  </sheetViews>
  <sheetFormatPr defaultColWidth="8.90625" defaultRowHeight="14" x14ac:dyDescent="0.3"/>
  <cols>
    <col min="1" max="1" width="11.36328125" style="6" customWidth="1"/>
    <col min="2" max="2" width="36.6328125" style="6" customWidth="1"/>
    <col min="3" max="3" width="10.08984375" style="6" bestFit="1" customWidth="1"/>
    <col min="4" max="4" width="9" style="6" bestFit="1" customWidth="1"/>
    <col min="5" max="5" width="8.90625" style="6"/>
    <col min="6" max="6" width="11.54296875" style="6" customWidth="1"/>
    <col min="7" max="7" width="8.90625" style="6"/>
    <col min="8" max="8" width="11.36328125" style="6" customWidth="1"/>
    <col min="9" max="9" width="8.90625" style="6"/>
    <col min="10" max="10" width="11" style="6" customWidth="1"/>
    <col min="11" max="11" width="88.6328125" style="6" customWidth="1"/>
    <col min="12" max="16384" width="8.90625" style="6"/>
  </cols>
  <sheetData>
    <row r="1" spans="1:11" s="20" customFormat="1" ht="15" x14ac:dyDescent="0.3">
      <c r="A1" s="33" t="s">
        <v>22</v>
      </c>
      <c r="B1" s="33"/>
      <c r="C1" s="33"/>
      <c r="D1" s="33"/>
      <c r="E1" s="33"/>
      <c r="F1" s="33"/>
      <c r="G1" s="33"/>
      <c r="H1" s="33"/>
      <c r="I1" s="33"/>
      <c r="J1" s="33"/>
      <c r="K1" s="33"/>
    </row>
    <row r="3" spans="1:11" ht="14" customHeight="1" x14ac:dyDescent="0.3">
      <c r="A3" s="35" t="s">
        <v>0</v>
      </c>
      <c r="B3" s="35" t="s">
        <v>1</v>
      </c>
      <c r="C3" s="35" t="s">
        <v>2</v>
      </c>
      <c r="D3" s="35"/>
      <c r="E3" s="34" t="s">
        <v>3</v>
      </c>
      <c r="F3" s="34"/>
      <c r="G3" s="34"/>
      <c r="H3" s="34"/>
      <c r="I3" s="34"/>
      <c r="J3" s="34"/>
      <c r="K3" s="35" t="s">
        <v>4</v>
      </c>
    </row>
    <row r="4" spans="1:11" x14ac:dyDescent="0.3">
      <c r="A4" s="35"/>
      <c r="B4" s="35"/>
      <c r="C4" s="35"/>
      <c r="D4" s="35"/>
      <c r="E4" s="34" t="s">
        <v>5</v>
      </c>
      <c r="F4" s="34"/>
      <c r="G4" s="34" t="s">
        <v>6</v>
      </c>
      <c r="H4" s="34"/>
      <c r="I4" s="34" t="s">
        <v>20</v>
      </c>
      <c r="J4" s="34"/>
      <c r="K4" s="35"/>
    </row>
    <row r="5" spans="1:11" ht="70" x14ac:dyDescent="0.3">
      <c r="A5" s="35"/>
      <c r="B5" s="35"/>
      <c r="C5" s="21" t="s">
        <v>7</v>
      </c>
      <c r="D5" s="21" t="s">
        <v>8</v>
      </c>
      <c r="E5" s="21" t="s">
        <v>9</v>
      </c>
      <c r="F5" s="28" t="s">
        <v>98</v>
      </c>
      <c r="G5" s="21" t="s">
        <v>9</v>
      </c>
      <c r="H5" s="28" t="s">
        <v>98</v>
      </c>
      <c r="I5" s="21" t="s">
        <v>10</v>
      </c>
      <c r="J5" s="28" t="s">
        <v>98</v>
      </c>
      <c r="K5" s="35"/>
    </row>
    <row r="6" spans="1:11" x14ac:dyDescent="0.3">
      <c r="A6" s="2" t="s">
        <v>9</v>
      </c>
      <c r="B6" s="3"/>
      <c r="C6" s="4"/>
      <c r="D6" s="4"/>
      <c r="E6" s="4">
        <f t="shared" ref="E6:J6" si="0">+SUBTOTAL(9,E8:E78)</f>
        <v>5982</v>
      </c>
      <c r="F6" s="4">
        <f t="shared" si="0"/>
        <v>-158</v>
      </c>
      <c r="G6" s="4">
        <f t="shared" si="0"/>
        <v>0</v>
      </c>
      <c r="H6" s="4">
        <f t="shared" si="0"/>
        <v>0</v>
      </c>
      <c r="I6" s="4">
        <f t="shared" si="0"/>
        <v>0</v>
      </c>
      <c r="J6" s="4">
        <f t="shared" si="0"/>
        <v>0</v>
      </c>
      <c r="K6" s="5"/>
    </row>
    <row r="7" spans="1:11" x14ac:dyDescent="0.3">
      <c r="A7" s="2"/>
      <c r="B7" s="3"/>
      <c r="C7" s="7"/>
      <c r="D7" s="7"/>
      <c r="E7" s="7"/>
      <c r="F7" s="7"/>
      <c r="G7" s="7"/>
      <c r="H7" s="7"/>
      <c r="I7" s="7"/>
      <c r="J7" s="7"/>
      <c r="K7" s="5"/>
    </row>
    <row r="8" spans="1:11" x14ac:dyDescent="0.3">
      <c r="A8" s="31" t="s">
        <v>24</v>
      </c>
      <c r="B8" s="29" t="s">
        <v>11</v>
      </c>
      <c r="C8" s="1"/>
      <c r="D8" s="1"/>
      <c r="E8" s="4">
        <f>+SUBTOTAL(9,E9:E13)</f>
        <v>-304</v>
      </c>
      <c r="F8" s="4">
        <f t="shared" ref="F8:J8" si="1">+SUBTOTAL(9,F9:F13)</f>
        <v>-506</v>
      </c>
      <c r="G8" s="4">
        <f t="shared" si="1"/>
        <v>0</v>
      </c>
      <c r="H8" s="4">
        <f t="shared" si="1"/>
        <v>0</v>
      </c>
      <c r="I8" s="4">
        <f t="shared" si="1"/>
        <v>0</v>
      </c>
      <c r="J8" s="4">
        <f t="shared" si="1"/>
        <v>0</v>
      </c>
      <c r="K8" s="16"/>
    </row>
    <row r="9" spans="1:11" ht="42" x14ac:dyDescent="0.3">
      <c r="A9" s="31"/>
      <c r="B9" s="22" t="s">
        <v>41</v>
      </c>
      <c r="C9" s="8">
        <v>2014</v>
      </c>
      <c r="D9" s="8">
        <v>2023</v>
      </c>
      <c r="E9" s="9">
        <v>6874</v>
      </c>
      <c r="F9" s="9">
        <v>6874</v>
      </c>
      <c r="G9" s="4"/>
      <c r="H9" s="4"/>
      <c r="I9" s="4"/>
      <c r="J9" s="4"/>
      <c r="K9" s="16" t="s">
        <v>114</v>
      </c>
    </row>
    <row r="10" spans="1:11" ht="36.65" customHeight="1" x14ac:dyDescent="0.3">
      <c r="A10" s="31"/>
      <c r="B10" s="22" t="s">
        <v>45</v>
      </c>
      <c r="C10" s="8">
        <v>2016</v>
      </c>
      <c r="D10" s="8">
        <v>2023</v>
      </c>
      <c r="E10" s="9">
        <v>-900</v>
      </c>
      <c r="F10" s="9">
        <v>-900</v>
      </c>
      <c r="G10" s="4"/>
      <c r="H10" s="4"/>
      <c r="I10" s="4"/>
      <c r="J10" s="4"/>
      <c r="K10" s="1" t="s">
        <v>115</v>
      </c>
    </row>
    <row r="11" spans="1:11" ht="56" x14ac:dyDescent="0.3">
      <c r="A11" s="31"/>
      <c r="B11" s="1" t="s">
        <v>42</v>
      </c>
      <c r="C11" s="8">
        <v>2016</v>
      </c>
      <c r="D11" s="8">
        <v>2023</v>
      </c>
      <c r="E11" s="9">
        <v>-7674</v>
      </c>
      <c r="F11" s="9">
        <v>-7674</v>
      </c>
      <c r="G11" s="4"/>
      <c r="H11" s="4"/>
      <c r="I11" s="4"/>
      <c r="J11" s="4"/>
      <c r="K11" s="16" t="s">
        <v>116</v>
      </c>
    </row>
    <row r="12" spans="1:11" ht="42" x14ac:dyDescent="0.3">
      <c r="A12" s="31"/>
      <c r="B12" s="1" t="s">
        <v>43</v>
      </c>
      <c r="C12" s="8">
        <v>2016</v>
      </c>
      <c r="D12" s="8">
        <v>2023</v>
      </c>
      <c r="E12" s="9">
        <v>815</v>
      </c>
      <c r="F12" s="9">
        <v>694</v>
      </c>
      <c r="G12" s="4"/>
      <c r="H12" s="4"/>
      <c r="I12" s="4"/>
      <c r="J12" s="4"/>
      <c r="K12" s="16" t="s">
        <v>99</v>
      </c>
    </row>
    <row r="13" spans="1:11" ht="67.25" customHeight="1" x14ac:dyDescent="0.3">
      <c r="A13" s="31"/>
      <c r="B13" s="1" t="s">
        <v>44</v>
      </c>
      <c r="C13" s="8">
        <v>2016</v>
      </c>
      <c r="D13" s="8">
        <v>2023</v>
      </c>
      <c r="E13" s="9">
        <v>581</v>
      </c>
      <c r="F13" s="9">
        <v>500</v>
      </c>
      <c r="G13" s="4"/>
      <c r="H13" s="4"/>
      <c r="I13" s="4"/>
      <c r="J13" s="4"/>
      <c r="K13" s="16" t="s">
        <v>117</v>
      </c>
    </row>
    <row r="14" spans="1:11" x14ac:dyDescent="0.3">
      <c r="A14" s="31" t="s">
        <v>16</v>
      </c>
      <c r="B14" s="10" t="s">
        <v>11</v>
      </c>
      <c r="C14" s="8"/>
      <c r="D14" s="8"/>
      <c r="E14" s="4">
        <f>+SUBTOTAL(9,E16:E23)</f>
        <v>0</v>
      </c>
      <c r="F14" s="4">
        <f t="shared" ref="F14:J14" si="2">+SUBTOTAL(9,F16:F23)</f>
        <v>0</v>
      </c>
      <c r="G14" s="4">
        <f t="shared" si="2"/>
        <v>0</v>
      </c>
      <c r="H14" s="4">
        <f t="shared" si="2"/>
        <v>0</v>
      </c>
      <c r="I14" s="4">
        <f t="shared" si="2"/>
        <v>0</v>
      </c>
      <c r="J14" s="4">
        <f t="shared" si="2"/>
        <v>0</v>
      </c>
      <c r="K14" s="16"/>
    </row>
    <row r="15" spans="1:11" ht="42" x14ac:dyDescent="0.3">
      <c r="A15" s="31"/>
      <c r="B15" s="27" t="s">
        <v>31</v>
      </c>
      <c r="C15" s="8"/>
      <c r="D15" s="8"/>
      <c r="E15" s="9"/>
      <c r="F15" s="9"/>
      <c r="G15" s="7"/>
      <c r="H15" s="7"/>
      <c r="I15" s="7"/>
      <c r="J15" s="7"/>
      <c r="K15" s="16"/>
    </row>
    <row r="16" spans="1:11" ht="31.25" customHeight="1" x14ac:dyDescent="0.3">
      <c r="A16" s="31"/>
      <c r="B16" s="22" t="s">
        <v>32</v>
      </c>
      <c r="C16" s="8">
        <v>2021</v>
      </c>
      <c r="D16" s="8">
        <v>2023</v>
      </c>
      <c r="E16" s="9">
        <v>-3</v>
      </c>
      <c r="F16" s="9"/>
      <c r="G16" s="9">
        <v>3</v>
      </c>
      <c r="H16" s="7"/>
      <c r="I16" s="15"/>
      <c r="J16" s="7"/>
      <c r="K16" s="25" t="s">
        <v>118</v>
      </c>
    </row>
    <row r="17" spans="1:11" ht="28" x14ac:dyDescent="0.3">
      <c r="A17" s="31"/>
      <c r="B17" s="22" t="s">
        <v>33</v>
      </c>
      <c r="C17" s="19">
        <v>2019</v>
      </c>
      <c r="D17" s="19">
        <v>2021</v>
      </c>
      <c r="E17" s="9">
        <v>66</v>
      </c>
      <c r="F17" s="9"/>
      <c r="G17" s="15"/>
      <c r="H17" s="7"/>
      <c r="I17" s="15"/>
      <c r="J17" s="7"/>
      <c r="K17" s="22" t="s">
        <v>84</v>
      </c>
    </row>
    <row r="18" spans="1:11" ht="28" x14ac:dyDescent="0.3">
      <c r="A18" s="31"/>
      <c r="B18" s="22" t="s">
        <v>34</v>
      </c>
      <c r="C18" s="8">
        <v>2022</v>
      </c>
      <c r="D18" s="8">
        <v>2024</v>
      </c>
      <c r="E18" s="9"/>
      <c r="F18" s="9"/>
      <c r="G18" s="15">
        <v>-38</v>
      </c>
      <c r="H18" s="7"/>
      <c r="I18" s="15">
        <v>-400</v>
      </c>
      <c r="J18" s="7"/>
      <c r="K18" s="24" t="s">
        <v>119</v>
      </c>
    </row>
    <row r="19" spans="1:11" ht="42" x14ac:dyDescent="0.3">
      <c r="A19" s="31"/>
      <c r="B19" s="1" t="s">
        <v>35</v>
      </c>
      <c r="C19" s="30" t="s">
        <v>111</v>
      </c>
      <c r="D19" s="8">
        <v>2023</v>
      </c>
      <c r="E19" s="9">
        <v>-400</v>
      </c>
      <c r="F19" s="9"/>
      <c r="G19" s="15"/>
      <c r="H19" s="7"/>
      <c r="I19" s="9">
        <v>400</v>
      </c>
      <c r="J19" s="7"/>
      <c r="K19" s="22" t="s">
        <v>120</v>
      </c>
    </row>
    <row r="20" spans="1:11" ht="28" x14ac:dyDescent="0.3">
      <c r="A20" s="31"/>
      <c r="B20" s="22" t="s">
        <v>39</v>
      </c>
      <c r="C20" s="11">
        <v>2022</v>
      </c>
      <c r="D20" s="30" t="s">
        <v>112</v>
      </c>
      <c r="E20" s="9"/>
      <c r="F20" s="9"/>
      <c r="G20" s="15"/>
      <c r="H20" s="7"/>
      <c r="I20" s="15">
        <v>-138</v>
      </c>
      <c r="J20" s="7"/>
      <c r="K20" s="22" t="s">
        <v>121</v>
      </c>
    </row>
    <row r="21" spans="1:11" ht="69" customHeight="1" x14ac:dyDescent="0.3">
      <c r="A21" s="31"/>
      <c r="B21" s="1" t="s">
        <v>36</v>
      </c>
      <c r="C21" s="8">
        <v>2021</v>
      </c>
      <c r="D21" s="30" t="s">
        <v>113</v>
      </c>
      <c r="E21" s="9"/>
      <c r="F21" s="9"/>
      <c r="G21" s="15"/>
      <c r="H21" s="7"/>
      <c r="I21" s="9">
        <v>138</v>
      </c>
      <c r="J21" s="7"/>
      <c r="K21" s="1" t="s">
        <v>122</v>
      </c>
    </row>
    <row r="22" spans="1:11" ht="28" x14ac:dyDescent="0.3">
      <c r="A22" s="31"/>
      <c r="B22" s="1" t="s">
        <v>37</v>
      </c>
      <c r="C22" s="8">
        <v>2018</v>
      </c>
      <c r="D22" s="11">
        <v>2021</v>
      </c>
      <c r="E22" s="9">
        <v>378</v>
      </c>
      <c r="F22" s="9"/>
      <c r="G22" s="15"/>
      <c r="H22" s="7"/>
      <c r="I22" s="15"/>
      <c r="J22" s="7"/>
      <c r="K22" s="22" t="s">
        <v>84</v>
      </c>
    </row>
    <row r="23" spans="1:11" ht="65" customHeight="1" x14ac:dyDescent="0.3">
      <c r="A23" s="31"/>
      <c r="B23" s="1" t="s">
        <v>38</v>
      </c>
      <c r="C23" s="8">
        <v>2020</v>
      </c>
      <c r="D23" s="11">
        <v>2022</v>
      </c>
      <c r="E23" s="9">
        <v>-41</v>
      </c>
      <c r="F23" s="9"/>
      <c r="G23" s="9">
        <v>35</v>
      </c>
      <c r="H23" s="7"/>
      <c r="I23" s="7"/>
      <c r="J23" s="7"/>
      <c r="K23" s="16" t="s">
        <v>100</v>
      </c>
    </row>
    <row r="24" spans="1:11" x14ac:dyDescent="0.3">
      <c r="A24" s="31" t="s">
        <v>46</v>
      </c>
      <c r="B24" s="29" t="s">
        <v>11</v>
      </c>
      <c r="C24" s="4"/>
      <c r="D24" s="9"/>
      <c r="E24" s="4">
        <f t="shared" ref="E24:J24" si="3">+SUBTOTAL(9,E25:E31)</f>
        <v>-25</v>
      </c>
      <c r="F24" s="4">
        <f t="shared" si="3"/>
        <v>0</v>
      </c>
      <c r="G24" s="4">
        <f t="shared" si="3"/>
        <v>0</v>
      </c>
      <c r="H24" s="4">
        <f t="shared" si="3"/>
        <v>0</v>
      </c>
      <c r="I24" s="4">
        <f t="shared" si="3"/>
        <v>0</v>
      </c>
      <c r="J24" s="4">
        <f t="shared" si="3"/>
        <v>0</v>
      </c>
      <c r="K24" s="13"/>
    </row>
    <row r="25" spans="1:11" ht="56" x14ac:dyDescent="0.3">
      <c r="A25" s="31"/>
      <c r="B25" s="1" t="s">
        <v>78</v>
      </c>
      <c r="C25" s="8">
        <v>2015</v>
      </c>
      <c r="D25" s="11">
        <v>2023</v>
      </c>
      <c r="E25" s="9">
        <v>-25</v>
      </c>
      <c r="F25" s="9"/>
      <c r="G25" s="4"/>
      <c r="H25" s="4"/>
      <c r="I25" s="4"/>
      <c r="J25" s="4"/>
      <c r="K25" s="17" t="s">
        <v>101</v>
      </c>
    </row>
    <row r="26" spans="1:11" ht="42" x14ac:dyDescent="0.3">
      <c r="A26" s="31"/>
      <c r="B26" s="1" t="s">
        <v>48</v>
      </c>
      <c r="C26" s="8">
        <v>2015</v>
      </c>
      <c r="D26" s="8">
        <v>2023</v>
      </c>
      <c r="E26" s="9">
        <v>500</v>
      </c>
      <c r="F26" s="9"/>
      <c r="G26" s="9"/>
      <c r="H26" s="4"/>
      <c r="I26" s="4"/>
      <c r="J26" s="4"/>
      <c r="K26" s="16" t="s">
        <v>54</v>
      </c>
    </row>
    <row r="27" spans="1:11" ht="56" x14ac:dyDescent="0.3">
      <c r="A27" s="31"/>
      <c r="B27" s="1" t="s">
        <v>47</v>
      </c>
      <c r="C27" s="8">
        <v>2020</v>
      </c>
      <c r="D27" s="8">
        <v>2025</v>
      </c>
      <c r="E27" s="9">
        <v>-796</v>
      </c>
      <c r="F27" s="9"/>
      <c r="G27" s="9"/>
      <c r="H27" s="4"/>
      <c r="I27" s="4"/>
      <c r="J27" s="4"/>
      <c r="K27" s="16" t="s">
        <v>123</v>
      </c>
    </row>
    <row r="28" spans="1:11" ht="56" x14ac:dyDescent="0.3">
      <c r="A28" s="31"/>
      <c r="B28" s="1" t="s">
        <v>49</v>
      </c>
      <c r="C28" s="8">
        <v>2020</v>
      </c>
      <c r="D28" s="8">
        <v>2023</v>
      </c>
      <c r="E28" s="9">
        <v>200</v>
      </c>
      <c r="F28" s="9"/>
      <c r="G28" s="4"/>
      <c r="H28" s="4"/>
      <c r="I28" s="4"/>
      <c r="J28" s="4"/>
      <c r="K28" s="16" t="s">
        <v>54</v>
      </c>
    </row>
    <row r="29" spans="1:11" ht="56" x14ac:dyDescent="0.3">
      <c r="A29" s="31"/>
      <c r="B29" s="1" t="s">
        <v>50</v>
      </c>
      <c r="C29" s="8">
        <v>2014</v>
      </c>
      <c r="D29" s="8">
        <v>2022</v>
      </c>
      <c r="E29" s="9">
        <v>96</v>
      </c>
      <c r="F29" s="9"/>
      <c r="G29" s="4"/>
      <c r="H29" s="4"/>
      <c r="I29" s="4"/>
      <c r="J29" s="4"/>
      <c r="K29" s="16" t="s">
        <v>102</v>
      </c>
    </row>
    <row r="30" spans="1:11" ht="56" x14ac:dyDescent="0.3">
      <c r="A30" s="31"/>
      <c r="B30" s="1" t="s">
        <v>52</v>
      </c>
      <c r="C30" s="8">
        <v>2008</v>
      </c>
      <c r="D30" s="8">
        <v>2022</v>
      </c>
      <c r="E30" s="9">
        <v>138</v>
      </c>
      <c r="F30" s="9"/>
      <c r="G30" s="4"/>
      <c r="H30" s="4"/>
      <c r="I30" s="4"/>
      <c r="J30" s="4"/>
      <c r="K30" s="16" t="s">
        <v>124</v>
      </c>
    </row>
    <row r="31" spans="1:11" ht="70" x14ac:dyDescent="0.3">
      <c r="A31" s="31"/>
      <c r="B31" s="1" t="s">
        <v>51</v>
      </c>
      <c r="C31" s="8">
        <v>2020</v>
      </c>
      <c r="D31" s="11">
        <v>2024</v>
      </c>
      <c r="E31" s="9">
        <v>-138</v>
      </c>
      <c r="F31" s="9"/>
      <c r="G31" s="4"/>
      <c r="H31" s="4"/>
      <c r="I31" s="4"/>
      <c r="J31" s="4"/>
      <c r="K31" s="16" t="s">
        <v>53</v>
      </c>
    </row>
    <row r="32" spans="1:11" x14ac:dyDescent="0.3">
      <c r="A32" s="31" t="s">
        <v>23</v>
      </c>
      <c r="B32" s="29" t="s">
        <v>11</v>
      </c>
      <c r="C32" s="1"/>
      <c r="D32" s="1"/>
      <c r="E32" s="4">
        <f t="shared" ref="E32:J32" si="4">+SUBTOTAL(9,E33:E33)</f>
        <v>653</v>
      </c>
      <c r="F32" s="4">
        <f t="shared" si="4"/>
        <v>490</v>
      </c>
      <c r="G32" s="4">
        <f t="shared" si="4"/>
        <v>0</v>
      </c>
      <c r="H32" s="4">
        <f t="shared" si="4"/>
        <v>0</v>
      </c>
      <c r="I32" s="4">
        <f t="shared" si="4"/>
        <v>0</v>
      </c>
      <c r="J32" s="4">
        <f t="shared" si="4"/>
        <v>0</v>
      </c>
      <c r="K32" s="16"/>
    </row>
    <row r="33" spans="1:11" ht="83" customHeight="1" x14ac:dyDescent="0.3">
      <c r="A33" s="31"/>
      <c r="B33" s="1" t="s">
        <v>40</v>
      </c>
      <c r="C33" s="8">
        <v>2016</v>
      </c>
      <c r="D33" s="8">
        <v>2023</v>
      </c>
      <c r="E33" s="9">
        <v>653</v>
      </c>
      <c r="F33" s="9">
        <v>490</v>
      </c>
      <c r="G33" s="4"/>
      <c r="H33" s="4"/>
      <c r="I33" s="4"/>
      <c r="J33" s="4"/>
      <c r="K33" s="16" t="s">
        <v>125</v>
      </c>
    </row>
    <row r="34" spans="1:11" x14ac:dyDescent="0.3">
      <c r="A34" s="31" t="s">
        <v>12</v>
      </c>
      <c r="B34" s="29" t="s">
        <v>11</v>
      </c>
      <c r="C34" s="4"/>
      <c r="D34" s="9"/>
      <c r="E34" s="4">
        <f t="shared" ref="E34:J34" si="5">+SUBTOTAL(9,E35:E42)</f>
        <v>-142</v>
      </c>
      <c r="F34" s="4">
        <f t="shared" si="5"/>
        <v>-142</v>
      </c>
      <c r="G34" s="4">
        <f t="shared" si="5"/>
        <v>0</v>
      </c>
      <c r="H34" s="4">
        <f t="shared" si="5"/>
        <v>0</v>
      </c>
      <c r="I34" s="4">
        <f t="shared" si="5"/>
        <v>0</v>
      </c>
      <c r="J34" s="4">
        <f t="shared" si="5"/>
        <v>0</v>
      </c>
      <c r="K34" s="13"/>
    </row>
    <row r="35" spans="1:11" ht="42" x14ac:dyDescent="0.3">
      <c r="A35" s="31"/>
      <c r="B35" s="1" t="s">
        <v>67</v>
      </c>
      <c r="C35" s="8">
        <v>2014</v>
      </c>
      <c r="D35" s="8">
        <v>2023</v>
      </c>
      <c r="E35" s="9">
        <v>160</v>
      </c>
      <c r="F35" s="9">
        <v>160</v>
      </c>
      <c r="G35" s="9"/>
      <c r="H35" s="4"/>
      <c r="I35" s="4"/>
      <c r="J35" s="4"/>
      <c r="K35" s="16" t="s">
        <v>87</v>
      </c>
    </row>
    <row r="36" spans="1:11" s="26" customFormat="1" ht="56" x14ac:dyDescent="0.3">
      <c r="A36" s="31"/>
      <c r="B36" s="1" t="s">
        <v>86</v>
      </c>
      <c r="C36" s="8">
        <v>2015</v>
      </c>
      <c r="D36" s="8">
        <v>2023</v>
      </c>
      <c r="E36" s="9">
        <v>27603</v>
      </c>
      <c r="F36" s="9">
        <v>26946</v>
      </c>
      <c r="G36" s="9"/>
      <c r="H36" s="4"/>
      <c r="I36" s="4"/>
      <c r="J36" s="4"/>
      <c r="K36" s="16" t="s">
        <v>126</v>
      </c>
    </row>
    <row r="37" spans="1:11" ht="28" x14ac:dyDescent="0.3">
      <c r="A37" s="31"/>
      <c r="B37" s="1" t="s">
        <v>21</v>
      </c>
      <c r="C37" s="8">
        <v>2017</v>
      </c>
      <c r="D37" s="8">
        <v>2024</v>
      </c>
      <c r="E37" s="9">
        <v>300</v>
      </c>
      <c r="F37" s="9"/>
      <c r="G37" s="9"/>
      <c r="H37" s="4"/>
      <c r="I37" s="4"/>
      <c r="J37" s="4"/>
      <c r="K37" s="16" t="s">
        <v>88</v>
      </c>
    </row>
    <row r="38" spans="1:11" ht="42" x14ac:dyDescent="0.3">
      <c r="A38" s="31"/>
      <c r="B38" s="1" t="s">
        <v>15</v>
      </c>
      <c r="C38" s="8">
        <v>2019</v>
      </c>
      <c r="D38" s="8">
        <v>2021</v>
      </c>
      <c r="E38" s="9">
        <v>-957</v>
      </c>
      <c r="F38" s="9"/>
      <c r="G38" s="4"/>
      <c r="H38" s="4"/>
      <c r="I38" s="4"/>
      <c r="J38" s="4"/>
      <c r="K38" s="16" t="s">
        <v>103</v>
      </c>
    </row>
    <row r="39" spans="1:11" ht="42" x14ac:dyDescent="0.3">
      <c r="A39" s="31"/>
      <c r="B39" s="1" t="s">
        <v>68</v>
      </c>
      <c r="C39" s="8">
        <v>2016</v>
      </c>
      <c r="D39" s="8">
        <v>2023</v>
      </c>
      <c r="E39" s="9">
        <v>-98</v>
      </c>
      <c r="F39" s="9">
        <v>-98</v>
      </c>
      <c r="G39" s="9"/>
      <c r="H39" s="4"/>
      <c r="I39" s="4"/>
      <c r="J39" s="4"/>
      <c r="K39" s="14" t="s">
        <v>127</v>
      </c>
    </row>
    <row r="40" spans="1:11" ht="42" x14ac:dyDescent="0.3">
      <c r="A40" s="31"/>
      <c r="B40" s="1" t="s">
        <v>69</v>
      </c>
      <c r="C40" s="8">
        <v>2020</v>
      </c>
      <c r="D40" s="8">
        <v>2023</v>
      </c>
      <c r="E40" s="9">
        <v>-5076</v>
      </c>
      <c r="F40" s="9">
        <v>-5076</v>
      </c>
      <c r="G40" s="9"/>
      <c r="H40" s="4"/>
      <c r="I40" s="4"/>
      <c r="J40" s="4"/>
      <c r="K40" s="16" t="s">
        <v>128</v>
      </c>
    </row>
    <row r="41" spans="1:11" ht="56" x14ac:dyDescent="0.3">
      <c r="A41" s="31"/>
      <c r="B41" s="1" t="s">
        <v>70</v>
      </c>
      <c r="C41" s="8">
        <v>2015</v>
      </c>
      <c r="D41" s="8">
        <v>2023</v>
      </c>
      <c r="E41" s="9">
        <v>-21772</v>
      </c>
      <c r="F41" s="9">
        <f>-21772</f>
        <v>-21772</v>
      </c>
      <c r="G41" s="9"/>
      <c r="H41" s="4"/>
      <c r="I41" s="4"/>
      <c r="J41" s="4"/>
      <c r="K41" s="16" t="s">
        <v>129</v>
      </c>
    </row>
    <row r="42" spans="1:11" ht="42" x14ac:dyDescent="0.3">
      <c r="A42" s="31"/>
      <c r="B42" s="1" t="s">
        <v>71</v>
      </c>
      <c r="C42" s="8">
        <v>2016</v>
      </c>
      <c r="D42" s="8">
        <v>2025</v>
      </c>
      <c r="E42" s="9">
        <v>-302</v>
      </c>
      <c r="F42" s="9">
        <v>-302</v>
      </c>
      <c r="G42" s="9"/>
      <c r="H42" s="4"/>
      <c r="I42" s="4"/>
      <c r="J42" s="4"/>
      <c r="K42" s="16" t="s">
        <v>89</v>
      </c>
    </row>
    <row r="43" spans="1:11" x14ac:dyDescent="0.3">
      <c r="A43" s="31" t="s">
        <v>26</v>
      </c>
      <c r="B43" s="29" t="s">
        <v>11</v>
      </c>
      <c r="C43" s="1"/>
      <c r="D43" s="1"/>
      <c r="E43" s="4">
        <f>+SUBTOTAL(9,E44:E48)</f>
        <v>0</v>
      </c>
      <c r="F43" s="4">
        <f t="shared" ref="F43:J43" si="6">+SUBTOTAL(9,F44:F48)</f>
        <v>0</v>
      </c>
      <c r="G43" s="4">
        <f t="shared" si="6"/>
        <v>0</v>
      </c>
      <c r="H43" s="4">
        <f t="shared" si="6"/>
        <v>0</v>
      </c>
      <c r="I43" s="4">
        <f t="shared" si="6"/>
        <v>0</v>
      </c>
      <c r="J43" s="4">
        <f t="shared" si="6"/>
        <v>0</v>
      </c>
      <c r="K43" s="16"/>
    </row>
    <row r="44" spans="1:11" ht="84" x14ac:dyDescent="0.3">
      <c r="A44" s="31"/>
      <c r="B44" s="1" t="s">
        <v>27</v>
      </c>
      <c r="C44" s="8">
        <v>2015</v>
      </c>
      <c r="D44" s="8">
        <v>2023</v>
      </c>
      <c r="E44" s="9">
        <v>303</v>
      </c>
      <c r="F44" s="4"/>
      <c r="G44" s="4"/>
      <c r="H44" s="4"/>
      <c r="I44" s="4"/>
      <c r="J44" s="4"/>
      <c r="K44" s="16" t="s">
        <v>104</v>
      </c>
    </row>
    <row r="45" spans="1:11" ht="42" x14ac:dyDescent="0.3">
      <c r="A45" s="31"/>
      <c r="B45" s="1" t="s">
        <v>28</v>
      </c>
      <c r="C45" s="8">
        <v>2010</v>
      </c>
      <c r="D45" s="8">
        <v>2025</v>
      </c>
      <c r="E45" s="9">
        <v>109</v>
      </c>
      <c r="F45" s="4"/>
      <c r="G45" s="4"/>
      <c r="H45" s="4"/>
      <c r="I45" s="4"/>
      <c r="J45" s="4"/>
      <c r="K45" s="16" t="s">
        <v>91</v>
      </c>
    </row>
    <row r="46" spans="1:11" ht="42" x14ac:dyDescent="0.3">
      <c r="A46" s="31"/>
      <c r="B46" s="22" t="s">
        <v>29</v>
      </c>
      <c r="C46" s="8">
        <v>2020</v>
      </c>
      <c r="D46" s="8">
        <v>2022</v>
      </c>
      <c r="E46" s="9">
        <v>-999</v>
      </c>
      <c r="F46" s="4"/>
      <c r="G46" s="4"/>
      <c r="H46" s="4"/>
      <c r="I46" s="4"/>
      <c r="J46" s="4"/>
      <c r="K46" s="14" t="s">
        <v>93</v>
      </c>
    </row>
    <row r="47" spans="1:11" ht="56" x14ac:dyDescent="0.3">
      <c r="A47" s="31"/>
      <c r="B47" s="1" t="s">
        <v>105</v>
      </c>
      <c r="C47" s="8">
        <v>2020</v>
      </c>
      <c r="D47" s="8">
        <v>2023</v>
      </c>
      <c r="E47" s="9">
        <v>-611</v>
      </c>
      <c r="F47" s="4"/>
      <c r="G47" s="4"/>
      <c r="H47" s="4"/>
      <c r="I47" s="4"/>
      <c r="J47" s="4"/>
      <c r="K47" s="17" t="s">
        <v>90</v>
      </c>
    </row>
    <row r="48" spans="1:11" ht="42" x14ac:dyDescent="0.3">
      <c r="A48" s="32"/>
      <c r="B48" s="23" t="s">
        <v>30</v>
      </c>
      <c r="C48" s="18">
        <v>2009</v>
      </c>
      <c r="D48" s="18">
        <v>2025</v>
      </c>
      <c r="E48" s="4">
        <v>1198</v>
      </c>
      <c r="F48" s="4"/>
      <c r="G48" s="4"/>
      <c r="H48" s="4"/>
      <c r="I48" s="4"/>
      <c r="J48" s="4"/>
      <c r="K48" s="16" t="s">
        <v>106</v>
      </c>
    </row>
    <row r="49" spans="1:11" x14ac:dyDescent="0.3">
      <c r="A49" s="31" t="s">
        <v>13</v>
      </c>
      <c r="B49" s="29" t="s">
        <v>11</v>
      </c>
      <c r="C49" s="1"/>
      <c r="D49" s="1"/>
      <c r="E49" s="4">
        <f t="shared" ref="E49:J49" si="7">+SUBTOTAL(9,E50:E56)</f>
        <v>5800</v>
      </c>
      <c r="F49" s="4">
        <f t="shared" si="7"/>
        <v>0</v>
      </c>
      <c r="G49" s="4">
        <f t="shared" si="7"/>
        <v>0</v>
      </c>
      <c r="H49" s="4">
        <f t="shared" si="7"/>
        <v>0</v>
      </c>
      <c r="I49" s="4">
        <f t="shared" si="7"/>
        <v>0</v>
      </c>
      <c r="J49" s="4">
        <f t="shared" si="7"/>
        <v>0</v>
      </c>
      <c r="K49" s="16"/>
    </row>
    <row r="50" spans="1:11" ht="126" x14ac:dyDescent="0.3">
      <c r="A50" s="31"/>
      <c r="B50" s="1" t="s">
        <v>25</v>
      </c>
      <c r="C50" s="8">
        <v>2014</v>
      </c>
      <c r="D50" s="8">
        <v>2023</v>
      </c>
      <c r="E50" s="9">
        <v>5800</v>
      </c>
      <c r="F50" s="4"/>
      <c r="G50" s="4"/>
      <c r="H50" s="4"/>
      <c r="I50" s="4"/>
      <c r="J50" s="4"/>
      <c r="K50" s="14" t="s">
        <v>107</v>
      </c>
    </row>
    <row r="51" spans="1:11" x14ac:dyDescent="0.3">
      <c r="A51" s="31"/>
      <c r="B51" s="1" t="s">
        <v>74</v>
      </c>
      <c r="C51" s="8">
        <v>2007</v>
      </c>
      <c r="D51" s="8">
        <v>2025</v>
      </c>
      <c r="E51" s="9">
        <v>121</v>
      </c>
      <c r="F51" s="4"/>
      <c r="G51" s="4"/>
      <c r="H51" s="4"/>
      <c r="I51" s="4"/>
      <c r="J51" s="4"/>
      <c r="K51" s="14" t="s">
        <v>83</v>
      </c>
    </row>
    <row r="52" spans="1:11" ht="56" x14ac:dyDescent="0.3">
      <c r="A52" s="31"/>
      <c r="B52" s="1" t="s">
        <v>72</v>
      </c>
      <c r="C52" s="8">
        <v>2021</v>
      </c>
      <c r="D52" s="8">
        <v>2025</v>
      </c>
      <c r="E52" s="9">
        <v>-121</v>
      </c>
      <c r="F52" s="4"/>
      <c r="G52" s="4"/>
      <c r="H52" s="4"/>
      <c r="I52" s="4"/>
      <c r="J52" s="4"/>
      <c r="K52" s="14" t="s">
        <v>94</v>
      </c>
    </row>
    <row r="53" spans="1:11" ht="42" x14ac:dyDescent="0.3">
      <c r="A53" s="31"/>
      <c r="B53" s="1" t="s">
        <v>76</v>
      </c>
      <c r="C53" s="8">
        <v>2020</v>
      </c>
      <c r="D53" s="8">
        <v>2025</v>
      </c>
      <c r="E53" s="9">
        <v>-137</v>
      </c>
      <c r="F53" s="4"/>
      <c r="G53" s="4"/>
      <c r="H53" s="4"/>
      <c r="I53" s="4"/>
      <c r="J53" s="4"/>
      <c r="K53" s="14" t="s">
        <v>95</v>
      </c>
    </row>
    <row r="54" spans="1:11" ht="28" x14ac:dyDescent="0.3">
      <c r="A54" s="31"/>
      <c r="B54" s="1" t="s">
        <v>75</v>
      </c>
      <c r="C54" s="8">
        <v>2020</v>
      </c>
      <c r="D54" s="8">
        <v>2025</v>
      </c>
      <c r="E54" s="9">
        <v>-200</v>
      </c>
      <c r="F54" s="4"/>
      <c r="G54" s="4"/>
      <c r="H54" s="4"/>
      <c r="I54" s="4"/>
      <c r="J54" s="4"/>
      <c r="K54" s="14" t="s">
        <v>108</v>
      </c>
    </row>
    <row r="55" spans="1:11" ht="28" x14ac:dyDescent="0.3">
      <c r="A55" s="31"/>
      <c r="B55" s="1" t="s">
        <v>77</v>
      </c>
      <c r="C55" s="8">
        <v>2020</v>
      </c>
      <c r="D55" s="8">
        <v>2025</v>
      </c>
      <c r="E55" s="9">
        <v>406</v>
      </c>
      <c r="F55" s="4"/>
      <c r="G55" s="4"/>
      <c r="H55" s="4"/>
      <c r="I55" s="4"/>
      <c r="J55" s="4"/>
      <c r="K55" s="14" t="s">
        <v>91</v>
      </c>
    </row>
    <row r="56" spans="1:11" ht="42" x14ac:dyDescent="0.3">
      <c r="A56" s="31"/>
      <c r="B56" s="1" t="s">
        <v>73</v>
      </c>
      <c r="C56" s="8">
        <v>2020</v>
      </c>
      <c r="D56" s="8">
        <v>2025</v>
      </c>
      <c r="E56" s="9">
        <v>-69</v>
      </c>
      <c r="F56" s="4"/>
      <c r="G56" s="4"/>
      <c r="H56" s="4"/>
      <c r="I56" s="4"/>
      <c r="J56" s="4"/>
      <c r="K56" s="14" t="s">
        <v>109</v>
      </c>
    </row>
    <row r="57" spans="1:11" x14ac:dyDescent="0.3">
      <c r="A57" s="31" t="s">
        <v>14</v>
      </c>
      <c r="B57" s="2" t="s">
        <v>11</v>
      </c>
      <c r="C57" s="1"/>
      <c r="D57" s="1"/>
      <c r="E57" s="4">
        <f>+SUBTOTAL(9,E58:E76)</f>
        <v>0</v>
      </c>
      <c r="F57" s="4">
        <f t="shared" ref="F57:J57" si="8">+SUBTOTAL(9,F58:F76)</f>
        <v>0</v>
      </c>
      <c r="G57" s="4">
        <f t="shared" si="8"/>
        <v>0</v>
      </c>
      <c r="H57" s="4">
        <f t="shared" si="8"/>
        <v>0</v>
      </c>
      <c r="I57" s="4">
        <f t="shared" si="8"/>
        <v>0</v>
      </c>
      <c r="J57" s="4">
        <f t="shared" si="8"/>
        <v>0</v>
      </c>
      <c r="K57" s="1"/>
    </row>
    <row r="58" spans="1:11" ht="70" x14ac:dyDescent="0.3">
      <c r="A58" s="31"/>
      <c r="B58" s="1" t="s">
        <v>81</v>
      </c>
      <c r="C58" s="8">
        <v>2014</v>
      </c>
      <c r="D58" s="1">
        <v>2023</v>
      </c>
      <c r="E58" s="9">
        <v>-1220</v>
      </c>
      <c r="F58" s="9">
        <v>-1200</v>
      </c>
      <c r="G58" s="9"/>
      <c r="H58" s="4"/>
      <c r="I58" s="9"/>
      <c r="J58" s="4"/>
      <c r="K58" s="1" t="s">
        <v>130</v>
      </c>
    </row>
    <row r="59" spans="1:11" ht="56" x14ac:dyDescent="0.3">
      <c r="A59" s="31"/>
      <c r="B59" s="1" t="s">
        <v>82</v>
      </c>
      <c r="C59" s="8">
        <v>2014</v>
      </c>
      <c r="D59" s="1">
        <v>2023</v>
      </c>
      <c r="E59" s="9">
        <v>1220</v>
      </c>
      <c r="F59" s="9">
        <v>1200</v>
      </c>
      <c r="G59" s="9"/>
      <c r="H59" s="4"/>
      <c r="I59" s="9"/>
      <c r="J59" s="4"/>
      <c r="K59" s="1" t="s">
        <v>83</v>
      </c>
    </row>
    <row r="60" spans="1:11" ht="28" x14ac:dyDescent="0.3">
      <c r="A60" s="31"/>
      <c r="B60" s="1" t="s">
        <v>66</v>
      </c>
      <c r="C60" s="8">
        <v>2013</v>
      </c>
      <c r="D60" s="1">
        <v>2022</v>
      </c>
      <c r="E60" s="9">
        <v>167</v>
      </c>
      <c r="F60" s="4"/>
      <c r="G60" s="9">
        <v>-167</v>
      </c>
      <c r="H60" s="4"/>
      <c r="I60" s="9"/>
      <c r="J60" s="4"/>
      <c r="K60" s="1" t="s">
        <v>131</v>
      </c>
    </row>
    <row r="61" spans="1:11" ht="56" x14ac:dyDescent="0.3">
      <c r="A61" s="31"/>
      <c r="B61" s="1" t="s">
        <v>62</v>
      </c>
      <c r="C61" s="8">
        <v>2019</v>
      </c>
      <c r="D61" s="1">
        <v>2023</v>
      </c>
      <c r="E61" s="9">
        <v>-142</v>
      </c>
      <c r="F61" s="4"/>
      <c r="G61" s="9">
        <v>107</v>
      </c>
      <c r="H61" s="4"/>
      <c r="I61" s="9"/>
      <c r="J61" s="4"/>
      <c r="K61" s="1" t="s">
        <v>132</v>
      </c>
    </row>
    <row r="62" spans="1:11" ht="70" x14ac:dyDescent="0.3">
      <c r="A62" s="31"/>
      <c r="B62" s="1" t="s">
        <v>64</v>
      </c>
      <c r="C62" s="11">
        <v>2012</v>
      </c>
      <c r="D62" s="11">
        <v>2023</v>
      </c>
      <c r="E62" s="9">
        <v>-97</v>
      </c>
      <c r="F62" s="4"/>
      <c r="G62" s="9"/>
      <c r="H62" s="4"/>
      <c r="I62" s="9"/>
      <c r="J62" s="4"/>
      <c r="K62" s="1" t="s">
        <v>133</v>
      </c>
    </row>
    <row r="63" spans="1:11" ht="98" x14ac:dyDescent="0.3">
      <c r="A63" s="31"/>
      <c r="B63" s="1" t="s">
        <v>80</v>
      </c>
      <c r="C63" s="11">
        <v>2021</v>
      </c>
      <c r="D63" s="11">
        <v>2021</v>
      </c>
      <c r="E63" s="9">
        <v>-600</v>
      </c>
      <c r="F63" s="4"/>
      <c r="G63" s="9"/>
      <c r="H63" s="4"/>
      <c r="I63" s="9"/>
      <c r="J63" s="4"/>
      <c r="K63" s="1" t="s">
        <v>110</v>
      </c>
    </row>
    <row r="64" spans="1:11" ht="84" x14ac:dyDescent="0.3">
      <c r="A64" s="31"/>
      <c r="B64" s="1" t="s">
        <v>63</v>
      </c>
      <c r="C64" s="11">
        <v>2021</v>
      </c>
      <c r="D64" s="11">
        <v>2022</v>
      </c>
      <c r="E64" s="9">
        <v>-60</v>
      </c>
      <c r="F64" s="4"/>
      <c r="G64" s="9">
        <v>60</v>
      </c>
      <c r="H64" s="4"/>
      <c r="I64" s="9"/>
      <c r="J64" s="4"/>
      <c r="K64" s="1" t="s">
        <v>132</v>
      </c>
    </row>
    <row r="65" spans="1:11" ht="84" x14ac:dyDescent="0.3">
      <c r="A65" s="31"/>
      <c r="B65" s="1" t="s">
        <v>65</v>
      </c>
      <c r="C65" s="11">
        <v>2020</v>
      </c>
      <c r="D65" s="11">
        <v>2023</v>
      </c>
      <c r="E65" s="9">
        <v>-100</v>
      </c>
      <c r="F65" s="4"/>
      <c r="G65" s="9"/>
      <c r="H65" s="4"/>
      <c r="I65" s="9"/>
      <c r="J65" s="4"/>
      <c r="K65" s="1" t="s">
        <v>96</v>
      </c>
    </row>
    <row r="66" spans="1:11" ht="56" x14ac:dyDescent="0.3">
      <c r="A66" s="31"/>
      <c r="B66" s="29" t="s">
        <v>17</v>
      </c>
      <c r="C66" s="12"/>
      <c r="D66" s="8"/>
      <c r="E66" s="9"/>
      <c r="F66" s="4"/>
      <c r="G66" s="4"/>
      <c r="H66" s="4"/>
      <c r="I66" s="4"/>
      <c r="J66" s="4"/>
      <c r="K66" s="1"/>
    </row>
    <row r="67" spans="1:11" ht="28" x14ac:dyDescent="0.3">
      <c r="A67" s="31"/>
      <c r="B67" s="1" t="s">
        <v>18</v>
      </c>
      <c r="C67" s="11">
        <v>1999</v>
      </c>
      <c r="D67" s="11">
        <v>2025</v>
      </c>
      <c r="E67" s="9">
        <v>-71</v>
      </c>
      <c r="F67" s="4"/>
      <c r="G67" s="9"/>
      <c r="H67" s="4"/>
      <c r="I67" s="9"/>
      <c r="J67" s="4"/>
      <c r="K67" s="1" t="s">
        <v>85</v>
      </c>
    </row>
    <row r="68" spans="1:11" ht="42" x14ac:dyDescent="0.3">
      <c r="A68" s="31"/>
      <c r="B68" s="1" t="s">
        <v>56</v>
      </c>
      <c r="C68" s="11">
        <v>2020</v>
      </c>
      <c r="D68" s="11">
        <v>2021</v>
      </c>
      <c r="E68" s="9">
        <v>81</v>
      </c>
      <c r="F68" s="4"/>
      <c r="G68" s="9"/>
      <c r="H68" s="4"/>
      <c r="I68" s="9"/>
      <c r="J68" s="4"/>
      <c r="K68" s="1" t="s">
        <v>134</v>
      </c>
    </row>
    <row r="69" spans="1:11" ht="42" x14ac:dyDescent="0.3">
      <c r="A69" s="31"/>
      <c r="B69" s="1" t="s">
        <v>55</v>
      </c>
      <c r="C69" s="11">
        <v>2020</v>
      </c>
      <c r="D69" s="11">
        <v>2023</v>
      </c>
      <c r="E69" s="9">
        <v>-10</v>
      </c>
      <c r="F69" s="4"/>
      <c r="G69" s="9"/>
      <c r="H69" s="4"/>
      <c r="I69" s="9"/>
      <c r="J69" s="4"/>
      <c r="K69" s="1" t="s">
        <v>135</v>
      </c>
    </row>
    <row r="70" spans="1:11" ht="42" x14ac:dyDescent="0.3">
      <c r="A70" s="31"/>
      <c r="B70" s="29" t="s">
        <v>19</v>
      </c>
      <c r="C70" s="8"/>
      <c r="D70" s="1"/>
      <c r="E70" s="9"/>
      <c r="F70" s="4"/>
      <c r="G70" s="9"/>
      <c r="H70" s="4"/>
      <c r="I70" s="9"/>
      <c r="J70" s="4"/>
      <c r="K70" s="1"/>
    </row>
    <row r="71" spans="1:11" ht="70" x14ac:dyDescent="0.3">
      <c r="A71" s="31"/>
      <c r="B71" s="1" t="s">
        <v>61</v>
      </c>
      <c r="C71" s="11">
        <v>2020</v>
      </c>
      <c r="D71" s="11">
        <v>2025</v>
      </c>
      <c r="E71" s="9">
        <v>232</v>
      </c>
      <c r="F71" s="4"/>
      <c r="G71" s="9"/>
      <c r="H71" s="4"/>
      <c r="I71" s="9"/>
      <c r="J71" s="4"/>
      <c r="K71" s="1" t="s">
        <v>83</v>
      </c>
    </row>
    <row r="72" spans="1:11" ht="56" x14ac:dyDescent="0.3">
      <c r="A72" s="31"/>
      <c r="B72" s="1" t="s">
        <v>79</v>
      </c>
      <c r="C72" s="11">
        <v>2020</v>
      </c>
      <c r="D72" s="11">
        <v>2023</v>
      </c>
      <c r="E72" s="9">
        <v>600</v>
      </c>
      <c r="F72" s="4"/>
      <c r="G72" s="9"/>
      <c r="H72" s="4"/>
      <c r="I72" s="9"/>
      <c r="J72" s="4"/>
      <c r="K72" s="1" t="s">
        <v>83</v>
      </c>
    </row>
    <row r="73" spans="1:11" ht="42" x14ac:dyDescent="0.3">
      <c r="A73" s="31"/>
      <c r="B73" s="29" t="s">
        <v>57</v>
      </c>
      <c r="C73" s="12"/>
      <c r="D73" s="8"/>
      <c r="E73" s="9"/>
      <c r="F73" s="4"/>
      <c r="G73" s="4"/>
      <c r="H73" s="4"/>
      <c r="I73" s="4"/>
      <c r="J73" s="4"/>
      <c r="K73" s="1"/>
    </row>
    <row r="74" spans="1:11" ht="42" x14ac:dyDescent="0.3">
      <c r="A74" s="31"/>
      <c r="B74" s="1" t="s">
        <v>59</v>
      </c>
      <c r="C74" s="11">
        <v>2008</v>
      </c>
      <c r="D74" s="11">
        <v>2022</v>
      </c>
      <c r="E74" s="9">
        <v>-211</v>
      </c>
      <c r="F74" s="4"/>
      <c r="G74" s="9"/>
      <c r="H74" s="4"/>
      <c r="I74" s="9"/>
      <c r="J74" s="4"/>
      <c r="K74" s="1" t="s">
        <v>97</v>
      </c>
    </row>
    <row r="75" spans="1:11" ht="56" x14ac:dyDescent="0.3">
      <c r="A75" s="31"/>
      <c r="B75" s="1" t="s">
        <v>60</v>
      </c>
      <c r="C75" s="11">
        <v>2020</v>
      </c>
      <c r="D75" s="11">
        <v>2025</v>
      </c>
      <c r="E75" s="9">
        <v>242</v>
      </c>
      <c r="F75" s="4"/>
      <c r="G75" s="9"/>
      <c r="H75" s="4"/>
      <c r="I75" s="9"/>
      <c r="J75" s="4"/>
      <c r="K75" s="1" t="s">
        <v>83</v>
      </c>
    </row>
    <row r="76" spans="1:11" ht="28" x14ac:dyDescent="0.3">
      <c r="A76" s="31"/>
      <c r="B76" s="1" t="s">
        <v>58</v>
      </c>
      <c r="C76" s="11">
        <v>2007</v>
      </c>
      <c r="D76" s="11">
        <v>2025</v>
      </c>
      <c r="E76" s="9">
        <v>-31</v>
      </c>
      <c r="F76" s="4"/>
      <c r="G76" s="9"/>
      <c r="H76" s="4"/>
      <c r="I76" s="9"/>
      <c r="J76" s="4"/>
      <c r="K76" s="1" t="s">
        <v>92</v>
      </c>
    </row>
  </sheetData>
  <autoFilter ref="A7:K76" xr:uid="{00000000-0009-0000-0000-000000000000}"/>
  <mergeCells count="17">
    <mergeCell ref="A1:K1"/>
    <mergeCell ref="E3:J3"/>
    <mergeCell ref="A3:A5"/>
    <mergeCell ref="B3:B5"/>
    <mergeCell ref="C3:D4"/>
    <mergeCell ref="E4:F4"/>
    <mergeCell ref="G4:H4"/>
    <mergeCell ref="I4:J4"/>
    <mergeCell ref="K3:K5"/>
    <mergeCell ref="A8:A13"/>
    <mergeCell ref="A14:A23"/>
    <mergeCell ref="A49:A56"/>
    <mergeCell ref="A57:A76"/>
    <mergeCell ref="A34:A42"/>
    <mergeCell ref="A32:A33"/>
    <mergeCell ref="A43:A48"/>
    <mergeCell ref="A24:A31"/>
  </mergeCells>
  <pageMargins left="0.31496062992125984" right="0.19685039370078741" top="0.82677165354330717" bottom="0.70866141732283472" header="0.31496062992125984" footer="0.19685039370078741"/>
  <pageSetup paperSize="9" scale="66" fitToHeight="0" orientation="landscape" blackAndWhite="1" r:id="rId1"/>
  <headerFooter>
    <oddFooter>&amp;C&amp;P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Priežastys</vt:lpstr>
      <vt:lpstr>Priežastys!Print_Titles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Alicija Penkovskaja</dc:creator>
  <cp:lastModifiedBy>Regina Kiselienė</cp:lastModifiedBy>
  <cp:lastPrinted>2021-10-21T12:45:12Z</cp:lastPrinted>
  <dcterms:created xsi:type="dcterms:W3CDTF">2020-04-28T15:25:33Z</dcterms:created>
  <dcterms:modified xsi:type="dcterms:W3CDTF">2021-11-05T13:56:00Z</dcterms:modified>
</cp:coreProperties>
</file>