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.bzozovska\Desktop\"/>
    </mc:Choice>
  </mc:AlternateContent>
  <xr:revisionPtr revIDLastSave="0" documentId="8_{7E8FB635-2F9E-4A61-8171-6C5E20703803}" xr6:coauthVersionLast="47" xr6:coauthVersionMax="47" xr10:uidLastSave="{00000000-0000-0000-0000-000000000000}"/>
  <bookViews>
    <workbookView xWindow="1900" yWindow="1900" windowWidth="14400" windowHeight="7270" activeTab="1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0" i="15" l="1"/>
  <c r="A49" i="15"/>
  <c r="L23" i="10"/>
  <c r="G57" i="15"/>
  <c r="A56" i="15"/>
  <c r="A55" i="15"/>
  <c r="G52" i="15"/>
  <c r="G51" i="15"/>
  <c r="G53" i="15" s="1"/>
  <c r="G39" i="15"/>
  <c r="G40" i="15"/>
  <c r="G41" i="15"/>
  <c r="G42" i="15"/>
  <c r="G43" i="15"/>
  <c r="G44" i="15"/>
  <c r="G45" i="15"/>
  <c r="G46" i="15"/>
  <c r="G47" i="15"/>
  <c r="A36" i="15"/>
  <c r="C56" i="1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H12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I21" i="10" l="1"/>
  <c r="I20" i="10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61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I26" i="10"/>
  <c r="E54" i="12"/>
  <c r="E53" i="12"/>
  <c r="H26" i="10" s="1"/>
  <c r="E50" i="12"/>
  <c r="E49" i="12"/>
  <c r="E43" i="12"/>
  <c r="E42" i="12"/>
  <c r="H21" i="10" s="1"/>
  <c r="E39" i="12"/>
  <c r="E38" i="12"/>
  <c r="H20" i="10" s="1"/>
  <c r="G63" i="15"/>
  <c r="G62" i="15"/>
  <c r="G38" i="15"/>
  <c r="G37" i="15"/>
  <c r="G48" i="15" l="1"/>
  <c r="F20" i="10" s="1"/>
  <c r="G65" i="15"/>
  <c r="F26" i="10" s="1"/>
  <c r="G60" i="15"/>
  <c r="G66" i="15" s="1"/>
  <c r="G21" i="10"/>
  <c r="G20" i="10"/>
  <c r="I25" i="10"/>
  <c r="G26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G54" i="15" l="1"/>
  <c r="G9" i="15"/>
  <c r="F7" i="10" s="1"/>
  <c r="G26" i="15"/>
  <c r="F13" i="10" s="1"/>
  <c r="J13" i="10" s="1"/>
  <c r="K13" i="10" s="1"/>
  <c r="G14" i="15"/>
  <c r="G21" i="15"/>
  <c r="F25" i="10"/>
  <c r="J26" i="10"/>
  <c r="K26" i="10" s="1"/>
  <c r="J20" i="10"/>
  <c r="K20" i="10" s="1"/>
  <c r="H25" i="10"/>
  <c r="G25" i="10"/>
  <c r="F21" i="10"/>
  <c r="I7" i="10"/>
  <c r="G15" i="15" l="1"/>
  <c r="F8" i="10"/>
  <c r="F12" i="10"/>
  <c r="J12" i="10" s="1"/>
  <c r="K12" i="10" s="1"/>
  <c r="L15" i="10" s="1"/>
  <c r="G27" i="15"/>
  <c r="J25" i="10"/>
  <c r="K25" i="10" s="1"/>
  <c r="J21" i="10"/>
  <c r="K21" i="10" s="1"/>
  <c r="H7" i="10"/>
  <c r="G7" i="10"/>
  <c r="G8" i="10"/>
  <c r="J7" i="10" l="1"/>
  <c r="K7" i="10" s="1"/>
  <c r="J8" i="10"/>
  <c r="K8" i="10" s="1"/>
  <c r="L28" i="10"/>
  <c r="L30" i="10" l="1"/>
  <c r="L10" i="10"/>
  <c r="L17" i="10" s="1"/>
  <c r="L31" i="10" l="1"/>
</calcChain>
</file>

<file path=xl/sharedStrings.xml><?xml version="1.0" encoding="utf-8"?>
<sst xmlns="http://schemas.openxmlformats.org/spreadsheetml/2006/main" count="269" uniqueCount="127">
  <si>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</si>
  <si>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</si>
  <si>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</si>
  <si>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</si>
  <si>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</si>
  <si>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</si>
  <si>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</si>
  <si>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</si>
  <si>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</si>
  <si>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</si>
  <si>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</si>
  <si>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</si>
  <si>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</si>
  <si>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</si>
  <si>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</si>
  <si>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</si>
  <si>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</si>
  <si>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</si>
  <si>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</si>
  <si>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</si>
  <si>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</si>
  <si>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</si>
  <si>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</si>
  <si>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</si>
  <si>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</si>
  <si>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</si>
  <si>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</si>
  <si>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</si>
  <si>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</si>
  <si>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</si>
  <si>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</si>
  <si>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</si>
  <si>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</si>
  <si>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</si>
  <si>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</si>
  <si>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</si>
  <si>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</si>
  <si>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</si>
  <si>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</si>
  <si>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</si>
  <si>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</si>
  <si>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</si>
  <si>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</si>
  <si>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</si>
  <si>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</si>
  <si>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</si>
  <si>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</si>
  <si>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</si>
  <si>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</si>
  <si>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</si>
  <si>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</si>
  <si>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</si>
  <si>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</si>
  <si>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</si>
  <si>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</si>
  <si>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</si>
  <si>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</si>
  <si>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</si>
  <si>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</si>
  <si>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</si>
  <si>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</si>
  <si>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</si>
  <si>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</si>
  <si>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</si>
  <si>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</si>
  <si>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</si>
  <si>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</si>
  <si>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</si>
  <si>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</si>
  <si>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</si>
  <si>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</si>
  <si>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</si>
  <si>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</si>
  <si>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</si>
  <si>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</si>
  <si>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</si>
  <si>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</si>
  <si>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</si>
  <si>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</si>
  <si>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</si>
  <si>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</si>
  <si>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</si>
  <si>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</si>
  <si>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</si>
  <si>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</si>
  <si>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</si>
  <si>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</si>
  <si>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</si>
  <si>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</si>
  <si>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</si>
  <si>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</si>
  <si>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</si>
  <si>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</si>
  <si>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</si>
  <si>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</si>
  <si>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</si>
  <si>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</si>
  <si>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nacionalinė</t>
  </si>
  <si>
    <t>Konkurso dalyvis teikia informaciją Valstybinei energetikos reguliavimo tarybai (toliau – Taryba).</t>
  </si>
  <si>
    <t>Netaikoma.</t>
  </si>
  <si>
    <t>Projekto vadovas</t>
  </si>
  <si>
    <t>Finansų specialistas</t>
  </si>
  <si>
    <t>Įmonės vadovas</t>
  </si>
  <si>
    <t>Verslo ir administravimo
specialistas</t>
  </si>
  <si>
    <t>Ataskaitų Lietuvos energetikos agentūrai parengimas ir pateikimas.</t>
  </si>
  <si>
    <t>`</t>
  </si>
  <si>
    <t>LIETUVOS RESPUBLIKOS ATSINAUJINANČIŲ IŠTEKLIŲ ENERGETIKOS ĮSTATYMO NR. XI-1375 5 STRAIPSNIO PAKEITIMO IR PAPILDYMO 22(1) STRAIPSNIU ĮSTATYMAS</t>
  </si>
  <si>
    <t>Išankstinių elektrinės prijungimo prie energetikos tinklų sąlygų paskelbimas.</t>
  </si>
  <si>
    <t>Projekto 2 straipsniu papildomo Įstatymo 22(1) straipsnio</t>
  </si>
  <si>
    <t>9 dalis</t>
  </si>
  <si>
    <t>21 dalies 5 punktas</t>
  </si>
  <si>
    <t xml:space="preserve">Projekto 3 straipsnio </t>
  </si>
  <si>
    <t>2 dalis</t>
  </si>
  <si>
    <t>Konkurso dalyvis teikia Tarybai dokumentus, įrodančius dalyvio ir jo akcininkų bei galutinių naudos gavėjų atitiktį europinės ir transatlantinės integracijos kriterijams. (9 d.  1 p.)</t>
  </si>
  <si>
    <t>Konkurso dalyvis teikia Tarybai dokumentus dėl reikalavimų, susijusių su šiltnamio efektą sukeliančių dujų išmetimo mažinimo tikslais, investicijomis į aplinkos apsaugą, parama vietos bendruomenėms, mažų ir vidutinių įmonių įtraukimu į projekto įgyvendinimą ir (ar) naudojimusi infrastruktūra. (9 d. 2 p.)</t>
  </si>
  <si>
    <t>Konkurso dalyvis teikia Tarybai okumentus, patvirtinančius dalyvio atitiktį reikalavimams dėl finansinio pajėgumo ir turimos patirties įgyvendinant elektrinių plėtros jūrinėje teritorijoje projektus. (9 d. 3 p.)</t>
  </si>
  <si>
    <t>Konkurso dalyvis teikia Tarybai patvirtinimą dėl įsipareigojimo prisiimti atsakomybę už elektrinės prijungimą ir disbalansą. (9 d. 4 p.)</t>
  </si>
  <si>
    <t>Konkurso dalyvis pasirašo ketinimų protokolą ir pateiktia prievolių įvykdymo užtikrinimą. (9 d. 5 p.)</t>
  </si>
  <si>
    <t>Konkurso dalyvis teikia Tarybai patvirtinimą, kad statys naują elektrinę. (9 d. 6 p.)</t>
  </si>
  <si>
    <t>Konkurso dalyvis Tarybai sumoka konkurso dalyvio mokestį. (9 d. 7 p.)</t>
  </si>
  <si>
    <t>Konkurso dalyvis teikia Tarybai informaciją apie pagrindinius planuojamo įgyvendinti elektrinių plėtros jūrinėje teritorijoje projekto etapus, planuojamus statybų ir kitų susijusių darbų įgyvendinimo tvarkaraščius. (9 d. 17 p.)</t>
  </si>
  <si>
    <t>Įsipareigojimas laimėjus konkursą gauti leidimą gyventi Lietuvoje (fiziniam asmeniui) arba įsisteigti įmonę Lietuvoje (juridiniam asmeniui), jei konkurso laimėtojas yra kitoje valstybėje. (9 d. 18 p.)</t>
  </si>
  <si>
    <t>Konkurso dalyvis Tarybai teikia vystymo mokesčio, mokamo valstybei, pasiūlymą. (8 d.)</t>
  </si>
  <si>
    <t>Konkurso laimėtojas  apmoka iki konkurso atliktų tyrimų išlaidas. (17 d.)</t>
  </si>
  <si>
    <t>Konkurso laimėtojas rengia ataskaitą apie įsipareigojimų įgyvendinimą. (21 d. 5 p.)</t>
  </si>
  <si>
    <t>Konkurso laimėtojas pateikia ataskaitą apie įsipareigojimų įgyvendinimą Lietuvos energetikos agentūrai. (21 d. 5 p.)</t>
  </si>
  <si>
    <t>Perdavimo sistemos operatorius per 3 kalendorines dienas po šio įstatymo įsigaliojimo savo interneto svetainėje paskelbia išankstines elektrinės prijungimo prie energetikos tinklų sąlygas, kuriose nustatomi privalomieji energetikos tinklų tiesimo, pertvarkymo ir (ar) plėtros reikalavimai. (2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</si>
</sst>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4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5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7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9" borderId="5" xfId="0" applyFont="1" applyFill="1" applyBorder="1" applyAlignment="1">
      <alignment vertical="top" wrapText="1"/>
    </xf>
    <xf numFmtId="0" fontId="2" fillId="6" borderId="8" xfId="0" applyFont="1" applyFill="1" applyBorder="1" applyAlignment="1">
      <alignment horizontal="center" vertical="top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zoomScaleNormal="100" workbookViewId="0">
      <pane ySplit="4" topLeftCell="A17" activePane="bottomLeft" state="frozen"/>
      <selection activeCell="B1" sqref="B1"/>
      <selection pane="bottomLeft" activeCell="B21" sqref="B21"/>
    </sheetView>
  </sheetViews>
  <sheetFormatPr defaultColWidth="8.6328125" defaultRowHeight="10.5" x14ac:dyDescent="0.35"/>
  <cols>
    <col min="1" max="1" width="4.54296875" style="2" customWidth="1"/>
    <col min="2" max="2" width="23.6328125" style="2" customWidth="1"/>
    <col min="3" max="3" width="22.36328125" style="2" customWidth="1"/>
    <col min="4" max="4" width="5" style="2" customWidth="1"/>
    <col min="5" max="5" width="10" style="2" customWidth="1"/>
    <col min="6" max="6" width="9.90625" style="2" customWidth="1"/>
    <col min="7" max="7" width="8.90625" style="2" customWidth="1"/>
    <col min="8" max="8" width="9.54296875" style="2" customWidth="1"/>
    <col min="9" max="9" width="12" style="2" customWidth="1"/>
    <col min="10" max="10" width="14.6328125" style="2" customWidth="1"/>
    <col min="11" max="11" width="18.453125" style="2" customWidth="1"/>
    <col min="12" max="12" width="18.6328125" style="2" customWidth="1"/>
    <col min="13" max="16384" width="8.6328125" style="2"/>
  </cols>
  <sheetData>
    <row r="1" spans="1:12" ht="12" customHeight="1" x14ac:dyDescent="0.35">
      <c r="A1" s="48" t="s">
        <v>95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7.5" customHeight="1" thickBot="1" x14ac:dyDescent="0.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62.75" customHeight="1" thickBot="1" x14ac:dyDescent="0.4">
      <c r="A3" s="40" t="s">
        <v>0</v>
      </c>
      <c r="B3" s="27" t="s">
        <v>66</v>
      </c>
      <c r="C3" s="27" t="s">
        <v>67</v>
      </c>
      <c r="D3" s="27" t="s">
        <v>69</v>
      </c>
      <c r="E3" s="27" t="s">
        <v>1</v>
      </c>
      <c r="F3" s="28" t="s">
        <v>2</v>
      </c>
      <c r="G3" s="28" t="s">
        <v>3</v>
      </c>
      <c r="H3" s="28" t="s">
        <v>4</v>
      </c>
      <c r="I3" s="28" t="s">
        <v>59</v>
      </c>
      <c r="J3" s="29" t="s">
        <v>96</v>
      </c>
      <c r="K3" s="27" t="s">
        <v>68</v>
      </c>
      <c r="L3" s="29" t="s">
        <v>60</v>
      </c>
    </row>
    <row r="4" spans="1:12" ht="11" thickBot="1" x14ac:dyDescent="0.4">
      <c r="A4" s="25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</row>
    <row r="5" spans="1:12" ht="17.399999999999999" customHeight="1" thickBot="1" x14ac:dyDescent="0.4">
      <c r="A5" s="24" t="s">
        <v>5</v>
      </c>
      <c r="B5" s="50" t="s">
        <v>99</v>
      </c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12" ht="21.5" thickBot="1" x14ac:dyDescent="0.4">
      <c r="A6" s="21" t="s">
        <v>6</v>
      </c>
      <c r="B6" s="19" t="s">
        <v>18</v>
      </c>
      <c r="C6" s="9"/>
      <c r="D6" s="12"/>
      <c r="E6" s="22"/>
      <c r="F6" s="9"/>
      <c r="G6" s="9"/>
      <c r="H6" s="9"/>
      <c r="I6" s="9"/>
      <c r="J6" s="9"/>
      <c r="K6" s="9"/>
      <c r="L6" s="9"/>
    </row>
    <row r="7" spans="1:12" ht="22.5" customHeight="1" thickBot="1" x14ac:dyDescent="0.4">
      <c r="A7" s="21" t="s">
        <v>7</v>
      </c>
      <c r="B7" s="17"/>
      <c r="C7" s="11" t="s">
        <v>8</v>
      </c>
      <c r="D7" s="9"/>
      <c r="E7" s="9"/>
      <c r="F7" s="12">
        <f>'Išlaidos darbuotojams'!G9</f>
        <v>0</v>
      </c>
      <c r="G7" s="12">
        <f>'Išlaidos investicijoms'!D8</f>
        <v>0</v>
      </c>
      <c r="H7" s="12">
        <f>'Išlaidos medžiagoms'!E8</f>
        <v>0</v>
      </c>
      <c r="I7" s="12">
        <f>'Išlaidos paslaugoms'!C8</f>
        <v>0</v>
      </c>
      <c r="J7" s="12">
        <f>0.05*(F7+G7+H7+I7)</f>
        <v>0</v>
      </c>
      <c r="K7" s="12">
        <f>SUM(F7:J7)</f>
        <v>0</v>
      </c>
      <c r="L7" s="37"/>
    </row>
    <row r="8" spans="1:12" ht="11" thickBot="1" x14ac:dyDescent="0.4">
      <c r="A8" s="21" t="s">
        <v>9</v>
      </c>
      <c r="B8" s="17"/>
      <c r="C8" s="11" t="s">
        <v>10</v>
      </c>
      <c r="D8" s="9"/>
      <c r="E8" s="9"/>
      <c r="F8" s="12">
        <f>'Išlaidos darbuotojams'!G14</f>
        <v>0</v>
      </c>
      <c r="G8" s="12">
        <f>'Išlaidos investicijoms'!D12</f>
        <v>0</v>
      </c>
      <c r="H8" s="12">
        <f>'Išlaidos medžiagoms'!E12</f>
        <v>0</v>
      </c>
      <c r="I8" s="12">
        <f>'Išlaidos paslaugoms'!C12</f>
        <v>0</v>
      </c>
      <c r="J8" s="12">
        <f>0.05*(F8+G8+H8+I8)</f>
        <v>0</v>
      </c>
      <c r="K8" s="12">
        <f>SUM(F8:J8)</f>
        <v>0</v>
      </c>
      <c r="L8" s="37"/>
    </row>
    <row r="9" spans="1:12" ht="11" thickBot="1" x14ac:dyDescent="0.4">
      <c r="A9" s="21" t="s">
        <v>11</v>
      </c>
      <c r="B9" s="17"/>
      <c r="C9" s="12" t="s">
        <v>11</v>
      </c>
      <c r="D9" s="9"/>
      <c r="E9" s="9"/>
      <c r="F9" s="36"/>
      <c r="G9" s="12"/>
      <c r="H9" s="12"/>
      <c r="I9" s="12"/>
      <c r="J9" s="12"/>
      <c r="K9" s="12"/>
      <c r="L9" s="39"/>
    </row>
    <row r="10" spans="1:12" ht="12.65" customHeight="1" thickBot="1" x14ac:dyDescent="0.4">
      <c r="A10" s="21"/>
      <c r="B10" s="53" t="s">
        <v>70</v>
      </c>
      <c r="C10" s="54"/>
      <c r="D10" s="54"/>
      <c r="E10" s="54"/>
      <c r="F10" s="54"/>
      <c r="G10" s="54"/>
      <c r="H10" s="54"/>
      <c r="I10" s="54"/>
      <c r="J10" s="54"/>
      <c r="K10" s="55"/>
      <c r="L10" s="12">
        <f>SUM(K7:K8)*E6</f>
        <v>0</v>
      </c>
    </row>
    <row r="11" spans="1:12" ht="27" customHeight="1" thickBot="1" x14ac:dyDescent="0.4">
      <c r="A11" s="21" t="s">
        <v>12</v>
      </c>
      <c r="B11" s="19" t="s">
        <v>18</v>
      </c>
      <c r="C11" s="9"/>
      <c r="D11" s="12"/>
      <c r="E11" s="22"/>
      <c r="F11" s="9"/>
      <c r="G11" s="9"/>
      <c r="H11" s="9"/>
      <c r="I11" s="9"/>
      <c r="J11" s="9"/>
      <c r="K11" s="9"/>
      <c r="L11" s="9"/>
    </row>
    <row r="12" spans="1:12" ht="23.25" customHeight="1" thickBot="1" x14ac:dyDescent="0.4">
      <c r="A12" s="21" t="s">
        <v>13</v>
      </c>
      <c r="B12" s="17"/>
      <c r="C12" s="22" t="s">
        <v>14</v>
      </c>
      <c r="D12" s="9"/>
      <c r="E12" s="9"/>
      <c r="F12" s="12">
        <f>'Išlaidos darbuotojams'!G21</f>
        <v>0</v>
      </c>
      <c r="G12" s="12">
        <f>'Išlaidos investicijoms'!D19</f>
        <v>0</v>
      </c>
      <c r="H12" s="12">
        <f>'Išlaidos medžiagoms'!E19</f>
        <v>0</v>
      </c>
      <c r="I12" s="12">
        <f>'Išlaidos medžiagoms'!E19</f>
        <v>0</v>
      </c>
      <c r="J12" s="12">
        <f>0.05*(F12+G12+H12+I12)</f>
        <v>0</v>
      </c>
      <c r="K12" s="12">
        <f>SUM(F12:J12)</f>
        <v>0</v>
      </c>
      <c r="L12" s="37"/>
    </row>
    <row r="13" spans="1:12" ht="11" thickBot="1" x14ac:dyDescent="0.4">
      <c r="A13" s="21" t="s">
        <v>15</v>
      </c>
      <c r="B13" s="17"/>
      <c r="C13" s="22" t="s">
        <v>16</v>
      </c>
      <c r="D13" s="9"/>
      <c r="E13" s="9"/>
      <c r="F13" s="12">
        <f>'Išlaidos darbuotojams'!G26</f>
        <v>0</v>
      </c>
      <c r="G13" s="12">
        <f>'Išlaidos investicijoms'!D23</f>
        <v>0</v>
      </c>
      <c r="H13" s="12">
        <f>'Išlaidos medžiagoms'!E23</f>
        <v>0</v>
      </c>
      <c r="I13" s="12">
        <f>'Išlaidos medžiagoms'!E23</f>
        <v>0</v>
      </c>
      <c r="J13" s="12">
        <f>0.05*(F13+G13+H13+I13)</f>
        <v>0</v>
      </c>
      <c r="K13" s="12">
        <f>SUM(F13:J13)</f>
        <v>0</v>
      </c>
      <c r="L13" s="37"/>
    </row>
    <row r="14" spans="1:12" ht="11" thickBot="1" x14ac:dyDescent="0.4">
      <c r="A14" s="21" t="s">
        <v>11</v>
      </c>
      <c r="B14" s="17"/>
      <c r="C14" s="22" t="s">
        <v>51</v>
      </c>
      <c r="D14" s="9"/>
      <c r="E14" s="9"/>
      <c r="F14" s="36"/>
      <c r="G14" s="12"/>
      <c r="H14" s="12"/>
      <c r="I14" s="12"/>
      <c r="J14" s="12"/>
      <c r="K14" s="12"/>
      <c r="L14" s="35"/>
    </row>
    <row r="15" spans="1:12" ht="11" thickBot="1" x14ac:dyDescent="0.4">
      <c r="A15" s="21"/>
      <c r="B15" s="53" t="s">
        <v>71</v>
      </c>
      <c r="C15" s="54"/>
      <c r="D15" s="54"/>
      <c r="E15" s="54"/>
      <c r="F15" s="54"/>
      <c r="G15" s="54"/>
      <c r="H15" s="54"/>
      <c r="I15" s="54"/>
      <c r="J15" s="54"/>
      <c r="K15" s="55"/>
      <c r="L15" s="38">
        <f>SUM(K12:K13)*E11</f>
        <v>0</v>
      </c>
    </row>
    <row r="16" spans="1:12" ht="11" thickBot="1" x14ac:dyDescent="0.4">
      <c r="A16" s="21"/>
      <c r="B16" s="12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 t="s">
        <v>11</v>
      </c>
    </row>
    <row r="17" spans="1:12" ht="12" customHeight="1" thickBot="1" x14ac:dyDescent="0.4">
      <c r="A17" s="21"/>
      <c r="B17" s="56" t="s">
        <v>72</v>
      </c>
      <c r="C17" s="57"/>
      <c r="D17" s="57"/>
      <c r="E17" s="57"/>
      <c r="F17" s="57"/>
      <c r="G17" s="57"/>
      <c r="H17" s="57"/>
      <c r="I17" s="57"/>
      <c r="J17" s="57"/>
      <c r="K17" s="58"/>
      <c r="L17" s="16">
        <f>SUM(L10,L15)</f>
        <v>0</v>
      </c>
    </row>
    <row r="18" spans="1:12" ht="12" customHeight="1" thickBot="1" x14ac:dyDescent="0.4">
      <c r="A18" s="13" t="s">
        <v>52</v>
      </c>
      <c r="B18" s="50" t="s">
        <v>106</v>
      </c>
      <c r="C18" s="51"/>
      <c r="D18" s="51"/>
      <c r="E18" s="51"/>
      <c r="F18" s="51"/>
      <c r="G18" s="51"/>
      <c r="H18" s="51"/>
      <c r="I18" s="51"/>
      <c r="J18" s="51"/>
      <c r="K18" s="51"/>
      <c r="L18" s="52"/>
    </row>
    <row r="19" spans="1:12" ht="21.5" thickBot="1" x14ac:dyDescent="0.4">
      <c r="A19" s="21" t="s">
        <v>53</v>
      </c>
      <c r="B19" s="19" t="s">
        <v>108</v>
      </c>
      <c r="C19" s="14"/>
      <c r="D19" s="12" t="s">
        <v>97</v>
      </c>
      <c r="E19" s="22">
        <v>3</v>
      </c>
      <c r="F19" s="9"/>
      <c r="G19" s="9"/>
      <c r="H19" s="9"/>
      <c r="I19" s="9"/>
      <c r="J19" s="9"/>
      <c r="K19" s="9"/>
      <c r="L19" s="9"/>
    </row>
    <row r="20" spans="1:12" ht="53.25" customHeight="1" thickBot="1" x14ac:dyDescent="0.4">
      <c r="A20" s="21" t="s">
        <v>54</v>
      </c>
      <c r="B20" s="17" t="s">
        <v>109</v>
      </c>
      <c r="C20" s="43" t="s">
        <v>98</v>
      </c>
      <c r="D20" s="9"/>
      <c r="E20" s="9"/>
      <c r="F20" s="12">
        <f>'Išlaidos darbuotojams'!G48</f>
        <v>414.53000000000003</v>
      </c>
      <c r="G20" s="12">
        <f>'Išlaidos investicijoms'!D37</f>
        <v>0</v>
      </c>
      <c r="H20" s="12">
        <f>'Išlaidos medžiagoms'!E40</f>
        <v>0</v>
      </c>
      <c r="I20" s="12">
        <f>'Išlaidos paslaugoms'!C39</f>
        <v>0</v>
      </c>
      <c r="J20" s="12">
        <f>0.05*(F20+G20+H20+I20)</f>
        <v>20.726500000000001</v>
      </c>
      <c r="K20" s="12">
        <f>SUM(F20:J20)</f>
        <v>435.25650000000002</v>
      </c>
      <c r="L20" s="9"/>
    </row>
    <row r="21" spans="1:12" ht="21.5" thickBot="1" x14ac:dyDescent="0.4">
      <c r="A21" s="21" t="s">
        <v>55</v>
      </c>
      <c r="B21" s="17" t="s">
        <v>110</v>
      </c>
      <c r="C21" s="22" t="s">
        <v>104</v>
      </c>
      <c r="D21" s="9"/>
      <c r="E21" s="9"/>
      <c r="F21" s="12">
        <f>'Išlaidos darbuotojams'!G53</f>
        <v>92.655000000000001</v>
      </c>
      <c r="G21" s="12">
        <f>'Išlaidos investicijoms'!D41</f>
        <v>0</v>
      </c>
      <c r="H21" s="12">
        <f>'Išlaidos medžiagoms'!E44</f>
        <v>0</v>
      </c>
      <c r="I21" s="12">
        <f>'Išlaidos paslaugoms'!C43</f>
        <v>0</v>
      </c>
      <c r="J21" s="12">
        <f>0.05*(F21+G21+H21+I21)</f>
        <v>4.6327500000000006</v>
      </c>
      <c r="K21" s="12">
        <f>SUM(F21:J21)</f>
        <v>97.287750000000003</v>
      </c>
      <c r="L21" s="9"/>
    </row>
    <row r="22" spans="1:12" ht="11" thickBot="1" x14ac:dyDescent="0.4">
      <c r="A22" s="21" t="s">
        <v>11</v>
      </c>
      <c r="B22" s="17"/>
      <c r="C22" s="22"/>
      <c r="D22" s="9"/>
      <c r="E22" s="9"/>
      <c r="F22" s="36"/>
      <c r="G22" s="12"/>
      <c r="H22" s="12"/>
      <c r="I22" s="12"/>
      <c r="J22" s="12"/>
      <c r="K22" s="12"/>
      <c r="L22" s="9"/>
    </row>
    <row r="23" spans="1:12" ht="18.899999999999999" customHeight="1" thickBot="1" x14ac:dyDescent="0.4">
      <c r="A23" s="21"/>
      <c r="B23" s="53" t="s">
        <v>70</v>
      </c>
      <c r="C23" s="54"/>
      <c r="D23" s="54"/>
      <c r="E23" s="54"/>
      <c r="F23" s="54"/>
      <c r="G23" s="54"/>
      <c r="H23" s="54"/>
      <c r="I23" s="54"/>
      <c r="J23" s="54"/>
      <c r="K23" s="55"/>
      <c r="L23" s="38">
        <f>SUM(K20:K21)*E19</f>
        <v>1597.6327500000002</v>
      </c>
    </row>
    <row r="24" spans="1:12" ht="30.65" customHeight="1" thickBot="1" x14ac:dyDescent="0.4">
      <c r="A24" s="21" t="s">
        <v>56</v>
      </c>
      <c r="B24" s="19" t="s">
        <v>111</v>
      </c>
      <c r="C24" s="14"/>
      <c r="D24" s="12"/>
      <c r="E24" s="22">
        <v>1</v>
      </c>
      <c r="F24" s="9"/>
      <c r="G24" s="9"/>
      <c r="H24" s="9"/>
      <c r="I24" s="9"/>
      <c r="J24" s="9"/>
      <c r="K24" s="9"/>
      <c r="L24" s="9"/>
    </row>
    <row r="25" spans="1:12" ht="32" thickBot="1" x14ac:dyDescent="0.4">
      <c r="A25" s="21" t="s">
        <v>57</v>
      </c>
      <c r="B25" s="23" t="s">
        <v>112</v>
      </c>
      <c r="C25" s="22" t="s">
        <v>107</v>
      </c>
      <c r="D25" s="9"/>
      <c r="E25" s="9"/>
      <c r="F25" s="12">
        <f>'Išlaidos darbuotojams'!G60</f>
        <v>88.2</v>
      </c>
      <c r="G25" s="12">
        <f>'Išlaidos investicijoms'!D48</f>
        <v>0</v>
      </c>
      <c r="H25" s="12">
        <f>'Išlaidos medžiagoms'!E51</f>
        <v>0</v>
      </c>
      <c r="I25" s="12">
        <f>'Išlaidos paslaugoms'!C50</f>
        <v>0</v>
      </c>
      <c r="J25" s="12">
        <f>0.05*(F25+G25+H25+I25)</f>
        <v>4.41</v>
      </c>
      <c r="K25" s="12">
        <f>SUM(F25:J25)</f>
        <v>92.61</v>
      </c>
      <c r="L25" s="9"/>
    </row>
    <row r="26" spans="1:12" ht="11" thickBot="1" x14ac:dyDescent="0.4">
      <c r="A26" s="21" t="s">
        <v>58</v>
      </c>
      <c r="B26" s="23"/>
      <c r="C26" s="22" t="s">
        <v>16</v>
      </c>
      <c r="D26" s="9"/>
      <c r="E26" s="9"/>
      <c r="F26" s="12">
        <f>'Išlaidos darbuotojams'!G65</f>
        <v>0</v>
      </c>
      <c r="G26" s="12">
        <f>'Išlaidos investicijoms'!D52</f>
        <v>0</v>
      </c>
      <c r="H26" s="12">
        <f>'Išlaidos medžiagoms'!E55</f>
        <v>0</v>
      </c>
      <c r="I26" s="12">
        <f>'Išlaidos paslaugoms'!C54</f>
        <v>0</v>
      </c>
      <c r="J26" s="12">
        <f>0.05*(F26+G26+H26+I26)</f>
        <v>0</v>
      </c>
      <c r="K26" s="12">
        <f>SUM(F26:J26)</f>
        <v>0</v>
      </c>
      <c r="L26" s="9"/>
    </row>
    <row r="27" spans="1:12" ht="11" thickBot="1" x14ac:dyDescent="0.4">
      <c r="A27" s="21" t="s">
        <v>11</v>
      </c>
      <c r="B27" s="23"/>
      <c r="C27" s="22" t="s">
        <v>11</v>
      </c>
      <c r="D27" s="9"/>
      <c r="E27" s="9"/>
      <c r="F27" s="36"/>
      <c r="G27" s="12"/>
      <c r="H27" s="12"/>
      <c r="I27" s="12"/>
      <c r="J27" s="12"/>
      <c r="K27" s="12"/>
      <c r="L27" s="9"/>
    </row>
    <row r="28" spans="1:12" ht="11" thickBot="1" x14ac:dyDescent="0.4">
      <c r="A28" s="21"/>
      <c r="B28" s="53" t="s">
        <v>71</v>
      </c>
      <c r="C28" s="54"/>
      <c r="D28" s="54"/>
      <c r="E28" s="54"/>
      <c r="F28" s="54"/>
      <c r="G28" s="54"/>
      <c r="H28" s="54"/>
      <c r="I28" s="54"/>
      <c r="J28" s="54"/>
      <c r="K28" s="55"/>
      <c r="L28" s="38">
        <f>SUM(K25:K26)*E24</f>
        <v>92.61</v>
      </c>
    </row>
    <row r="29" spans="1:12" ht="12" customHeight="1" thickBot="1" x14ac:dyDescent="0.4">
      <c r="A29" s="21"/>
      <c r="B29" s="12" t="s">
        <v>11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2" customHeight="1" thickBot="1" x14ac:dyDescent="0.4">
      <c r="A30" s="21"/>
      <c r="B30" s="56" t="s">
        <v>73</v>
      </c>
      <c r="C30" s="57"/>
      <c r="D30" s="57"/>
      <c r="E30" s="57"/>
      <c r="F30" s="57"/>
      <c r="G30" s="57"/>
      <c r="H30" s="57"/>
      <c r="I30" s="57"/>
      <c r="J30" s="57"/>
      <c r="K30" s="58"/>
      <c r="L30" s="16">
        <f>SUM(L23,L28)</f>
        <v>1690.2427500000001</v>
      </c>
    </row>
    <row r="31" spans="1:12" ht="11" thickBot="1" x14ac:dyDescent="0.4">
      <c r="A31" s="21"/>
      <c r="B31" s="56" t="s">
        <v>74</v>
      </c>
      <c r="C31" s="57"/>
      <c r="D31" s="57"/>
      <c r="E31" s="57"/>
      <c r="F31" s="57"/>
      <c r="G31" s="57"/>
      <c r="H31" s="57"/>
      <c r="I31" s="57"/>
      <c r="J31" s="57"/>
      <c r="K31" s="58"/>
      <c r="L31" s="16">
        <f>+L30-L17</f>
        <v>1690.2427500000001</v>
      </c>
    </row>
  </sheetData>
  <mergeCells count="10">
    <mergeCell ref="A1:L2"/>
    <mergeCell ref="B5:L5"/>
    <mergeCell ref="B10:K10"/>
    <mergeCell ref="B31:K31"/>
    <mergeCell ref="B15:K15"/>
    <mergeCell ref="B17:K17"/>
    <mergeCell ref="B18:L18"/>
    <mergeCell ref="B23:K23"/>
    <mergeCell ref="B28:K28"/>
    <mergeCell ref="B30:K30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tabSelected="1" topLeftCell="A43" zoomScaleNormal="100" workbookViewId="0">
      <selection activeCell="A58" sqref="A58"/>
    </sheetView>
  </sheetViews>
  <sheetFormatPr defaultColWidth="8.6328125" defaultRowHeight="10.5" x14ac:dyDescent="0.35"/>
  <cols>
    <col min="1" max="1" width="30.6328125" style="2" customWidth="1"/>
    <col min="2" max="2" width="10" style="2" customWidth="1"/>
    <col min="3" max="3" width="11.08984375" style="2" customWidth="1"/>
    <col min="4" max="4" width="14.08984375" style="2" customWidth="1"/>
    <col min="5" max="5" width="14.453125" style="2" customWidth="1"/>
    <col min="6" max="6" width="13.36328125" style="2" customWidth="1"/>
    <col min="7" max="7" width="13.90625" style="2" customWidth="1"/>
    <col min="8" max="16384" width="8.6328125" style="2"/>
  </cols>
  <sheetData>
    <row r="1" spans="1:7" ht="23.25" customHeight="1" thickBot="1" x14ac:dyDescent="0.4">
      <c r="A1" s="59" t="s">
        <v>75</v>
      </c>
      <c r="B1" s="60"/>
      <c r="C1" s="60"/>
      <c r="D1" s="60"/>
      <c r="E1" s="60"/>
      <c r="F1" s="60"/>
      <c r="G1" s="61"/>
    </row>
    <row r="2" spans="1:7" ht="68.25" customHeight="1" thickBot="1" x14ac:dyDescent="0.4">
      <c r="A2" s="4" t="s">
        <v>86</v>
      </c>
      <c r="B2" s="5" t="s">
        <v>19</v>
      </c>
      <c r="C2" s="5" t="s">
        <v>20</v>
      </c>
      <c r="D2" s="5" t="s">
        <v>77</v>
      </c>
      <c r="E2" s="5" t="s">
        <v>78</v>
      </c>
      <c r="F2" s="5" t="s">
        <v>21</v>
      </c>
      <c r="G2" s="5" t="s">
        <v>79</v>
      </c>
    </row>
    <row r="3" spans="1:7" ht="11" thickBot="1" x14ac:dyDescent="0.4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 ht="11" thickBot="1" x14ac:dyDescent="0.4">
      <c r="A4" s="8" t="str">
        <f>'PI skaičiuoklė'!B6</f>
        <v>Straipsnis (-iai), punktas (-ai) ir įpareigojimas</v>
      </c>
      <c r="B4" s="9"/>
      <c r="C4" s="10"/>
      <c r="D4" s="10"/>
      <c r="E4" s="10"/>
      <c r="F4" s="10"/>
      <c r="G4" s="10"/>
    </row>
    <row r="5" spans="1:7" ht="11" thickBot="1" x14ac:dyDescent="0.4">
      <c r="A5" s="11" t="str">
        <f>'PI skaičiuoklė'!C7</f>
        <v>Veiksmas A1</v>
      </c>
      <c r="B5" s="9"/>
      <c r="C5" s="10"/>
      <c r="D5" s="10"/>
      <c r="E5" s="10"/>
      <c r="F5" s="10"/>
      <c r="G5" s="10"/>
    </row>
    <row r="6" spans="1:7" ht="11.15" customHeight="1" thickBot="1" x14ac:dyDescent="0.4">
      <c r="A6" s="3"/>
      <c r="B6" s="12" t="s">
        <v>22</v>
      </c>
      <c r="C6" s="12">
        <v>1</v>
      </c>
      <c r="D6" s="12">
        <v>0</v>
      </c>
      <c r="E6" s="12">
        <v>0</v>
      </c>
      <c r="F6" s="12">
        <v>0</v>
      </c>
      <c r="G6" s="12">
        <f>+C6*D6*E6*F6</f>
        <v>0</v>
      </c>
    </row>
    <row r="7" spans="1:7" ht="11" thickBot="1" x14ac:dyDescent="0.4">
      <c r="A7" s="13"/>
      <c r="B7" s="12" t="s">
        <v>23</v>
      </c>
      <c r="C7" s="12">
        <v>0</v>
      </c>
      <c r="D7" s="12">
        <v>0</v>
      </c>
      <c r="E7" s="12">
        <v>0</v>
      </c>
      <c r="F7" s="12">
        <v>0</v>
      </c>
      <c r="G7" s="12">
        <f t="shared" ref="G7" si="0">+C7*D7*E7*F7</f>
        <v>0</v>
      </c>
    </row>
    <row r="8" spans="1:7" ht="11" thickBot="1" x14ac:dyDescent="0.4">
      <c r="A8" s="13"/>
      <c r="B8" s="12" t="s">
        <v>11</v>
      </c>
      <c r="C8" s="12"/>
      <c r="D8" s="12"/>
      <c r="E8" s="12"/>
      <c r="F8" s="12"/>
      <c r="G8" s="12"/>
    </row>
    <row r="9" spans="1:7" ht="14.15" customHeight="1" thickBot="1" x14ac:dyDescent="0.4">
      <c r="A9" s="53" t="s">
        <v>80</v>
      </c>
      <c r="B9" s="54"/>
      <c r="C9" s="54"/>
      <c r="D9" s="54"/>
      <c r="E9" s="54"/>
      <c r="F9" s="55"/>
      <c r="G9" s="12">
        <f>SUM(G6:G8)</f>
        <v>0</v>
      </c>
    </row>
    <row r="10" spans="1:7" ht="11" thickBot="1" x14ac:dyDescent="0.4">
      <c r="A10" s="11" t="str">
        <f>'PI skaičiuoklė'!C8</f>
        <v>Veiksmas A2</v>
      </c>
      <c r="B10" s="14"/>
      <c r="C10" s="14"/>
      <c r="D10" s="14"/>
      <c r="E10" s="14"/>
      <c r="F10" s="14"/>
      <c r="G10" s="14"/>
    </row>
    <row r="11" spans="1:7" ht="11" thickBot="1" x14ac:dyDescent="0.4">
      <c r="A11" s="3"/>
      <c r="B11" s="12" t="s">
        <v>24</v>
      </c>
      <c r="C11" s="12">
        <v>0</v>
      </c>
      <c r="D11" s="12">
        <v>0</v>
      </c>
      <c r="E11" s="12">
        <v>0</v>
      </c>
      <c r="F11" s="12">
        <v>0</v>
      </c>
      <c r="G11" s="12">
        <f>+C11*D11*E11*F11</f>
        <v>0</v>
      </c>
    </row>
    <row r="12" spans="1:7" ht="11" thickBot="1" x14ac:dyDescent="0.4">
      <c r="A12" s="13"/>
      <c r="B12" s="12" t="s">
        <v>25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" si="1">+C12*D12*E12*F12</f>
        <v>0</v>
      </c>
    </row>
    <row r="13" spans="1:7" ht="11" thickBot="1" x14ac:dyDescent="0.4">
      <c r="A13" s="13"/>
      <c r="B13" s="12" t="s">
        <v>11</v>
      </c>
      <c r="C13" s="12"/>
      <c r="D13" s="12"/>
      <c r="E13" s="12"/>
      <c r="F13" s="12"/>
      <c r="G13" s="12"/>
    </row>
    <row r="14" spans="1:7" ht="11" thickBot="1" x14ac:dyDescent="0.4">
      <c r="A14" s="53" t="s">
        <v>81</v>
      </c>
      <c r="B14" s="54"/>
      <c r="C14" s="54"/>
      <c r="D14" s="54"/>
      <c r="E14" s="54"/>
      <c r="F14" s="55"/>
      <c r="G14" s="12">
        <f>SUM(G11:G13)</f>
        <v>0</v>
      </c>
    </row>
    <row r="15" spans="1:7" ht="11" thickBot="1" x14ac:dyDescent="0.4">
      <c r="A15" s="56" t="s">
        <v>82</v>
      </c>
      <c r="B15" s="57"/>
      <c r="C15" s="57"/>
      <c r="D15" s="57"/>
      <c r="E15" s="57"/>
      <c r="F15" s="58"/>
      <c r="G15" s="15">
        <f>SUM(G9,G14)</f>
        <v>0</v>
      </c>
    </row>
    <row r="16" spans="1:7" ht="11" thickBot="1" x14ac:dyDescent="0.4">
      <c r="A16" s="8" t="str">
        <f>'PI skaičiuoklė'!B11</f>
        <v>Straipsnis (-iai), punktas (-ai) ir įpareigojimas</v>
      </c>
      <c r="B16" s="9"/>
      <c r="C16" s="9"/>
      <c r="D16" s="9"/>
      <c r="E16" s="9"/>
      <c r="F16" s="9"/>
      <c r="G16" s="9"/>
    </row>
    <row r="17" spans="1:7" ht="11" thickBot="1" x14ac:dyDescent="0.4">
      <c r="A17" s="11" t="str">
        <f>'PI skaičiuoklė'!C12</f>
        <v>Veiksmas B1</v>
      </c>
      <c r="B17" s="9"/>
      <c r="C17" s="9"/>
      <c r="D17" s="9"/>
      <c r="E17" s="9"/>
      <c r="F17" s="9"/>
      <c r="G17" s="9"/>
    </row>
    <row r="18" spans="1:7" ht="11" thickBot="1" x14ac:dyDescent="0.4">
      <c r="A18" s="3"/>
      <c r="B18" s="12" t="s">
        <v>26</v>
      </c>
      <c r="C18" s="12">
        <v>0</v>
      </c>
      <c r="D18" s="12">
        <v>0</v>
      </c>
      <c r="E18" s="12">
        <v>0</v>
      </c>
      <c r="F18" s="12">
        <v>0</v>
      </c>
      <c r="G18" s="12">
        <f t="shared" ref="G18:G19" si="2">+C18*D18*E18*F18</f>
        <v>0</v>
      </c>
    </row>
    <row r="19" spans="1:7" ht="11" thickBot="1" x14ac:dyDescent="0.4">
      <c r="A19" s="13"/>
      <c r="B19" s="12" t="s">
        <v>27</v>
      </c>
      <c r="C19" s="12">
        <v>0</v>
      </c>
      <c r="D19" s="12">
        <v>0</v>
      </c>
      <c r="E19" s="12">
        <v>0</v>
      </c>
      <c r="F19" s="12">
        <v>0</v>
      </c>
      <c r="G19" s="12">
        <f t="shared" si="2"/>
        <v>0</v>
      </c>
    </row>
    <row r="20" spans="1:7" ht="11" thickBot="1" x14ac:dyDescent="0.4">
      <c r="A20" s="13"/>
      <c r="B20" s="12" t="s">
        <v>11</v>
      </c>
      <c r="C20" s="12"/>
      <c r="D20" s="12"/>
      <c r="E20" s="12"/>
      <c r="F20" s="12"/>
      <c r="G20" s="12"/>
    </row>
    <row r="21" spans="1:7" ht="11" thickBot="1" x14ac:dyDescent="0.4">
      <c r="A21" s="53" t="s">
        <v>83</v>
      </c>
      <c r="B21" s="54"/>
      <c r="C21" s="54"/>
      <c r="D21" s="54"/>
      <c r="E21" s="54"/>
      <c r="F21" s="55"/>
      <c r="G21" s="12">
        <f>SUM(G18:G20)</f>
        <v>0</v>
      </c>
    </row>
    <row r="22" spans="1:7" ht="11" thickBot="1" x14ac:dyDescent="0.4">
      <c r="A22" s="11" t="str">
        <f>'PI skaičiuoklė'!C13</f>
        <v>Veiksmas B2</v>
      </c>
      <c r="B22" s="9"/>
      <c r="C22" s="9"/>
      <c r="D22" s="9"/>
      <c r="E22" s="9"/>
      <c r="F22" s="9"/>
      <c r="G22" s="9"/>
    </row>
    <row r="23" spans="1:7" ht="11" thickBot="1" x14ac:dyDescent="0.4">
      <c r="A23" s="3"/>
      <c r="B23" s="12" t="s">
        <v>28</v>
      </c>
      <c r="C23" s="12">
        <v>0</v>
      </c>
      <c r="D23" s="12">
        <v>0</v>
      </c>
      <c r="E23" s="12">
        <v>0</v>
      </c>
      <c r="F23" s="12">
        <v>0</v>
      </c>
      <c r="G23" s="12">
        <f t="shared" ref="G23:G24" si="3">+C23*D23*E23*F23</f>
        <v>0</v>
      </c>
    </row>
    <row r="24" spans="1:7" ht="11" thickBot="1" x14ac:dyDescent="0.4">
      <c r="A24" s="13"/>
      <c r="B24" s="12" t="s">
        <v>29</v>
      </c>
      <c r="C24" s="12">
        <v>0</v>
      </c>
      <c r="D24" s="12">
        <v>0</v>
      </c>
      <c r="E24" s="12">
        <v>0</v>
      </c>
      <c r="F24" s="12">
        <v>0</v>
      </c>
      <c r="G24" s="12">
        <f t="shared" si="3"/>
        <v>0</v>
      </c>
    </row>
    <row r="25" spans="1:7" ht="11" thickBot="1" x14ac:dyDescent="0.4">
      <c r="A25" s="13"/>
      <c r="B25" s="12" t="s">
        <v>11</v>
      </c>
      <c r="C25" s="12"/>
      <c r="D25" s="12"/>
      <c r="E25" s="12"/>
      <c r="F25" s="12"/>
      <c r="G25" s="12"/>
    </row>
    <row r="26" spans="1:7" ht="11" thickBot="1" x14ac:dyDescent="0.4">
      <c r="A26" s="53" t="s">
        <v>84</v>
      </c>
      <c r="B26" s="54"/>
      <c r="C26" s="54"/>
      <c r="D26" s="54"/>
      <c r="E26" s="54"/>
      <c r="F26" s="55"/>
      <c r="G26" s="12">
        <f>SUM(G23:G25)</f>
        <v>0</v>
      </c>
    </row>
    <row r="27" spans="1:7" ht="11" thickBot="1" x14ac:dyDescent="0.4">
      <c r="A27" s="56" t="s">
        <v>85</v>
      </c>
      <c r="B27" s="57"/>
      <c r="C27" s="57"/>
      <c r="D27" s="57"/>
      <c r="E27" s="57"/>
      <c r="F27" s="58"/>
      <c r="G27" s="15">
        <f>SUM(G21,G26)</f>
        <v>0</v>
      </c>
    </row>
    <row r="28" spans="1:7" x14ac:dyDescent="0.35">
      <c r="A28" s="30"/>
      <c r="B28" s="30"/>
      <c r="C28" s="30"/>
      <c r="D28" s="30"/>
      <c r="E28" s="30"/>
      <c r="F28" s="30"/>
      <c r="G28" s="31"/>
    </row>
    <row r="29" spans="1:7" x14ac:dyDescent="0.35">
      <c r="A29" s="30"/>
      <c r="B29" s="30"/>
      <c r="C29" s="30"/>
      <c r="D29" s="30"/>
      <c r="E29" s="30"/>
      <c r="F29" s="30"/>
      <c r="G29" s="31"/>
    </row>
    <row r="31" spans="1:7" ht="11" thickBot="1" x14ac:dyDescent="0.4"/>
    <row r="32" spans="1:7" ht="23.25" customHeight="1" thickBot="1" x14ac:dyDescent="0.4">
      <c r="A32" s="62" t="s">
        <v>76</v>
      </c>
      <c r="B32" s="63"/>
      <c r="C32" s="63"/>
      <c r="D32" s="63"/>
      <c r="E32" s="63"/>
      <c r="F32" s="63"/>
      <c r="G32" s="64"/>
    </row>
    <row r="33" spans="1:7" ht="67.5" customHeight="1" thickBot="1" x14ac:dyDescent="0.4">
      <c r="A33" s="4" t="s">
        <v>87</v>
      </c>
      <c r="B33" s="5" t="s">
        <v>19</v>
      </c>
      <c r="C33" s="5" t="s">
        <v>20</v>
      </c>
      <c r="D33" s="5" t="s">
        <v>77</v>
      </c>
      <c r="E33" s="5" t="s">
        <v>78</v>
      </c>
      <c r="F33" s="5" t="s">
        <v>21</v>
      </c>
      <c r="G33" s="5" t="s">
        <v>79</v>
      </c>
    </row>
    <row r="34" spans="1:7" ht="11" thickBot="1" x14ac:dyDescent="0.4">
      <c r="A34" s="6">
        <v>1</v>
      </c>
      <c r="B34" s="7">
        <v>2</v>
      </c>
      <c r="C34" s="6">
        <v>3</v>
      </c>
      <c r="D34" s="7">
        <v>4</v>
      </c>
      <c r="E34" s="6">
        <v>5</v>
      </c>
      <c r="F34" s="7">
        <v>6</v>
      </c>
      <c r="G34" s="6">
        <v>7</v>
      </c>
    </row>
    <row r="35" spans="1:7" ht="21.5" thickBot="1" x14ac:dyDescent="0.4">
      <c r="A35" s="8" t="str">
        <f>'PI skaičiuoklė'!B19</f>
        <v>Projekto 2 straipsniu papildomo Įstatymo 22(1) straipsnio</v>
      </c>
      <c r="B35" s="9"/>
      <c r="C35" s="10"/>
      <c r="D35" s="10"/>
      <c r="E35" s="10"/>
      <c r="F35" s="10"/>
      <c r="G35" s="10"/>
    </row>
    <row r="36" spans="1:7" ht="32" thickBot="1" x14ac:dyDescent="0.4">
      <c r="A36" s="44" t="str">
        <f>'PI skaičiuoklė'!C20</f>
        <v>Konkurso dalyvis teikia informaciją Valstybinei energetikos reguliavimo tarybai (toliau – Taryba).</v>
      </c>
      <c r="B36" s="9"/>
      <c r="C36" s="10"/>
      <c r="D36" s="10"/>
      <c r="E36" s="10"/>
      <c r="F36" s="10"/>
      <c r="G36" s="10"/>
    </row>
    <row r="37" spans="1:7" ht="42.5" thickBot="1" x14ac:dyDescent="0.4">
      <c r="A37" s="3" t="s">
        <v>113</v>
      </c>
      <c r="B37" s="12" t="s">
        <v>100</v>
      </c>
      <c r="C37" s="12">
        <v>1</v>
      </c>
      <c r="D37" s="12">
        <v>8.91</v>
      </c>
      <c r="E37" s="12">
        <v>1</v>
      </c>
      <c r="F37" s="12">
        <v>1</v>
      </c>
      <c r="G37" s="12">
        <f>+C37*D37*E37*F37</f>
        <v>8.91</v>
      </c>
    </row>
    <row r="38" spans="1:7" ht="74" thickBot="1" x14ac:dyDescent="0.4">
      <c r="A38" s="13" t="s">
        <v>114</v>
      </c>
      <c r="B38" s="12" t="s">
        <v>103</v>
      </c>
      <c r="C38" s="12">
        <v>4</v>
      </c>
      <c r="D38" s="12">
        <v>8.82</v>
      </c>
      <c r="E38" s="12">
        <v>1</v>
      </c>
      <c r="F38" s="12">
        <v>1</v>
      </c>
      <c r="G38" s="12">
        <f t="shared" ref="G38:G47" si="4">+C38*D38*E38*F38</f>
        <v>35.28</v>
      </c>
    </row>
    <row r="39" spans="1:7" ht="53" thickBot="1" x14ac:dyDescent="0.4">
      <c r="A39" s="41" t="s">
        <v>115</v>
      </c>
      <c r="B39" s="24" t="s">
        <v>101</v>
      </c>
      <c r="C39" s="42">
        <v>1</v>
      </c>
      <c r="D39" s="47">
        <v>8.44</v>
      </c>
      <c r="E39" s="42">
        <v>1</v>
      </c>
      <c r="F39" s="12">
        <v>1</v>
      </c>
      <c r="G39" s="12">
        <f t="shared" si="4"/>
        <v>8.44</v>
      </c>
    </row>
    <row r="40" spans="1:7" ht="38.25" customHeight="1" thickBot="1" x14ac:dyDescent="0.4">
      <c r="A40" s="24" t="s">
        <v>116</v>
      </c>
      <c r="B40" s="13" t="s">
        <v>100</v>
      </c>
      <c r="C40" s="24">
        <v>1</v>
      </c>
      <c r="D40" s="24">
        <v>8.91</v>
      </c>
      <c r="E40" s="24">
        <v>0.5</v>
      </c>
      <c r="F40" s="12">
        <v>1</v>
      </c>
      <c r="G40" s="12">
        <f t="shared" si="4"/>
        <v>4.4550000000000001</v>
      </c>
    </row>
    <row r="41" spans="1:7" ht="32" thickBot="1" x14ac:dyDescent="0.4">
      <c r="A41" s="24" t="s">
        <v>117</v>
      </c>
      <c r="B41" s="12" t="s">
        <v>100</v>
      </c>
      <c r="C41" s="24">
        <v>1</v>
      </c>
      <c r="D41" s="12">
        <v>8.91</v>
      </c>
      <c r="E41" s="24">
        <v>0.5</v>
      </c>
      <c r="F41" s="12">
        <v>1</v>
      </c>
      <c r="G41" s="12">
        <f t="shared" si="4"/>
        <v>4.4550000000000001</v>
      </c>
    </row>
    <row r="42" spans="1:7" ht="21.5" thickBot="1" x14ac:dyDescent="0.4">
      <c r="A42" s="24" t="s">
        <v>118</v>
      </c>
      <c r="B42" s="12" t="s">
        <v>100</v>
      </c>
      <c r="C42" s="24">
        <v>1</v>
      </c>
      <c r="D42" s="12">
        <v>8.91</v>
      </c>
      <c r="E42" s="24">
        <v>0.5</v>
      </c>
      <c r="F42" s="12">
        <v>1</v>
      </c>
      <c r="G42" s="12">
        <f t="shared" si="4"/>
        <v>4.4550000000000001</v>
      </c>
    </row>
    <row r="43" spans="1:7" ht="21.5" thickBot="1" x14ac:dyDescent="0.4">
      <c r="A43" s="24" t="s">
        <v>119</v>
      </c>
      <c r="B43" s="12" t="s">
        <v>100</v>
      </c>
      <c r="C43" s="24">
        <v>1</v>
      </c>
      <c r="D43" s="12">
        <v>8.91</v>
      </c>
      <c r="E43" s="24">
        <v>0.5</v>
      </c>
      <c r="F43" s="12">
        <v>1</v>
      </c>
      <c r="G43" s="12">
        <f t="shared" si="4"/>
        <v>4.4550000000000001</v>
      </c>
    </row>
    <row r="44" spans="1:7" ht="53" thickBot="1" x14ac:dyDescent="0.4">
      <c r="A44" s="24" t="s">
        <v>120</v>
      </c>
      <c r="B44" s="12" t="s">
        <v>100</v>
      </c>
      <c r="C44" s="24">
        <v>1</v>
      </c>
      <c r="D44" s="12">
        <v>8.91</v>
      </c>
      <c r="E44" s="24">
        <v>3</v>
      </c>
      <c r="F44" s="12">
        <v>1</v>
      </c>
      <c r="G44" s="12">
        <f t="shared" si="4"/>
        <v>26.73</v>
      </c>
    </row>
    <row r="45" spans="1:7" ht="53" thickBot="1" x14ac:dyDescent="0.4">
      <c r="A45" s="24" t="s">
        <v>121</v>
      </c>
      <c r="B45" s="12" t="s">
        <v>102</v>
      </c>
      <c r="C45" s="24">
        <v>1</v>
      </c>
      <c r="D45" s="24">
        <v>12.5</v>
      </c>
      <c r="E45" s="24">
        <v>24</v>
      </c>
      <c r="F45" s="12">
        <v>1</v>
      </c>
      <c r="G45" s="12">
        <f t="shared" si="4"/>
        <v>300</v>
      </c>
    </row>
    <row r="46" spans="1:7" ht="21.5" thickBot="1" x14ac:dyDescent="0.4">
      <c r="A46" s="24" t="s">
        <v>122</v>
      </c>
      <c r="B46" s="12" t="s">
        <v>100</v>
      </c>
      <c r="C46" s="24">
        <v>1</v>
      </c>
      <c r="D46" s="12">
        <v>8.91</v>
      </c>
      <c r="E46" s="24">
        <v>1</v>
      </c>
      <c r="F46" s="12">
        <v>1</v>
      </c>
      <c r="G46" s="12">
        <f t="shared" si="4"/>
        <v>8.91</v>
      </c>
    </row>
    <row r="47" spans="1:7" ht="21.5" thickBot="1" x14ac:dyDescent="0.4">
      <c r="A47" s="24" t="s">
        <v>123</v>
      </c>
      <c r="B47" s="45" t="s">
        <v>101</v>
      </c>
      <c r="C47" s="24">
        <v>1</v>
      </c>
      <c r="D47" s="45">
        <v>8.44</v>
      </c>
      <c r="E47" s="24">
        <v>1</v>
      </c>
      <c r="F47" s="45">
        <v>1</v>
      </c>
      <c r="G47" s="45">
        <f t="shared" si="4"/>
        <v>8.44</v>
      </c>
    </row>
    <row r="48" spans="1:7" ht="11" thickBot="1" x14ac:dyDescent="0.4">
      <c r="A48" s="65" t="s">
        <v>80</v>
      </c>
      <c r="B48" s="66"/>
      <c r="C48" s="66"/>
      <c r="D48" s="66"/>
      <c r="E48" s="66"/>
      <c r="F48" s="67"/>
      <c r="G48" s="12">
        <f>SUM(G37:G47)</f>
        <v>414.53000000000003</v>
      </c>
    </row>
    <row r="49" spans="1:13" ht="21.5" thickBot="1" x14ac:dyDescent="0.4">
      <c r="A49" s="8" t="str">
        <f>'PI skaičiuoklė'!B19</f>
        <v>Projekto 2 straipsniu papildomo Įstatymo 22(1) straipsnio</v>
      </c>
      <c r="B49" s="14"/>
      <c r="C49" s="14"/>
      <c r="D49" s="14"/>
      <c r="E49" s="14"/>
      <c r="F49" s="14"/>
      <c r="G49" s="14"/>
    </row>
    <row r="50" spans="1:13" ht="21.5" thickBot="1" x14ac:dyDescent="0.4">
      <c r="A50" s="46" t="str">
        <f>'PI skaičiuoklė'!C21</f>
        <v>Ataskaitų Lietuvos energetikos agentūrai parengimas ir pateikimas.</v>
      </c>
      <c r="B50" s="14"/>
      <c r="C50" s="14"/>
      <c r="D50" s="14"/>
      <c r="E50" s="14"/>
      <c r="F50" s="14"/>
      <c r="G50" s="14"/>
    </row>
    <row r="51" spans="1:13" ht="32" thickBot="1" x14ac:dyDescent="0.4">
      <c r="A51" s="3" t="s">
        <v>124</v>
      </c>
      <c r="B51" s="12" t="s">
        <v>103</v>
      </c>
      <c r="C51" s="12">
        <v>2</v>
      </c>
      <c r="D51" s="12">
        <v>8.82</v>
      </c>
      <c r="E51" s="12">
        <v>5</v>
      </c>
      <c r="F51" s="12">
        <v>1</v>
      </c>
      <c r="G51" s="12">
        <f>+C51*D51*E51*F51</f>
        <v>88.2</v>
      </c>
      <c r="M51" s="2" t="s">
        <v>105</v>
      </c>
    </row>
    <row r="52" spans="1:13" ht="32" thickBot="1" x14ac:dyDescent="0.4">
      <c r="A52" s="3" t="s">
        <v>125</v>
      </c>
      <c r="B52" s="12" t="s">
        <v>100</v>
      </c>
      <c r="C52" s="12">
        <v>1</v>
      </c>
      <c r="D52" s="12">
        <v>8.91</v>
      </c>
      <c r="E52" s="12">
        <v>0.5</v>
      </c>
      <c r="F52" s="12">
        <v>1</v>
      </c>
      <c r="G52" s="12">
        <f t="shared" ref="G52" si="5">+C52*D52*E52*F52</f>
        <v>4.4550000000000001</v>
      </c>
    </row>
    <row r="53" spans="1:13" ht="11" thickBot="1" x14ac:dyDescent="0.4">
      <c r="A53" s="53" t="s">
        <v>81</v>
      </c>
      <c r="B53" s="54"/>
      <c r="C53" s="54"/>
      <c r="D53" s="54"/>
      <c r="E53" s="54"/>
      <c r="F53" s="55"/>
      <c r="G53" s="12">
        <f>SUM(G51:G52)</f>
        <v>92.655000000000001</v>
      </c>
    </row>
    <row r="54" spans="1:13" ht="11" thickBot="1" x14ac:dyDescent="0.4">
      <c r="A54" s="56" t="s">
        <v>82</v>
      </c>
      <c r="B54" s="57"/>
      <c r="C54" s="57"/>
      <c r="D54" s="57"/>
      <c r="E54" s="57"/>
      <c r="F54" s="58"/>
      <c r="G54" s="15">
        <f>SUM(G48,G53)</f>
        <v>507.18500000000006</v>
      </c>
    </row>
    <row r="55" spans="1:13" ht="24.65" customHeight="1" thickBot="1" x14ac:dyDescent="0.4">
      <c r="A55" s="8" t="str">
        <f>'PI skaičiuoklė'!B24</f>
        <v xml:space="preserve">Projekto 3 straipsnio </v>
      </c>
      <c r="B55" s="9"/>
      <c r="C55" s="9"/>
      <c r="D55" s="9"/>
      <c r="E55" s="9"/>
      <c r="F55" s="9"/>
      <c r="G55" s="9"/>
    </row>
    <row r="56" spans="1:13" ht="31.75" customHeight="1" thickBot="1" x14ac:dyDescent="0.4">
      <c r="A56" s="44" t="str">
        <f>'PI skaičiuoklė'!C25</f>
        <v>Išankstinių elektrinės prijungimo prie energetikos tinklų sąlygų paskelbimas.</v>
      </c>
      <c r="B56" s="9"/>
      <c r="C56" s="9"/>
      <c r="D56" s="9"/>
      <c r="E56" s="9"/>
      <c r="F56" s="9"/>
      <c r="G56" s="9"/>
    </row>
    <row r="57" spans="1:13" ht="74" thickBot="1" x14ac:dyDescent="0.4">
      <c r="A57" s="3" t="s">
        <v>126</v>
      </c>
      <c r="B57" s="12" t="s">
        <v>103</v>
      </c>
      <c r="C57" s="12">
        <v>2</v>
      </c>
      <c r="D57" s="12">
        <v>8.82</v>
      </c>
      <c r="E57" s="12">
        <v>5</v>
      </c>
      <c r="F57" s="12">
        <v>1</v>
      </c>
      <c r="G57" s="12">
        <f>+C57*D57*E57*F57</f>
        <v>88.2</v>
      </c>
    </row>
    <row r="58" spans="1:13" ht="11" thickBot="1" x14ac:dyDescent="0.4">
      <c r="A58" s="3"/>
      <c r="B58" s="12"/>
      <c r="C58" s="12"/>
      <c r="D58" s="12"/>
      <c r="E58" s="12"/>
      <c r="F58" s="12"/>
      <c r="G58" s="12"/>
    </row>
    <row r="59" spans="1:13" ht="11" thickBot="1" x14ac:dyDescent="0.4">
      <c r="A59" s="13"/>
      <c r="B59" s="12" t="s">
        <v>11</v>
      </c>
      <c r="C59" s="12"/>
      <c r="D59" s="12"/>
      <c r="E59" s="12"/>
      <c r="F59" s="12"/>
      <c r="G59" s="12"/>
    </row>
    <row r="60" spans="1:13" ht="11" thickBot="1" x14ac:dyDescent="0.4">
      <c r="A60" s="53" t="s">
        <v>83</v>
      </c>
      <c r="B60" s="54"/>
      <c r="C60" s="54"/>
      <c r="D60" s="54"/>
      <c r="E60" s="54"/>
      <c r="F60" s="55"/>
      <c r="G60" s="12">
        <f>SUM(G57:G59)</f>
        <v>88.2</v>
      </c>
    </row>
    <row r="61" spans="1:13" ht="11" thickBot="1" x14ac:dyDescent="0.4">
      <c r="A61" s="11" t="str">
        <f>'PI skaičiuoklė'!C26</f>
        <v>Veiksmas B2</v>
      </c>
      <c r="B61" s="9"/>
      <c r="C61" s="9"/>
      <c r="D61" s="9"/>
      <c r="E61" s="9"/>
      <c r="F61" s="9"/>
      <c r="G61" s="9"/>
    </row>
    <row r="62" spans="1:13" ht="11" thickBot="1" x14ac:dyDescent="0.4">
      <c r="A62" s="3"/>
      <c r="B62" s="12" t="s">
        <v>28</v>
      </c>
      <c r="C62" s="12">
        <v>0</v>
      </c>
      <c r="D62" s="12">
        <v>0</v>
      </c>
      <c r="E62" s="12">
        <v>0</v>
      </c>
      <c r="F62" s="12">
        <v>0</v>
      </c>
      <c r="G62" s="12">
        <f t="shared" ref="G62:G63" si="6">+C62*D62*E62*F62</f>
        <v>0</v>
      </c>
    </row>
    <row r="63" spans="1:13" ht="11" thickBot="1" x14ac:dyDescent="0.4">
      <c r="A63" s="13"/>
      <c r="B63" s="12" t="s">
        <v>29</v>
      </c>
      <c r="C63" s="12">
        <v>0</v>
      </c>
      <c r="D63" s="12">
        <v>0</v>
      </c>
      <c r="E63" s="12">
        <v>0</v>
      </c>
      <c r="F63" s="12">
        <v>0</v>
      </c>
      <c r="G63" s="12">
        <f t="shared" si="6"/>
        <v>0</v>
      </c>
    </row>
    <row r="64" spans="1:13" ht="11" thickBot="1" x14ac:dyDescent="0.4">
      <c r="A64" s="13"/>
      <c r="B64" s="12" t="s">
        <v>11</v>
      </c>
      <c r="C64" s="12"/>
      <c r="D64" s="12"/>
      <c r="E64" s="12"/>
      <c r="F64" s="12"/>
      <c r="G64" s="12"/>
    </row>
    <row r="65" spans="1:7" ht="11" thickBot="1" x14ac:dyDescent="0.4">
      <c r="A65" s="53" t="s">
        <v>84</v>
      </c>
      <c r="B65" s="54"/>
      <c r="C65" s="54"/>
      <c r="D65" s="54"/>
      <c r="E65" s="54"/>
      <c r="F65" s="55"/>
      <c r="G65" s="12">
        <f>SUM(G62:G64)</f>
        <v>0</v>
      </c>
    </row>
    <row r="66" spans="1:7" ht="11" thickBot="1" x14ac:dyDescent="0.4">
      <c r="A66" s="56" t="s">
        <v>85</v>
      </c>
      <c r="B66" s="57"/>
      <c r="C66" s="57"/>
      <c r="D66" s="57"/>
      <c r="E66" s="57"/>
      <c r="F66" s="58"/>
      <c r="G66" s="15">
        <f>SUM(G60,G65)</f>
        <v>88.2</v>
      </c>
    </row>
  </sheetData>
  <mergeCells count="14">
    <mergeCell ref="A60:F60"/>
    <mergeCell ref="A65:F65"/>
    <mergeCell ref="A66:F66"/>
    <mergeCell ref="A1:G1"/>
    <mergeCell ref="A32:G32"/>
    <mergeCell ref="A48:F48"/>
    <mergeCell ref="A53:F53"/>
    <mergeCell ref="A54:F54"/>
    <mergeCell ref="A27:F27"/>
    <mergeCell ref="A9:F9"/>
    <mergeCell ref="A14:F14"/>
    <mergeCell ref="A15:F15"/>
    <mergeCell ref="A21:F21"/>
    <mergeCell ref="A26:F26"/>
  </mergeCells>
  <phoneticPr fontId="7" type="noConversion"/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topLeftCell="A36" workbookViewId="0">
      <selection activeCell="D54" sqref="D54"/>
    </sheetView>
  </sheetViews>
  <sheetFormatPr defaultColWidth="8.6328125" defaultRowHeight="14.5" x14ac:dyDescent="0.35"/>
  <cols>
    <col min="1" max="1" width="17.453125" style="1" customWidth="1"/>
    <col min="2" max="2" width="8.90625" style="1" customWidth="1"/>
    <col min="3" max="3" width="9.36328125" style="1" customWidth="1"/>
    <col min="4" max="4" width="21" style="1" customWidth="1"/>
    <col min="5" max="16384" width="8.6328125" style="1"/>
  </cols>
  <sheetData>
    <row r="1" spans="1:4" ht="15" thickBot="1" x14ac:dyDescent="0.4">
      <c r="A1" s="68" t="s">
        <v>62</v>
      </c>
      <c r="B1" s="69"/>
      <c r="C1" s="69"/>
      <c r="D1" s="70"/>
    </row>
    <row r="2" spans="1:4" ht="24.65" customHeight="1" thickBot="1" x14ac:dyDescent="0.4">
      <c r="A2" s="4" t="s">
        <v>88</v>
      </c>
      <c r="B2" s="74" t="s">
        <v>30</v>
      </c>
      <c r="C2" s="75"/>
      <c r="D2" s="5" t="s">
        <v>3</v>
      </c>
    </row>
    <row r="3" spans="1:4" ht="15" thickBot="1" x14ac:dyDescent="0.4">
      <c r="A3" s="6">
        <v>1</v>
      </c>
      <c r="B3" s="76">
        <v>2</v>
      </c>
      <c r="C3" s="77"/>
      <c r="D3" s="6">
        <v>3</v>
      </c>
    </row>
    <row r="4" spans="1:4" ht="21.5" thickBot="1" x14ac:dyDescent="0.4">
      <c r="A4" s="8" t="str">
        <f>'PI skaičiuoklė'!B6</f>
        <v>Straipsnis (-iai), punktas (-ai) ir įpareigojimas</v>
      </c>
      <c r="B4" s="9"/>
      <c r="C4" s="9"/>
      <c r="D4" s="9"/>
    </row>
    <row r="5" spans="1:4" ht="15" thickBot="1" x14ac:dyDescent="0.4">
      <c r="A5" s="11" t="str">
        <f>'PI skaičiuoklė'!C7</f>
        <v>Veiksmas A1</v>
      </c>
      <c r="B5" s="9"/>
      <c r="C5" s="9"/>
      <c r="D5" s="9"/>
    </row>
    <row r="6" spans="1:4" ht="15" thickBot="1" x14ac:dyDescent="0.4">
      <c r="A6" s="13"/>
      <c r="B6" s="12" t="s">
        <v>22</v>
      </c>
      <c r="C6" s="12">
        <v>0</v>
      </c>
      <c r="D6" s="12">
        <f>+C6</f>
        <v>0</v>
      </c>
    </row>
    <row r="7" spans="1:4" ht="15" thickBot="1" x14ac:dyDescent="0.4">
      <c r="A7" s="13"/>
      <c r="B7" s="12" t="s">
        <v>23</v>
      </c>
      <c r="C7" s="12">
        <v>0</v>
      </c>
      <c r="D7" s="12">
        <f>+C7</f>
        <v>0</v>
      </c>
    </row>
    <row r="8" spans="1:4" ht="20.149999999999999" customHeight="1" thickBot="1" x14ac:dyDescent="0.4">
      <c r="A8" s="53" t="s">
        <v>31</v>
      </c>
      <c r="B8" s="54"/>
      <c r="C8" s="54"/>
      <c r="D8" s="9">
        <f>SUM(D6:D7)</f>
        <v>0</v>
      </c>
    </row>
    <row r="9" spans="1:4" ht="15" thickBot="1" x14ac:dyDescent="0.4">
      <c r="A9" s="11" t="str">
        <f>'PI skaičiuoklė'!C8</f>
        <v>Veiksmas A2</v>
      </c>
      <c r="B9" s="9"/>
      <c r="C9" s="9"/>
      <c r="D9" s="9"/>
    </row>
    <row r="10" spans="1:4" ht="15" thickBot="1" x14ac:dyDescent="0.4">
      <c r="A10" s="13"/>
      <c r="B10" s="12" t="s">
        <v>24</v>
      </c>
      <c r="C10" s="12">
        <v>0</v>
      </c>
      <c r="D10" s="12">
        <f>+C10</f>
        <v>0</v>
      </c>
    </row>
    <row r="11" spans="1:4" ht="15" thickBot="1" x14ac:dyDescent="0.4">
      <c r="A11" s="13"/>
      <c r="B11" s="12" t="s">
        <v>25</v>
      </c>
      <c r="C11" s="12">
        <v>0</v>
      </c>
      <c r="D11" s="12">
        <f>+C11</f>
        <v>0</v>
      </c>
    </row>
    <row r="12" spans="1:4" ht="15" thickBot="1" x14ac:dyDescent="0.4">
      <c r="A12" s="53" t="s">
        <v>32</v>
      </c>
      <c r="B12" s="54"/>
      <c r="C12" s="54"/>
      <c r="D12" s="9">
        <f>SUM(D10:D11)</f>
        <v>0</v>
      </c>
    </row>
    <row r="13" spans="1:4" ht="15" thickBot="1" x14ac:dyDescent="0.4">
      <c r="A13" s="11" t="s">
        <v>11</v>
      </c>
      <c r="B13" s="12"/>
      <c r="C13" s="12"/>
      <c r="D13" s="12" t="s">
        <v>11</v>
      </c>
    </row>
    <row r="14" spans="1:4" ht="15" thickBot="1" x14ac:dyDescent="0.4">
      <c r="A14" s="56" t="s">
        <v>33</v>
      </c>
      <c r="B14" s="57"/>
      <c r="C14" s="57"/>
      <c r="D14" s="9">
        <f>SUM(D8,D12)</f>
        <v>0</v>
      </c>
    </row>
    <row r="15" spans="1:4" ht="23.4" customHeight="1" thickBot="1" x14ac:dyDescent="0.4">
      <c r="A15" s="8" t="str">
        <f>'PI skaičiuoklė'!B11</f>
        <v>Straipsnis (-iai), punktas (-ai) ir įpareigojimas</v>
      </c>
      <c r="B15" s="12"/>
      <c r="C15" s="12"/>
      <c r="D15" s="12"/>
    </row>
    <row r="16" spans="1:4" ht="15" thickBot="1" x14ac:dyDescent="0.4">
      <c r="A16" s="11" t="str">
        <f>'PI skaičiuoklė'!C12</f>
        <v>Veiksmas B1</v>
      </c>
      <c r="B16" s="9"/>
      <c r="C16" s="9"/>
      <c r="D16" s="9"/>
    </row>
    <row r="17" spans="1:4" ht="15" thickBot="1" x14ac:dyDescent="0.4">
      <c r="A17" s="13"/>
      <c r="B17" s="12" t="s">
        <v>26</v>
      </c>
      <c r="C17" s="12">
        <v>0</v>
      </c>
      <c r="D17" s="12">
        <f>+C17</f>
        <v>0</v>
      </c>
    </row>
    <row r="18" spans="1:4" ht="15" thickBot="1" x14ac:dyDescent="0.4">
      <c r="A18" s="13"/>
      <c r="B18" s="12" t="s">
        <v>27</v>
      </c>
      <c r="C18" s="12">
        <v>0</v>
      </c>
      <c r="D18" s="12">
        <f>+C18</f>
        <v>0</v>
      </c>
    </row>
    <row r="19" spans="1:4" ht="15" thickBot="1" x14ac:dyDescent="0.4">
      <c r="A19" s="53" t="s">
        <v>34</v>
      </c>
      <c r="B19" s="54"/>
      <c r="C19" s="54"/>
      <c r="D19" s="9">
        <f>SUM(D17:D18)</f>
        <v>0</v>
      </c>
    </row>
    <row r="20" spans="1:4" ht="15" thickBot="1" x14ac:dyDescent="0.4">
      <c r="A20" s="11" t="str">
        <f>'PI skaičiuoklė'!C13</f>
        <v>Veiksmas B2</v>
      </c>
      <c r="B20" s="9"/>
      <c r="C20" s="9"/>
      <c r="D20" s="9"/>
    </row>
    <row r="21" spans="1:4" ht="15" thickBot="1" x14ac:dyDescent="0.4">
      <c r="A21" s="13"/>
      <c r="B21" s="12" t="s">
        <v>28</v>
      </c>
      <c r="C21" s="12">
        <v>0</v>
      </c>
      <c r="D21" s="12">
        <f>+C21</f>
        <v>0</v>
      </c>
    </row>
    <row r="22" spans="1:4" ht="15" thickBot="1" x14ac:dyDescent="0.4">
      <c r="A22" s="13"/>
      <c r="B22" s="12" t="s">
        <v>29</v>
      </c>
      <c r="C22" s="12">
        <v>0</v>
      </c>
      <c r="D22" s="12">
        <f>+C22</f>
        <v>0</v>
      </c>
    </row>
    <row r="23" spans="1:4" ht="15" thickBot="1" x14ac:dyDescent="0.4">
      <c r="A23" s="53" t="s">
        <v>35</v>
      </c>
      <c r="B23" s="54"/>
      <c r="C23" s="54"/>
      <c r="D23" s="9">
        <f>SUM(D21:D22)</f>
        <v>0</v>
      </c>
    </row>
    <row r="24" spans="1:4" ht="15" thickBot="1" x14ac:dyDescent="0.4">
      <c r="A24" s="13"/>
      <c r="B24" s="12" t="s">
        <v>11</v>
      </c>
      <c r="C24" s="12"/>
      <c r="D24" s="12" t="s">
        <v>17</v>
      </c>
    </row>
    <row r="25" spans="1:4" ht="15" thickBot="1" x14ac:dyDescent="0.4">
      <c r="A25" s="56" t="s">
        <v>36</v>
      </c>
      <c r="B25" s="57"/>
      <c r="C25" s="57"/>
      <c r="D25" s="9">
        <f>SUM(D19,D23)</f>
        <v>0</v>
      </c>
    </row>
    <row r="29" spans="1:4" ht="15" thickBot="1" x14ac:dyDescent="0.4"/>
    <row r="30" spans="1:4" ht="15" thickBot="1" x14ac:dyDescent="0.4">
      <c r="A30" s="71" t="s">
        <v>63</v>
      </c>
      <c r="B30" s="72"/>
      <c r="C30" s="72"/>
      <c r="D30" s="73"/>
    </row>
    <row r="31" spans="1:4" ht="32" thickBot="1" x14ac:dyDescent="0.4">
      <c r="A31" s="4" t="s">
        <v>89</v>
      </c>
      <c r="B31" s="74" t="s">
        <v>30</v>
      </c>
      <c r="C31" s="75"/>
      <c r="D31" s="5" t="s">
        <v>3</v>
      </c>
    </row>
    <row r="32" spans="1:4" ht="15" thickBot="1" x14ac:dyDescent="0.4">
      <c r="A32" s="6">
        <v>1</v>
      </c>
      <c r="B32" s="76">
        <v>2</v>
      </c>
      <c r="C32" s="77"/>
      <c r="D32" s="6">
        <v>3</v>
      </c>
    </row>
    <row r="33" spans="1:4" ht="32" thickBot="1" x14ac:dyDescent="0.4">
      <c r="A33" s="8" t="str">
        <f>'PI skaičiuoklė'!B19</f>
        <v>Projekto 2 straipsniu papildomo Įstatymo 22(1) straipsnio</v>
      </c>
      <c r="B33" s="9"/>
      <c r="C33" s="9"/>
      <c r="D33" s="9"/>
    </row>
    <row r="34" spans="1:4" ht="42.5" thickBot="1" x14ac:dyDescent="0.4">
      <c r="A34" s="11" t="str">
        <f>'PI skaičiuoklė'!C20</f>
        <v>Konkurso dalyvis teikia informaciją Valstybinei energetikos reguliavimo tarybai (toliau – Taryba).</v>
      </c>
      <c r="B34" s="9"/>
      <c r="C34" s="9"/>
      <c r="D34" s="9"/>
    </row>
    <row r="35" spans="1:4" ht="15" thickBot="1" x14ac:dyDescent="0.4">
      <c r="A35" s="13"/>
      <c r="B35" s="12" t="s">
        <v>22</v>
      </c>
      <c r="C35" s="12">
        <v>0</v>
      </c>
      <c r="D35" s="12">
        <f>+C35</f>
        <v>0</v>
      </c>
    </row>
    <row r="36" spans="1:4" ht="15" thickBot="1" x14ac:dyDescent="0.4">
      <c r="A36" s="13"/>
      <c r="B36" s="12" t="s">
        <v>23</v>
      </c>
      <c r="C36" s="12">
        <v>0</v>
      </c>
      <c r="D36" s="12">
        <f>+C36</f>
        <v>0</v>
      </c>
    </row>
    <row r="37" spans="1:4" ht="15" thickBot="1" x14ac:dyDescent="0.4">
      <c r="A37" s="53" t="s">
        <v>31</v>
      </c>
      <c r="B37" s="54"/>
      <c r="C37" s="54"/>
      <c r="D37" s="9">
        <f>SUM(D35:D36)</f>
        <v>0</v>
      </c>
    </row>
    <row r="38" spans="1:4" ht="32" thickBot="1" x14ac:dyDescent="0.4">
      <c r="A38" s="11" t="str">
        <f>'PI skaičiuoklė'!C21</f>
        <v>Ataskaitų Lietuvos energetikos agentūrai parengimas ir pateikimas.</v>
      </c>
      <c r="B38" s="9"/>
      <c r="C38" s="9"/>
      <c r="D38" s="9"/>
    </row>
    <row r="39" spans="1:4" ht="15" thickBot="1" x14ac:dyDescent="0.4">
      <c r="A39" s="13"/>
      <c r="B39" s="12" t="s">
        <v>24</v>
      </c>
      <c r="C39" s="12">
        <v>0</v>
      </c>
      <c r="D39" s="12">
        <f>+C39</f>
        <v>0</v>
      </c>
    </row>
    <row r="40" spans="1:4" ht="15" thickBot="1" x14ac:dyDescent="0.4">
      <c r="A40" s="13"/>
      <c r="B40" s="12" t="s">
        <v>25</v>
      </c>
      <c r="C40" s="12">
        <v>0</v>
      </c>
      <c r="D40" s="12">
        <f>+C40</f>
        <v>0</v>
      </c>
    </row>
    <row r="41" spans="1:4" ht="15" thickBot="1" x14ac:dyDescent="0.4">
      <c r="A41" s="53" t="s">
        <v>32</v>
      </c>
      <c r="B41" s="54"/>
      <c r="C41" s="54"/>
      <c r="D41" s="9">
        <f>SUM(D39:D40)</f>
        <v>0</v>
      </c>
    </row>
    <row r="42" spans="1:4" ht="15" thickBot="1" x14ac:dyDescent="0.4">
      <c r="A42" s="11" t="s">
        <v>11</v>
      </c>
      <c r="B42" s="12"/>
      <c r="C42" s="12"/>
      <c r="D42" s="12" t="s">
        <v>11</v>
      </c>
    </row>
    <row r="43" spans="1:4" ht="15" thickBot="1" x14ac:dyDescent="0.4">
      <c r="A43" s="56" t="s">
        <v>33</v>
      </c>
      <c r="B43" s="57"/>
      <c r="C43" s="57"/>
      <c r="D43" s="9">
        <f>SUM(D37,D41)</f>
        <v>0</v>
      </c>
    </row>
    <row r="44" spans="1:4" ht="15" thickBot="1" x14ac:dyDescent="0.4">
      <c r="A44" s="8" t="str">
        <f>'PI skaičiuoklė'!B24</f>
        <v xml:space="preserve">Projekto 3 straipsnio </v>
      </c>
      <c r="B44" s="12"/>
      <c r="C44" s="12"/>
      <c r="D44" s="12"/>
    </row>
    <row r="45" spans="1:4" ht="32" thickBot="1" x14ac:dyDescent="0.4">
      <c r="A45" s="11" t="str">
        <f>'PI skaičiuoklė'!C25</f>
        <v>Išankstinių elektrinės prijungimo prie energetikos tinklų sąlygų paskelbimas.</v>
      </c>
      <c r="B45" s="9"/>
      <c r="C45" s="9"/>
      <c r="D45" s="9"/>
    </row>
    <row r="46" spans="1:4" ht="15" thickBot="1" x14ac:dyDescent="0.4">
      <c r="A46" s="13"/>
      <c r="B46" s="12" t="s">
        <v>26</v>
      </c>
      <c r="C46" s="12">
        <v>0</v>
      </c>
      <c r="D46" s="12">
        <f>+C46</f>
        <v>0</v>
      </c>
    </row>
    <row r="47" spans="1:4" ht="15" thickBot="1" x14ac:dyDescent="0.4">
      <c r="A47" s="13"/>
      <c r="B47" s="12" t="s">
        <v>27</v>
      </c>
      <c r="C47" s="12">
        <v>0</v>
      </c>
      <c r="D47" s="12">
        <f>+C47</f>
        <v>0</v>
      </c>
    </row>
    <row r="48" spans="1:4" ht="15" thickBot="1" x14ac:dyDescent="0.4">
      <c r="A48" s="53" t="s">
        <v>34</v>
      </c>
      <c r="B48" s="54"/>
      <c r="C48" s="54"/>
      <c r="D48" s="9">
        <f>SUM(D46:D47)</f>
        <v>0</v>
      </c>
    </row>
    <row r="49" spans="1:4" ht="15" thickBot="1" x14ac:dyDescent="0.4">
      <c r="A49" s="11" t="str">
        <f>'PI skaičiuoklė'!C26</f>
        <v>Veiksmas B2</v>
      </c>
      <c r="B49" s="9"/>
      <c r="C49" s="9"/>
      <c r="D49" s="9"/>
    </row>
    <row r="50" spans="1:4" ht="15" thickBot="1" x14ac:dyDescent="0.4">
      <c r="A50" s="13"/>
      <c r="B50" s="12" t="s">
        <v>28</v>
      </c>
      <c r="C50" s="12">
        <v>0</v>
      </c>
      <c r="D50" s="12">
        <f>+C50</f>
        <v>0</v>
      </c>
    </row>
    <row r="51" spans="1:4" ht="15" thickBot="1" x14ac:dyDescent="0.4">
      <c r="A51" s="13"/>
      <c r="B51" s="12" t="s">
        <v>29</v>
      </c>
      <c r="C51" s="12">
        <v>0</v>
      </c>
      <c r="D51" s="12">
        <f>+C51</f>
        <v>0</v>
      </c>
    </row>
    <row r="52" spans="1:4" ht="15" thickBot="1" x14ac:dyDescent="0.4">
      <c r="A52" s="53" t="s">
        <v>35</v>
      </c>
      <c r="B52" s="54"/>
      <c r="C52" s="54"/>
      <c r="D52" s="9">
        <f>SUM(D50:D51)</f>
        <v>0</v>
      </c>
    </row>
    <row r="53" spans="1:4" ht="15" thickBot="1" x14ac:dyDescent="0.4">
      <c r="A53" s="13"/>
      <c r="B53" s="12" t="s">
        <v>11</v>
      </c>
      <c r="C53" s="12"/>
      <c r="D53" s="12" t="s">
        <v>17</v>
      </c>
    </row>
    <row r="54" spans="1:4" ht="15" thickBot="1" x14ac:dyDescent="0.4">
      <c r="A54" s="56" t="s">
        <v>36</v>
      </c>
      <c r="B54" s="57"/>
      <c r="C54" s="57"/>
      <c r="D54" s="9">
        <f>SUM(D48,D52)</f>
        <v>0</v>
      </c>
    </row>
  </sheetData>
  <mergeCells count="18"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7"/>
  <sheetViews>
    <sheetView workbookViewId="0">
      <selection activeCell="B66" sqref="B66"/>
    </sheetView>
  </sheetViews>
  <sheetFormatPr defaultColWidth="8.6328125" defaultRowHeight="10.5" x14ac:dyDescent="0.35"/>
  <cols>
    <col min="1" max="1" width="28.54296875" style="2" customWidth="1"/>
    <col min="2" max="2" width="13" style="2" customWidth="1"/>
    <col min="3" max="3" width="22.54296875" style="2" customWidth="1"/>
    <col min="4" max="4" width="37.453125" style="2" customWidth="1"/>
    <col min="5" max="5" width="14.54296875" style="2" customWidth="1"/>
    <col min="6" max="16384" width="8.6328125" style="2"/>
  </cols>
  <sheetData>
    <row r="1" spans="1:5" ht="13.5" thickBot="1" x14ac:dyDescent="0.4">
      <c r="A1" s="68" t="s">
        <v>64</v>
      </c>
      <c r="B1" s="69"/>
      <c r="C1" s="69"/>
      <c r="D1" s="69"/>
      <c r="E1" s="70"/>
    </row>
    <row r="2" spans="1:5" ht="36.75" customHeight="1" thickBot="1" x14ac:dyDescent="0.4">
      <c r="A2" s="4" t="s">
        <v>88</v>
      </c>
      <c r="B2" s="5" t="s">
        <v>90</v>
      </c>
      <c r="C2" s="5" t="s">
        <v>61</v>
      </c>
      <c r="D2" s="5" t="s">
        <v>91</v>
      </c>
      <c r="E2" s="5" t="s">
        <v>4</v>
      </c>
    </row>
    <row r="3" spans="1:5" ht="11.25" customHeight="1" thickBot="1" x14ac:dyDescent="0.4">
      <c r="A3" s="32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11" thickBot="1" x14ac:dyDescent="0.4">
      <c r="A4" s="8" t="str">
        <f>'PI skaičiuoklė'!B6</f>
        <v>Straipsnis (-iai), punktas (-ai) ir įpareigojimas</v>
      </c>
      <c r="B4" s="9"/>
      <c r="C4" s="9"/>
      <c r="D4" s="9"/>
      <c r="E4" s="9"/>
    </row>
    <row r="5" spans="1:5" ht="11" thickBot="1" x14ac:dyDescent="0.4">
      <c r="A5" s="11" t="str">
        <f>'PI skaičiuoklė'!C7</f>
        <v>Veiksmas A1</v>
      </c>
      <c r="B5" s="9"/>
      <c r="C5" s="9"/>
      <c r="D5" s="9"/>
      <c r="E5" s="9"/>
    </row>
    <row r="6" spans="1:5" ht="11" thickBot="1" x14ac:dyDescent="0.4">
      <c r="A6" s="13"/>
      <c r="B6" s="12" t="s">
        <v>22</v>
      </c>
      <c r="C6" s="12">
        <v>0</v>
      </c>
      <c r="D6" s="12">
        <v>0</v>
      </c>
      <c r="E6" s="12">
        <f>+C6*D6</f>
        <v>0</v>
      </c>
    </row>
    <row r="7" spans="1:5" ht="11" thickBot="1" x14ac:dyDescent="0.4">
      <c r="A7" s="13"/>
      <c r="B7" s="12" t="s">
        <v>23</v>
      </c>
      <c r="C7" s="12">
        <v>0</v>
      </c>
      <c r="D7" s="12">
        <v>0</v>
      </c>
      <c r="E7" s="12">
        <f>+C7*D7</f>
        <v>0</v>
      </c>
    </row>
    <row r="8" spans="1:5" ht="14.15" customHeight="1" thickBot="1" x14ac:dyDescent="0.4">
      <c r="A8" s="53" t="s">
        <v>37</v>
      </c>
      <c r="B8" s="54"/>
      <c r="C8" s="54"/>
      <c r="D8" s="55"/>
      <c r="E8" s="12">
        <f>SUM(E6:E7)</f>
        <v>0</v>
      </c>
    </row>
    <row r="9" spans="1:5" ht="11" thickBot="1" x14ac:dyDescent="0.4">
      <c r="A9" s="11" t="str">
        <f>'PI skaičiuoklė'!C8</f>
        <v>Veiksmas A2</v>
      </c>
      <c r="B9" s="9"/>
      <c r="C9" s="9"/>
      <c r="D9" s="9"/>
      <c r="E9" s="9"/>
    </row>
    <row r="10" spans="1:5" ht="11" thickBot="1" x14ac:dyDescent="0.4">
      <c r="A10" s="13"/>
      <c r="B10" s="12" t="s">
        <v>24</v>
      </c>
      <c r="C10" s="12">
        <v>0</v>
      </c>
      <c r="D10" s="12">
        <v>0</v>
      </c>
      <c r="E10" s="12">
        <f t="shared" ref="E10:E11" si="0">+C10*D10</f>
        <v>0</v>
      </c>
    </row>
    <row r="11" spans="1:5" ht="11" thickBot="1" x14ac:dyDescent="0.4">
      <c r="A11" s="13"/>
      <c r="B11" s="12" t="s">
        <v>25</v>
      </c>
      <c r="C11" s="12">
        <v>0</v>
      </c>
      <c r="D11" s="12">
        <v>0</v>
      </c>
      <c r="E11" s="12">
        <f t="shared" si="0"/>
        <v>0</v>
      </c>
    </row>
    <row r="12" spans="1:5" ht="11" thickBot="1" x14ac:dyDescent="0.4">
      <c r="A12" s="53" t="s">
        <v>38</v>
      </c>
      <c r="B12" s="54"/>
      <c r="C12" s="54"/>
      <c r="D12" s="55"/>
      <c r="E12" s="12">
        <f>SUM(E10:E11)</f>
        <v>0</v>
      </c>
    </row>
    <row r="13" spans="1:5" ht="11" thickBot="1" x14ac:dyDescent="0.4">
      <c r="A13" s="13"/>
      <c r="B13" s="12" t="s">
        <v>11</v>
      </c>
      <c r="C13" s="12">
        <v>0</v>
      </c>
      <c r="D13" s="12"/>
      <c r="E13" s="12" t="s">
        <v>92</v>
      </c>
    </row>
    <row r="14" spans="1:5" ht="11" thickBot="1" x14ac:dyDescent="0.4">
      <c r="A14" s="56" t="s">
        <v>39</v>
      </c>
      <c r="B14" s="57"/>
      <c r="C14" s="57"/>
      <c r="D14" s="58"/>
      <c r="E14" s="9">
        <f>SUM(E8,E12)</f>
        <v>0</v>
      </c>
    </row>
    <row r="15" spans="1:5" ht="11" thickBot="1" x14ac:dyDescent="0.4">
      <c r="A15" s="8" t="str">
        <f>'PI skaičiuoklė'!B11</f>
        <v>Straipsnis (-iai), punktas (-ai) ir įpareigojimas</v>
      </c>
      <c r="B15" s="9"/>
      <c r="C15" s="9"/>
      <c r="D15" s="9"/>
      <c r="E15" s="9"/>
    </row>
    <row r="16" spans="1:5" ht="11" thickBot="1" x14ac:dyDescent="0.4">
      <c r="A16" s="11" t="str">
        <f>'PI skaičiuoklė'!C12</f>
        <v>Veiksmas B1</v>
      </c>
      <c r="B16" s="9"/>
      <c r="C16" s="9"/>
      <c r="D16" s="9"/>
      <c r="E16" s="9"/>
    </row>
    <row r="17" spans="1:5" ht="11" thickBot="1" x14ac:dyDescent="0.4">
      <c r="A17" s="13"/>
      <c r="B17" s="12" t="s">
        <v>26</v>
      </c>
      <c r="C17" s="12">
        <v>0</v>
      </c>
      <c r="D17" s="12">
        <v>0</v>
      </c>
      <c r="E17" s="12">
        <f t="shared" ref="E17:E18" si="1">+C17*D17</f>
        <v>0</v>
      </c>
    </row>
    <row r="18" spans="1:5" ht="11" thickBot="1" x14ac:dyDescent="0.4">
      <c r="A18" s="13"/>
      <c r="B18" s="12" t="s">
        <v>27</v>
      </c>
      <c r="C18" s="12">
        <v>0</v>
      </c>
      <c r="D18" s="12">
        <v>0</v>
      </c>
      <c r="E18" s="12">
        <f t="shared" si="1"/>
        <v>0</v>
      </c>
    </row>
    <row r="19" spans="1:5" ht="11" thickBot="1" x14ac:dyDescent="0.4">
      <c r="A19" s="53" t="s">
        <v>40</v>
      </c>
      <c r="B19" s="54"/>
      <c r="C19" s="54"/>
      <c r="D19" s="55"/>
      <c r="E19" s="12">
        <f>SUM(E17:E18)</f>
        <v>0</v>
      </c>
    </row>
    <row r="20" spans="1:5" ht="11" thickBot="1" x14ac:dyDescent="0.4">
      <c r="A20" s="11" t="str">
        <f>'PI skaičiuoklė'!C13</f>
        <v>Veiksmas B2</v>
      </c>
      <c r="B20" s="9"/>
      <c r="C20" s="9"/>
      <c r="D20" s="9"/>
      <c r="E20" s="9"/>
    </row>
    <row r="21" spans="1:5" ht="11" thickBot="1" x14ac:dyDescent="0.4">
      <c r="A21" s="13"/>
      <c r="B21" s="12" t="s">
        <v>28</v>
      </c>
      <c r="C21" s="12">
        <v>0</v>
      </c>
      <c r="D21" s="12">
        <v>0</v>
      </c>
      <c r="E21" s="12">
        <f t="shared" ref="E21:E22" si="2">+C21*D21</f>
        <v>0</v>
      </c>
    </row>
    <row r="22" spans="1:5" ht="11" thickBot="1" x14ac:dyDescent="0.4">
      <c r="A22" s="13"/>
      <c r="B22" s="12" t="s">
        <v>29</v>
      </c>
      <c r="C22" s="12">
        <v>0</v>
      </c>
      <c r="D22" s="12">
        <v>0</v>
      </c>
      <c r="E22" s="12">
        <f t="shared" si="2"/>
        <v>0</v>
      </c>
    </row>
    <row r="23" spans="1:5" ht="11" thickBot="1" x14ac:dyDescent="0.4">
      <c r="A23" s="53" t="s">
        <v>42</v>
      </c>
      <c r="B23" s="54"/>
      <c r="C23" s="54"/>
      <c r="D23" s="55"/>
      <c r="E23" s="12">
        <f>SUM(E21:E22)</f>
        <v>0</v>
      </c>
    </row>
    <row r="24" spans="1:5" ht="11" thickBot="1" x14ac:dyDescent="0.4">
      <c r="A24" s="13"/>
      <c r="B24" s="12" t="s">
        <v>11</v>
      </c>
      <c r="C24" s="12"/>
      <c r="D24" s="12"/>
      <c r="E24" s="12" t="s">
        <v>17</v>
      </c>
    </row>
    <row r="25" spans="1:5" ht="11" thickBot="1" x14ac:dyDescent="0.4">
      <c r="A25" s="56" t="s">
        <v>41</v>
      </c>
      <c r="B25" s="57"/>
      <c r="C25" s="57"/>
      <c r="D25" s="58"/>
      <c r="E25" s="9">
        <f>SUM(E19,E23)</f>
        <v>0</v>
      </c>
    </row>
    <row r="26" spans="1:5" x14ac:dyDescent="0.35">
      <c r="A26" s="30"/>
      <c r="B26" s="30"/>
      <c r="C26" s="30"/>
      <c r="D26" s="30"/>
      <c r="E26" s="33"/>
    </row>
    <row r="27" spans="1:5" x14ac:dyDescent="0.35">
      <c r="A27" s="30"/>
      <c r="B27" s="30"/>
      <c r="C27" s="30"/>
      <c r="D27" s="30"/>
      <c r="E27" s="33"/>
    </row>
    <row r="28" spans="1:5" x14ac:dyDescent="0.35">
      <c r="A28" s="30"/>
      <c r="B28" s="30"/>
      <c r="C28" s="30"/>
      <c r="D28" s="30"/>
      <c r="E28" s="33"/>
    </row>
    <row r="29" spans="1:5" x14ac:dyDescent="0.35">
      <c r="A29" s="30"/>
      <c r="B29" s="30"/>
      <c r="C29" s="30"/>
      <c r="D29" s="30"/>
      <c r="E29" s="33"/>
    </row>
    <row r="30" spans="1:5" x14ac:dyDescent="0.35">
      <c r="A30" s="30"/>
      <c r="B30" s="30"/>
      <c r="C30" s="30"/>
      <c r="D30" s="30"/>
      <c r="E30" s="33"/>
    </row>
    <row r="32" spans="1:5" ht="11" thickBot="1" x14ac:dyDescent="0.4"/>
    <row r="33" spans="1:5" ht="13.5" thickBot="1" x14ac:dyDescent="0.4">
      <c r="A33" s="71" t="s">
        <v>65</v>
      </c>
      <c r="B33" s="72"/>
      <c r="C33" s="72"/>
      <c r="D33" s="72"/>
      <c r="E33" s="73"/>
    </row>
    <row r="34" spans="1:5" ht="32" thickBot="1" x14ac:dyDescent="0.4">
      <c r="A34" s="4" t="s">
        <v>89</v>
      </c>
      <c r="B34" s="5" t="s">
        <v>90</v>
      </c>
      <c r="C34" s="5" t="s">
        <v>61</v>
      </c>
      <c r="D34" s="5" t="s">
        <v>91</v>
      </c>
      <c r="E34" s="5" t="s">
        <v>4</v>
      </c>
    </row>
    <row r="35" spans="1:5" ht="11" thickBot="1" x14ac:dyDescent="0.4">
      <c r="A35" s="32">
        <v>1</v>
      </c>
      <c r="B35" s="16">
        <v>2</v>
      </c>
      <c r="C35" s="16">
        <v>3</v>
      </c>
      <c r="D35" s="16">
        <v>4</v>
      </c>
      <c r="E35" s="16">
        <v>5</v>
      </c>
    </row>
    <row r="36" spans="1:5" ht="21.5" thickBot="1" x14ac:dyDescent="0.4">
      <c r="A36" s="8" t="str">
        <f>'PI skaičiuoklė'!B19</f>
        <v>Projekto 2 straipsniu papildomo Įstatymo 22(1) straipsnio</v>
      </c>
      <c r="B36" s="9"/>
      <c r="C36" s="9"/>
      <c r="D36" s="9"/>
      <c r="E36" s="9"/>
    </row>
    <row r="37" spans="1:5" ht="32" thickBot="1" x14ac:dyDescent="0.4">
      <c r="A37" s="11" t="str">
        <f>'PI skaičiuoklė'!C20</f>
        <v>Konkurso dalyvis teikia informaciją Valstybinei energetikos reguliavimo tarybai (toliau – Taryba).</v>
      </c>
      <c r="B37" s="9"/>
      <c r="C37" s="9"/>
      <c r="D37" s="9"/>
      <c r="E37" s="9"/>
    </row>
    <row r="38" spans="1:5" ht="11" thickBot="1" x14ac:dyDescent="0.4">
      <c r="A38" s="13"/>
      <c r="B38" s="12" t="s">
        <v>22</v>
      </c>
      <c r="C38" s="12">
        <v>0</v>
      </c>
      <c r="D38" s="12">
        <v>0</v>
      </c>
      <c r="E38" s="12">
        <f>+C38*D38</f>
        <v>0</v>
      </c>
    </row>
    <row r="39" spans="1:5" ht="11" thickBot="1" x14ac:dyDescent="0.4">
      <c r="A39" s="13"/>
      <c r="B39" s="12" t="s">
        <v>23</v>
      </c>
      <c r="C39" s="12">
        <v>0</v>
      </c>
      <c r="D39" s="12">
        <v>0</v>
      </c>
      <c r="E39" s="12">
        <f>+C39*D39</f>
        <v>0</v>
      </c>
    </row>
    <row r="40" spans="1:5" ht="11" thickBot="1" x14ac:dyDescent="0.4">
      <c r="A40" s="53" t="s">
        <v>37</v>
      </c>
      <c r="B40" s="54"/>
      <c r="C40" s="54"/>
      <c r="D40" s="55"/>
      <c r="E40" s="12">
        <f>SUM(E38:E39)</f>
        <v>0</v>
      </c>
    </row>
    <row r="41" spans="1:5" ht="21.5" thickBot="1" x14ac:dyDescent="0.4">
      <c r="A41" s="11" t="str">
        <f>'PI skaičiuoklė'!C21</f>
        <v>Ataskaitų Lietuvos energetikos agentūrai parengimas ir pateikimas.</v>
      </c>
      <c r="B41" s="9"/>
      <c r="C41" s="9"/>
      <c r="D41" s="9"/>
      <c r="E41" s="9"/>
    </row>
    <row r="42" spans="1:5" ht="11" thickBot="1" x14ac:dyDescent="0.4">
      <c r="A42" s="13"/>
      <c r="B42" s="12" t="s">
        <v>24</v>
      </c>
      <c r="C42" s="12">
        <v>0</v>
      </c>
      <c r="D42" s="12">
        <v>0</v>
      </c>
      <c r="E42" s="12">
        <f t="shared" ref="E42:E43" si="3">+C42*D42</f>
        <v>0</v>
      </c>
    </row>
    <row r="43" spans="1:5" ht="11" thickBot="1" x14ac:dyDescent="0.4">
      <c r="A43" s="13"/>
      <c r="B43" s="12" t="s">
        <v>25</v>
      </c>
      <c r="C43" s="12">
        <v>0</v>
      </c>
      <c r="D43" s="12">
        <v>0</v>
      </c>
      <c r="E43" s="12">
        <f t="shared" si="3"/>
        <v>0</v>
      </c>
    </row>
    <row r="44" spans="1:5" ht="11" thickBot="1" x14ac:dyDescent="0.4">
      <c r="A44" s="53" t="s">
        <v>38</v>
      </c>
      <c r="B44" s="54"/>
      <c r="C44" s="54"/>
      <c r="D44" s="55"/>
      <c r="E44" s="12">
        <f>SUM(E42:E43)</f>
        <v>0</v>
      </c>
    </row>
    <row r="45" spans="1:5" ht="11" thickBot="1" x14ac:dyDescent="0.4">
      <c r="A45" s="13"/>
      <c r="B45" s="12" t="s">
        <v>11</v>
      </c>
      <c r="C45" s="12"/>
      <c r="D45" s="12"/>
      <c r="E45" s="12" t="s">
        <v>92</v>
      </c>
    </row>
    <row r="46" spans="1:5" ht="11" thickBot="1" x14ac:dyDescent="0.4">
      <c r="A46" s="56" t="s">
        <v>39</v>
      </c>
      <c r="B46" s="57"/>
      <c r="C46" s="57"/>
      <c r="D46" s="58"/>
      <c r="E46" s="9">
        <f>SUM(E40,E44)</f>
        <v>0</v>
      </c>
    </row>
    <row r="47" spans="1:5" ht="11" thickBot="1" x14ac:dyDescent="0.4">
      <c r="A47" s="8" t="str">
        <f>'PI skaičiuoklė'!B24</f>
        <v xml:space="preserve">Projekto 3 straipsnio </v>
      </c>
      <c r="B47" s="9"/>
      <c r="C47" s="9"/>
      <c r="D47" s="9"/>
      <c r="E47" s="9"/>
    </row>
    <row r="48" spans="1:5" ht="21.5" thickBot="1" x14ac:dyDescent="0.4">
      <c r="A48" s="11" t="str">
        <f>'PI skaičiuoklė'!C25</f>
        <v>Išankstinių elektrinės prijungimo prie energetikos tinklų sąlygų paskelbimas.</v>
      </c>
      <c r="B48" s="9"/>
      <c r="C48" s="9"/>
      <c r="D48" s="9"/>
      <c r="E48" s="9"/>
    </row>
    <row r="49" spans="1:5" ht="11" thickBot="1" x14ac:dyDescent="0.4">
      <c r="A49" s="13"/>
      <c r="B49" s="12" t="s">
        <v>26</v>
      </c>
      <c r="C49" s="12">
        <v>0</v>
      </c>
      <c r="D49" s="12">
        <v>0</v>
      </c>
      <c r="E49" s="12">
        <f t="shared" ref="E49:E50" si="4">+C49*D49</f>
        <v>0</v>
      </c>
    </row>
    <row r="50" spans="1:5" ht="11" thickBot="1" x14ac:dyDescent="0.4">
      <c r="A50" s="13"/>
      <c r="B50" s="12" t="s">
        <v>27</v>
      </c>
      <c r="C50" s="12">
        <v>0</v>
      </c>
      <c r="D50" s="12">
        <v>0</v>
      </c>
      <c r="E50" s="12">
        <f t="shared" si="4"/>
        <v>0</v>
      </c>
    </row>
    <row r="51" spans="1:5" ht="11" thickBot="1" x14ac:dyDescent="0.4">
      <c r="A51" s="53" t="s">
        <v>40</v>
      </c>
      <c r="B51" s="54"/>
      <c r="C51" s="54"/>
      <c r="D51" s="55"/>
      <c r="E51" s="12">
        <f>SUM(E49:E50)</f>
        <v>0</v>
      </c>
    </row>
    <row r="52" spans="1:5" ht="11" thickBot="1" x14ac:dyDescent="0.4">
      <c r="A52" s="11" t="str">
        <f>'PI skaičiuoklė'!C26</f>
        <v>Veiksmas B2</v>
      </c>
      <c r="B52" s="9"/>
      <c r="C52" s="9"/>
      <c r="D52" s="9"/>
      <c r="E52" s="9"/>
    </row>
    <row r="53" spans="1:5" ht="11" thickBot="1" x14ac:dyDescent="0.4">
      <c r="A53" s="13"/>
      <c r="B53" s="12" t="s">
        <v>28</v>
      </c>
      <c r="C53" s="12">
        <v>0</v>
      </c>
      <c r="D53" s="12">
        <v>0</v>
      </c>
      <c r="E53" s="12">
        <f t="shared" ref="E53:E54" si="5">+C53*D53</f>
        <v>0</v>
      </c>
    </row>
    <row r="54" spans="1:5" ht="11" thickBot="1" x14ac:dyDescent="0.4">
      <c r="A54" s="13"/>
      <c r="B54" s="12" t="s">
        <v>29</v>
      </c>
      <c r="C54" s="12">
        <v>0</v>
      </c>
      <c r="D54" s="12">
        <v>0</v>
      </c>
      <c r="E54" s="12">
        <f t="shared" si="5"/>
        <v>0</v>
      </c>
    </row>
    <row r="55" spans="1:5" ht="11" thickBot="1" x14ac:dyDescent="0.4">
      <c r="A55" s="53" t="s">
        <v>42</v>
      </c>
      <c r="B55" s="54"/>
      <c r="C55" s="54"/>
      <c r="D55" s="55"/>
      <c r="E55" s="12">
        <f>SUM(E53:E54)</f>
        <v>0</v>
      </c>
    </row>
    <row r="56" spans="1:5" ht="11" thickBot="1" x14ac:dyDescent="0.4">
      <c r="A56" s="13"/>
      <c r="B56" s="12" t="s">
        <v>11</v>
      </c>
      <c r="C56" s="12"/>
      <c r="D56" s="12"/>
      <c r="E56" s="12" t="s">
        <v>17</v>
      </c>
    </row>
    <row r="57" spans="1:5" ht="11" thickBot="1" x14ac:dyDescent="0.4">
      <c r="A57" s="56" t="s">
        <v>41</v>
      </c>
      <c r="B57" s="57"/>
      <c r="C57" s="57"/>
      <c r="D57" s="58"/>
      <c r="E57" s="9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6"/>
  <sheetViews>
    <sheetView workbookViewId="0">
      <selection activeCell="B37" sqref="B37"/>
    </sheetView>
  </sheetViews>
  <sheetFormatPr defaultColWidth="8.6328125" defaultRowHeight="10.5" x14ac:dyDescent="0.35"/>
  <cols>
    <col min="1" max="1" width="32.08984375" style="2" customWidth="1"/>
    <col min="2" max="2" width="27" style="2" customWidth="1"/>
    <col min="3" max="3" width="13.453125" style="2" customWidth="1"/>
    <col min="4" max="16384" width="8.6328125" style="2"/>
  </cols>
  <sheetData>
    <row r="1" spans="1:3" ht="30.75" customHeight="1" thickBot="1" x14ac:dyDescent="0.4">
      <c r="A1" s="59" t="s">
        <v>93</v>
      </c>
      <c r="B1" s="60"/>
      <c r="C1" s="61"/>
    </row>
    <row r="2" spans="1:3" ht="26.4" customHeight="1" thickBot="1" x14ac:dyDescent="0.4">
      <c r="A2" s="4" t="s">
        <v>88</v>
      </c>
      <c r="B2" s="5" t="s">
        <v>43</v>
      </c>
      <c r="C2" s="5" t="s">
        <v>44</v>
      </c>
    </row>
    <row r="3" spans="1:3" ht="11.25" customHeight="1" thickBot="1" x14ac:dyDescent="0.4">
      <c r="A3" s="32">
        <v>1</v>
      </c>
      <c r="B3" s="16">
        <v>2</v>
      </c>
      <c r="C3" s="16">
        <v>3</v>
      </c>
    </row>
    <row r="4" spans="1:3" ht="16.5" customHeight="1" thickBot="1" x14ac:dyDescent="0.4">
      <c r="A4" s="8" t="str">
        <f>'PI skaičiuoklė'!B6</f>
        <v>Straipsnis (-iai), punktas (-ai) ir įpareigojimas</v>
      </c>
      <c r="B4" s="9"/>
      <c r="C4" s="9"/>
    </row>
    <row r="5" spans="1:3" ht="11" thickBot="1" x14ac:dyDescent="0.4">
      <c r="A5" s="11" t="str">
        <f>'PI skaičiuoklė'!C7</f>
        <v>Veiksmas A1</v>
      </c>
      <c r="B5" s="9"/>
      <c r="C5" s="9"/>
    </row>
    <row r="6" spans="1:3" ht="11" thickBot="1" x14ac:dyDescent="0.4">
      <c r="A6" s="13"/>
      <c r="B6" s="12" t="s">
        <v>22</v>
      </c>
      <c r="C6" s="12">
        <v>0</v>
      </c>
    </row>
    <row r="7" spans="1:3" ht="11" thickBot="1" x14ac:dyDescent="0.4">
      <c r="A7" s="13"/>
      <c r="B7" s="12" t="s">
        <v>23</v>
      </c>
      <c r="C7" s="12">
        <v>0</v>
      </c>
    </row>
    <row r="8" spans="1:3" ht="12" customHeight="1" thickBot="1" x14ac:dyDescent="0.4">
      <c r="A8" s="53" t="s">
        <v>45</v>
      </c>
      <c r="B8" s="55"/>
      <c r="C8" s="12">
        <f>SUM(C6:C7)</f>
        <v>0</v>
      </c>
    </row>
    <row r="9" spans="1:3" ht="11" thickBot="1" x14ac:dyDescent="0.4">
      <c r="A9" s="11" t="str">
        <f>'PI skaičiuoklė'!C8</f>
        <v>Veiksmas A2</v>
      </c>
      <c r="B9" s="9"/>
      <c r="C9" s="9"/>
    </row>
    <row r="10" spans="1:3" ht="11" thickBot="1" x14ac:dyDescent="0.4">
      <c r="A10" s="13"/>
      <c r="B10" s="12" t="s">
        <v>24</v>
      </c>
      <c r="C10" s="12">
        <v>0</v>
      </c>
    </row>
    <row r="11" spans="1:3" ht="11" thickBot="1" x14ac:dyDescent="0.4">
      <c r="A11" s="13"/>
      <c r="B11" s="12" t="s">
        <v>25</v>
      </c>
      <c r="C11" s="12">
        <v>0</v>
      </c>
    </row>
    <row r="12" spans="1:3" ht="18.899999999999999" customHeight="1" thickBot="1" x14ac:dyDescent="0.4">
      <c r="A12" s="53" t="s">
        <v>46</v>
      </c>
      <c r="B12" s="55"/>
      <c r="C12" s="12">
        <f>SUM(C10:C11)</f>
        <v>0</v>
      </c>
    </row>
    <row r="13" spans="1:3" ht="11" thickBot="1" x14ac:dyDescent="0.4">
      <c r="A13" s="13"/>
      <c r="B13" s="12" t="s">
        <v>11</v>
      </c>
      <c r="C13" s="12"/>
    </row>
    <row r="14" spans="1:3" ht="15" customHeight="1" thickBot="1" x14ac:dyDescent="0.4">
      <c r="A14" s="56" t="s">
        <v>47</v>
      </c>
      <c r="B14" s="58"/>
      <c r="C14" s="18">
        <f>SUM(C8,C12)</f>
        <v>0</v>
      </c>
    </row>
    <row r="15" spans="1:3" ht="11.4" customHeight="1" thickBot="1" x14ac:dyDescent="0.4">
      <c r="A15" s="8" t="str">
        <f>'PI skaičiuoklė'!B11</f>
        <v>Straipsnis (-iai), punktas (-ai) ir įpareigojimas</v>
      </c>
      <c r="B15" s="9"/>
      <c r="C15" s="9"/>
    </row>
    <row r="16" spans="1:3" ht="11" thickBot="1" x14ac:dyDescent="0.4">
      <c r="A16" s="11" t="str">
        <f>'PI skaičiuoklė'!C12</f>
        <v>Veiksmas B1</v>
      </c>
      <c r="B16" s="9"/>
      <c r="C16" s="9"/>
    </row>
    <row r="17" spans="1:3" ht="11" thickBot="1" x14ac:dyDescent="0.4">
      <c r="A17" s="20"/>
      <c r="B17" s="12" t="s">
        <v>26</v>
      </c>
      <c r="C17" s="12">
        <v>0</v>
      </c>
    </row>
    <row r="18" spans="1:3" ht="11" thickBot="1" x14ac:dyDescent="0.4">
      <c r="A18" s="13"/>
      <c r="B18" s="12" t="s">
        <v>27</v>
      </c>
      <c r="C18" s="12">
        <v>0</v>
      </c>
    </row>
    <row r="19" spans="1:3" ht="15" customHeight="1" thickBot="1" x14ac:dyDescent="0.4">
      <c r="A19" s="53" t="s">
        <v>48</v>
      </c>
      <c r="B19" s="55"/>
      <c r="C19" s="12">
        <f>SUM(C17:C18)</f>
        <v>0</v>
      </c>
    </row>
    <row r="20" spans="1:3" ht="11" thickBot="1" x14ac:dyDescent="0.4">
      <c r="A20" s="11" t="str">
        <f>'PI skaičiuoklė'!C13</f>
        <v>Veiksmas B2</v>
      </c>
      <c r="B20" s="9"/>
      <c r="C20" s="9"/>
    </row>
    <row r="21" spans="1:3" ht="11" thickBot="1" x14ac:dyDescent="0.4">
      <c r="A21" s="13"/>
      <c r="B21" s="12" t="s">
        <v>28</v>
      </c>
      <c r="C21" s="12">
        <v>0</v>
      </c>
    </row>
    <row r="22" spans="1:3" ht="11" thickBot="1" x14ac:dyDescent="0.4">
      <c r="A22" s="13"/>
      <c r="B22" s="12" t="s">
        <v>29</v>
      </c>
      <c r="C22" s="12">
        <v>0</v>
      </c>
    </row>
    <row r="23" spans="1:3" ht="16.5" customHeight="1" thickBot="1" x14ac:dyDescent="0.4">
      <c r="A23" s="53" t="s">
        <v>49</v>
      </c>
      <c r="B23" s="55"/>
      <c r="C23" s="12">
        <f>SUM(C21:C22)</f>
        <v>0</v>
      </c>
    </row>
    <row r="24" spans="1:3" ht="11" thickBot="1" x14ac:dyDescent="0.4">
      <c r="A24" s="13"/>
      <c r="B24" s="12" t="s">
        <v>11</v>
      </c>
      <c r="C24" s="12" t="s">
        <v>11</v>
      </c>
    </row>
    <row r="25" spans="1:3" ht="15" customHeight="1" thickBot="1" x14ac:dyDescent="0.4">
      <c r="A25" s="56" t="s">
        <v>50</v>
      </c>
      <c r="B25" s="58"/>
      <c r="C25" s="18">
        <f>SUM(C19,C23)</f>
        <v>0</v>
      </c>
    </row>
    <row r="26" spans="1:3" ht="15" customHeight="1" x14ac:dyDescent="0.35">
      <c r="A26" s="30"/>
      <c r="B26" s="30"/>
      <c r="C26" s="34"/>
    </row>
    <row r="27" spans="1:3" ht="15" customHeight="1" x14ac:dyDescent="0.35">
      <c r="A27" s="30"/>
      <c r="B27" s="30"/>
      <c r="C27" s="34"/>
    </row>
    <row r="28" spans="1:3" ht="15" customHeight="1" x14ac:dyDescent="0.35">
      <c r="A28" s="30"/>
      <c r="B28" s="30"/>
      <c r="C28" s="34"/>
    </row>
    <row r="29" spans="1:3" ht="15" customHeight="1" x14ac:dyDescent="0.35">
      <c r="A29" s="30"/>
      <c r="B29" s="30"/>
      <c r="C29" s="34"/>
    </row>
    <row r="31" spans="1:3" ht="11" thickBot="1" x14ac:dyDescent="0.4"/>
    <row r="32" spans="1:3" ht="28.5" customHeight="1" thickBot="1" x14ac:dyDescent="0.4">
      <c r="A32" s="62" t="s">
        <v>94</v>
      </c>
      <c r="B32" s="63"/>
      <c r="C32" s="64"/>
    </row>
    <row r="33" spans="1:3" ht="21.5" thickBot="1" x14ac:dyDescent="0.4">
      <c r="A33" s="4" t="s">
        <v>89</v>
      </c>
      <c r="B33" s="5" t="s">
        <v>43</v>
      </c>
      <c r="C33" s="5" t="s">
        <v>44</v>
      </c>
    </row>
    <row r="34" spans="1:3" ht="11" thickBot="1" x14ac:dyDescent="0.4">
      <c r="A34" s="32">
        <v>1</v>
      </c>
      <c r="B34" s="16">
        <v>2</v>
      </c>
      <c r="C34" s="16">
        <v>3</v>
      </c>
    </row>
    <row r="35" spans="1:3" ht="21.5" thickBot="1" x14ac:dyDescent="0.4">
      <c r="A35" s="8" t="str">
        <f>'PI skaičiuoklė'!B19</f>
        <v>Projekto 2 straipsniu papildomo Įstatymo 22(1) straipsnio</v>
      </c>
      <c r="B35" s="9"/>
      <c r="C35" s="9"/>
    </row>
    <row r="36" spans="1:3" ht="21.5" thickBot="1" x14ac:dyDescent="0.4">
      <c r="A36" s="11" t="str">
        <f>'PI skaičiuoklė'!C20</f>
        <v>Konkurso dalyvis teikia informaciją Valstybinei energetikos reguliavimo tarybai (toliau – Taryba).</v>
      </c>
      <c r="B36" s="9"/>
      <c r="C36" s="9"/>
    </row>
    <row r="37" spans="1:3" ht="11" thickBot="1" x14ac:dyDescent="0.4">
      <c r="A37" s="13"/>
      <c r="B37" s="12" t="s">
        <v>22</v>
      </c>
      <c r="C37" s="12">
        <v>0</v>
      </c>
    </row>
    <row r="38" spans="1:3" ht="11" thickBot="1" x14ac:dyDescent="0.4">
      <c r="A38" s="13"/>
      <c r="B38" s="12" t="s">
        <v>23</v>
      </c>
      <c r="C38" s="12">
        <v>0</v>
      </c>
    </row>
    <row r="39" spans="1:3" ht="11" thickBot="1" x14ac:dyDescent="0.4">
      <c r="A39" s="53" t="s">
        <v>45</v>
      </c>
      <c r="B39" s="55"/>
      <c r="C39" s="12">
        <f>SUM(C37:C38)</f>
        <v>0</v>
      </c>
    </row>
    <row r="40" spans="1:3" ht="21.5" thickBot="1" x14ac:dyDescent="0.4">
      <c r="A40" s="11" t="str">
        <f>'PI skaičiuoklė'!C21</f>
        <v>Ataskaitų Lietuvos energetikos agentūrai parengimas ir pateikimas.</v>
      </c>
      <c r="B40" s="9"/>
      <c r="C40" s="9"/>
    </row>
    <row r="41" spans="1:3" ht="11" thickBot="1" x14ac:dyDescent="0.4">
      <c r="A41" s="13"/>
      <c r="B41" s="12" t="s">
        <v>24</v>
      </c>
      <c r="C41" s="12">
        <v>0</v>
      </c>
    </row>
    <row r="42" spans="1:3" ht="11" thickBot="1" x14ac:dyDescent="0.4">
      <c r="A42" s="13"/>
      <c r="B42" s="12" t="s">
        <v>25</v>
      </c>
      <c r="C42" s="12">
        <v>0</v>
      </c>
    </row>
    <row r="43" spans="1:3" ht="11" thickBot="1" x14ac:dyDescent="0.4">
      <c r="A43" s="53" t="s">
        <v>46</v>
      </c>
      <c r="B43" s="55"/>
      <c r="C43" s="12">
        <f>SUM(C41:C42)</f>
        <v>0</v>
      </c>
    </row>
    <row r="44" spans="1:3" ht="11" thickBot="1" x14ac:dyDescent="0.4">
      <c r="A44" s="13"/>
      <c r="B44" s="12" t="s">
        <v>11</v>
      </c>
      <c r="C44" s="12"/>
    </row>
    <row r="45" spans="1:3" ht="11" thickBot="1" x14ac:dyDescent="0.4">
      <c r="A45" s="56" t="s">
        <v>47</v>
      </c>
      <c r="B45" s="58"/>
      <c r="C45" s="18">
        <f>SUM(C39,C43)</f>
        <v>0</v>
      </c>
    </row>
    <row r="46" spans="1:3" ht="11" thickBot="1" x14ac:dyDescent="0.4">
      <c r="A46" s="8" t="str">
        <f>'PI skaičiuoklė'!B24</f>
        <v xml:space="preserve">Projekto 3 straipsnio </v>
      </c>
      <c r="B46" s="9"/>
      <c r="C46" s="9"/>
    </row>
    <row r="47" spans="1:3" ht="21.5" thickBot="1" x14ac:dyDescent="0.4">
      <c r="A47" s="11" t="str">
        <f>'PI skaičiuoklė'!C25</f>
        <v>Išankstinių elektrinės prijungimo prie energetikos tinklų sąlygų paskelbimas.</v>
      </c>
      <c r="B47" s="9"/>
      <c r="C47" s="9"/>
    </row>
    <row r="48" spans="1:3" ht="11" thickBot="1" x14ac:dyDescent="0.4">
      <c r="A48" s="20"/>
      <c r="B48" s="12" t="s">
        <v>26</v>
      </c>
      <c r="C48" s="12">
        <v>0</v>
      </c>
    </row>
    <row r="49" spans="1:3" ht="11" thickBot="1" x14ac:dyDescent="0.4">
      <c r="A49" s="13"/>
      <c r="B49" s="12" t="s">
        <v>27</v>
      </c>
      <c r="C49" s="12">
        <v>0</v>
      </c>
    </row>
    <row r="50" spans="1:3" ht="11" thickBot="1" x14ac:dyDescent="0.4">
      <c r="A50" s="53" t="s">
        <v>48</v>
      </c>
      <c r="B50" s="55"/>
      <c r="C50" s="12">
        <f>SUM(C48:C49)</f>
        <v>0</v>
      </c>
    </row>
    <row r="51" spans="1:3" ht="11" thickBot="1" x14ac:dyDescent="0.4">
      <c r="A51" s="11" t="str">
        <f>'PI skaičiuoklė'!C26</f>
        <v>Veiksmas B2</v>
      </c>
      <c r="B51" s="9"/>
      <c r="C51" s="9"/>
    </row>
    <row r="52" spans="1:3" ht="11" thickBot="1" x14ac:dyDescent="0.4">
      <c r="A52" s="13"/>
      <c r="B52" s="12" t="s">
        <v>28</v>
      </c>
      <c r="C52" s="12">
        <v>0</v>
      </c>
    </row>
    <row r="53" spans="1:3" ht="11" thickBot="1" x14ac:dyDescent="0.4">
      <c r="A53" s="13"/>
      <c r="B53" s="12" t="s">
        <v>29</v>
      </c>
      <c r="C53" s="12">
        <v>0</v>
      </c>
    </row>
    <row r="54" spans="1:3" ht="11" thickBot="1" x14ac:dyDescent="0.4">
      <c r="A54" s="53" t="s">
        <v>49</v>
      </c>
      <c r="B54" s="55"/>
      <c r="C54" s="12">
        <f>SUM(C52:C53)</f>
        <v>0</v>
      </c>
    </row>
    <row r="55" spans="1:3" ht="11" thickBot="1" x14ac:dyDescent="0.4">
      <c r="A55" s="13"/>
      <c r="B55" s="12" t="s">
        <v>11</v>
      </c>
      <c r="C55" s="12" t="s">
        <v>11</v>
      </c>
    </row>
    <row r="56" spans="1:3" ht="11" thickBot="1" x14ac:dyDescent="0.4">
      <c r="A56" s="56" t="s">
        <v>50</v>
      </c>
      <c r="B56" s="58"/>
      <c r="C56" s="18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2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Jurgita Bžozovska</cp:lastModifiedBy>
  <cp:lastPrinted>2020-06-30T05:46:20Z</cp:lastPrinted>
  <dcterms:created xsi:type="dcterms:W3CDTF">2017-11-29T09:20:31Z</dcterms:created>
  <dcterms:modified xsi:type="dcterms:W3CDTF">2022-11-15T17:23:45Z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