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8_{1F0E35C7-9270-4F8C-9FA0-98BF2819DB05}" xr6:coauthVersionLast="47" xr6:coauthVersionMax="47" xr10:uidLastSave="{00000000-0000-0000-0000-000000000000}"/>
  <bookViews>
    <workbookView xWindow="-110" yWindow="-110" windowWidth="19420" windowHeight="10420"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1" l="1"/>
  <c r="N27" i="1"/>
  <c r="N26" i="1"/>
  <c r="M26" i="1"/>
  <c r="N25" i="1"/>
  <c r="M25" i="1"/>
  <c r="M23" i="1"/>
  <c r="N23" i="1" s="1"/>
  <c r="M22" i="1"/>
  <c r="N22" i="1" s="1"/>
  <c r="M20" i="1" l="1"/>
  <c r="N20" i="1" s="1"/>
  <c r="M24" i="1"/>
  <c r="N24" i="1" s="1"/>
  <c r="M19" i="1" l="1"/>
  <c r="N19" i="1" s="1"/>
  <c r="M18" i="1" l="1"/>
  <c r="N18" i="1" s="1"/>
  <c r="N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4" authorId="0" shapeId="0" xr:uid="{00000000-0006-0000-0000-000001000000}">
      <text>
        <r>
          <rPr>
            <sz val="9"/>
            <color indexed="81"/>
            <rFont val="Tahoma"/>
            <family val="2"/>
            <charset val="186"/>
          </rPr>
          <t xml:space="preserve">Šioje skiltyje nurodomi veiksmai, kuriuos turės atlikti respondentai. 
</t>
        </r>
      </text>
    </comment>
    <comment ref="D14" authorId="0"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14" authorId="0" shapeId="0" xr:uid="{00000000-0006-0000-0000-000002000000}">
      <text>
        <r>
          <rPr>
            <sz val="9"/>
            <color indexed="81"/>
            <rFont val="Tahoma"/>
            <family val="2"/>
            <charset val="186"/>
          </rPr>
          <t xml:space="preserve">Nurodoma, ar reglamentuoja ES, ar LR teisės aktai
</t>
        </r>
      </text>
    </comment>
    <comment ref="F14"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14"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14"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14"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14"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6"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28"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<sst xmlns="http://schemas.openxmlformats.org/spreadsheetml/2006/main" count="83" uniqueCount="67">
  <si>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</si>
  <si>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</si>
  <si>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</si>
  <si>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</si>
  <si>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</si>
  <si>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</si>
  <si>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</si>
  <si>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</si>
  <si>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</si>
  <si>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</si>
  <si>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</si>
  <si>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</si>
  <si>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</si>
  <si>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</si>
  <si>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</si>
  <si>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</si>
  <si>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</si>
  <si>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</si>
  <si>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</si>
  <si>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</si>
  <si>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</si>
  <si>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</si>
  <si>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</si>
  <si>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</si>
  <si>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</si>
  <si>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</si>
  <si>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</si>
  <si>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</si>
  <si>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</si>
  <si>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</si>
  <si>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</si>
  <si>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</si>
  <si>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</si>
  <si>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</si>
  <si>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</si>
  <si>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</si>
  <si>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</si>
  <si>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</si>
  <si>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</si>
  <si>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energetikos ministerija</t>
  </si>
  <si>
    <t>2.3.</t>
  </si>
  <si>
    <t>sertifikavimo įmonės arba šio straipsnio 4 dalies 2 punkte nurodytas audito įmonė ar auditorius, privalo pateikti nepriklausomo audito ataskaitą ir informaciją</t>
  </si>
  <si>
    <t>Europos Sąjungos teisės aktai</t>
  </si>
  <si>
    <t>2.5.</t>
  </si>
  <si>
    <t>Projektų vadovas</t>
  </si>
  <si>
    <t>Vilmantas Markevičius</t>
  </si>
  <si>
    <t>Energijos išteklių biržos operatorius</t>
  </si>
  <si>
    <t>Auditorius, audito įmonės</t>
  </si>
  <si>
    <t>A1</t>
  </si>
  <si>
    <t>A2</t>
  </si>
  <si>
    <r>
      <t>LIETUVOS RESPUBLIKOS ATSINAUJINANČIŲ IŠTEKLIŲ ENERGETIKOS ĮSTATYMO NR. XI-1375 2 STRAIPSNIO PAKEITIMO IR ĮSTATYMO PAPILDYMO AŠTUNTUOJU</t>
    </r>
    <r>
      <rPr>
        <sz val="10"/>
        <color theme="1"/>
        <rFont val="Calibri"/>
        <family val="2"/>
      </rPr>
      <t>¹</t>
    </r>
    <r>
      <rPr>
        <sz val="10"/>
        <color theme="1"/>
        <rFont val="Times New Roman"/>
        <family val="1"/>
        <charset val="186"/>
      </rPr>
      <t xml:space="preserve"> SKIRSNIU ĮSTATYMAS</t>
    </r>
  </si>
  <si>
    <t>2.4.</t>
  </si>
  <si>
    <r>
      <t xml:space="preserve"> skelbia aktualią informaciją apie perkamo, parduodamo ir (ar) gaminamo (jei pagamintas biomasės kuras sunaudojamas 39</t>
    </r>
    <r>
      <rPr>
        <vertAlign val="superscript"/>
        <sz val="10"/>
        <color theme="1"/>
        <rFont val="Times New Roman"/>
        <family val="1"/>
      </rPr>
      <t>1</t>
    </r>
    <r>
      <rPr>
        <sz val="10"/>
        <color theme="1"/>
        <rFont val="Times New Roman"/>
        <family val="1"/>
        <charset val="186"/>
      </rPr>
      <t xml:space="preserve"> straipsnio 1 dalyje nurodytų energijos išteklių rinkos dalyvių savo reikmėms ir ūkio poreikiams), biomasės kuro, atitinkančio tvarumo ir išmetamųjų šiltnamio efektą sukeliančių dujų kiekio sumažėjimo kriterijus, kilmės šalį ir pradines žaliavas.</t>
    </r>
  </si>
  <si>
    <t>Energijos išteklių rinkos dalyviai</t>
  </si>
  <si>
    <t xml:space="preserve">Energijos išteklių rinkos dalyviai </t>
  </si>
  <si>
    <r>
      <rPr>
        <b/>
        <sz val="10"/>
        <color theme="1"/>
        <rFont val="Calibri"/>
        <family val="2"/>
      </rPr>
      <t>39</t>
    </r>
    <r>
      <rPr>
        <b/>
        <vertAlign val="superscript"/>
        <sz val="10"/>
        <color theme="1"/>
        <rFont val="Calibri"/>
        <family val="2"/>
      </rPr>
      <t>6</t>
    </r>
    <r>
      <rPr>
        <b/>
        <sz val="10"/>
        <color theme="1"/>
        <rFont val="Times New Roman"/>
        <family val="1"/>
      </rPr>
      <t xml:space="preserve"> straipsnio</t>
    </r>
    <r>
      <rPr>
        <b/>
        <sz val="10"/>
        <rFont val="Times New Roman"/>
        <family val="1"/>
      </rPr>
      <t xml:space="preserve"> 1</t>
    </r>
    <r>
      <rPr>
        <b/>
        <sz val="10"/>
        <color theme="1"/>
        <rFont val="Times New Roman"/>
        <family val="1"/>
      </rPr>
      <t xml:space="preserve"> dalis</t>
    </r>
    <r>
      <rPr>
        <sz val="10"/>
        <color theme="1"/>
        <rFont val="Times New Roman"/>
        <family val="1"/>
        <charset val="186"/>
      </rPr>
      <t xml:space="preserve">
1. Energijos išteklių rinkos dalyviai savo interneto svetainėse ir (ar) energijos išteklių biržos operatorius savo informacinėje sistemoje skelbia aktualią informaciją apie perkamo, parduodamo ir (ar) gaminamo (jei pagamintas biomasės kuras sunaudojamas 39</t>
    </r>
    <r>
      <rPr>
        <vertAlign val="superscript"/>
        <sz val="10"/>
        <color theme="1"/>
        <rFont val="Times New Roman"/>
        <family val="1"/>
      </rPr>
      <t>1</t>
    </r>
    <r>
      <rPr>
        <sz val="10"/>
        <color theme="1"/>
        <rFont val="Times New Roman"/>
        <family val="1"/>
        <charset val="186"/>
      </rPr>
      <t xml:space="preserve"> straipsnio 1 dalyje nurodytų energijos išteklių rinkos dalyvių savo reikmėms ir ūkio poreikiams), biomasės kuro, atitinkančio tvarumo ir išmetamųjų šiltnamio efektą sukeliančių dujų kiekio sumažėjimo kriterijus, kilmės šalį ir pradines žaliavas.</t>
    </r>
  </si>
  <si>
    <r>
      <t>iki kiekvienų metų balandžio 30 dienos viešajai įstaigai Lietuvos energetikos agentūrai pateikia informaciją apie jų perkamo, parduodamo ir (ar) gaminamo (jei pagamintas biomasės kuras sunaudojamas 39</t>
    </r>
    <r>
      <rPr>
        <vertAlign val="superscript"/>
        <sz val="10"/>
        <color theme="1"/>
        <rFont val="Times New Roman"/>
        <family val="1"/>
      </rPr>
      <t>1</t>
    </r>
    <r>
      <rPr>
        <sz val="10"/>
        <color theme="1"/>
        <rFont val="Times New Roman"/>
        <family val="1"/>
        <charset val="186"/>
      </rPr>
      <t>straipsnio 1 dalyje nurodytų energijos išteklių rinkos dalyvių savo reikmėms ir ūkio poreikiams), biomasės kuro atitiktį šio įstatymo 39</t>
    </r>
    <r>
      <rPr>
        <vertAlign val="superscript"/>
        <sz val="10"/>
        <color theme="1"/>
        <rFont val="Times New Roman"/>
        <family val="1"/>
      </rPr>
      <t>3</t>
    </r>
    <r>
      <rPr>
        <sz val="10"/>
        <color theme="1"/>
        <rFont val="Times New Roman"/>
        <family val="1"/>
        <charset val="186"/>
      </rPr>
      <t xml:space="preserve"> straipsnyje nustatytiems kriterijams</t>
    </r>
  </si>
  <si>
    <r>
      <rPr>
        <b/>
        <sz val="10"/>
        <rFont val="Calibri"/>
        <family val="2"/>
      </rPr>
      <t>39</t>
    </r>
    <r>
      <rPr>
        <b/>
        <vertAlign val="superscript"/>
        <sz val="10"/>
        <rFont val="Calibri"/>
        <family val="2"/>
      </rPr>
      <t>6</t>
    </r>
    <r>
      <rPr>
        <b/>
        <sz val="10"/>
        <rFont val="Times New Roman"/>
        <family val="1"/>
      </rPr>
      <t xml:space="preserve"> straipsnio 3 dalis</t>
    </r>
    <r>
      <rPr>
        <sz val="10"/>
        <color theme="1"/>
        <rFont val="Times New Roman"/>
        <family val="1"/>
        <charset val="186"/>
      </rPr>
      <t xml:space="preserve">
3. Energijos išteklių rinkos dalyviai iki kiekvienų metų balandžio 30 dienos viešajai įstaigai Lietuvos energetikos agentūrai pateikia informaciją apie jų perkamo, parduodamo ir (ar) gaminamo (jei pagamintas biomasės kuras sunaudojamas 39</t>
    </r>
    <r>
      <rPr>
        <vertAlign val="superscript"/>
        <sz val="10"/>
        <color theme="1"/>
        <rFont val="Times New Roman"/>
        <family val="1"/>
      </rPr>
      <t>1</t>
    </r>
    <r>
      <rPr>
        <sz val="10"/>
        <color theme="1"/>
        <rFont val="Times New Roman"/>
        <family val="1"/>
        <charset val="186"/>
      </rPr>
      <t>straipsnio 1 dalyje nurodytų energijos išteklių rinkos dalyvių savo reikmėms ir ūkio poreikiams), biomasės kuro atitiktį šio įstatymo 39</t>
    </r>
    <r>
      <rPr>
        <vertAlign val="superscript"/>
        <sz val="10"/>
        <color theme="1"/>
        <rFont val="Times New Roman"/>
        <family val="1"/>
      </rPr>
      <t>3</t>
    </r>
    <r>
      <rPr>
        <sz val="10"/>
        <color theme="1"/>
        <rFont val="Times New Roman"/>
        <family val="1"/>
        <charset val="186"/>
      </rPr>
      <t xml:space="preserve"> straipsnyje nustatytiems kriterijams, išskyrus informaciją apie energijos išteklių biržoje pirkto ir parduoto biomasės kuro kiekius ir jo atitiktį šio įstatymo 39</t>
    </r>
    <r>
      <rPr>
        <vertAlign val="superscript"/>
        <sz val="10"/>
        <color theme="1"/>
        <rFont val="Times New Roman"/>
        <family val="1"/>
      </rPr>
      <t>3</t>
    </r>
    <r>
      <rPr>
        <sz val="10"/>
        <color theme="1"/>
        <rFont val="Times New Roman"/>
        <family val="1"/>
        <charset val="186"/>
      </rPr>
      <t xml:space="preserve"> straipsnyje nustatytiems kriterijams, kurią pateikia energijos išteklių biržos operatorius. Lietuvos energetikos agentūra apibendrintą informaciją kiekvienais metais teikia Europos Komisijai.</t>
    </r>
  </si>
  <si>
    <r>
      <rPr>
        <b/>
        <sz val="10"/>
        <color theme="1"/>
        <rFont val="Calibri"/>
        <family val="2"/>
      </rPr>
      <t>39</t>
    </r>
    <r>
      <rPr>
        <b/>
        <vertAlign val="superscript"/>
        <sz val="10"/>
        <color theme="1"/>
        <rFont val="Calibri"/>
        <family val="2"/>
      </rPr>
      <t>4</t>
    </r>
    <r>
      <rPr>
        <b/>
        <sz val="10"/>
        <color theme="1"/>
        <rFont val="Times New Roman"/>
        <family val="1"/>
      </rPr>
      <t xml:space="preserve"> straipsnio 1 dalis</t>
    </r>
    <r>
      <rPr>
        <sz val="10"/>
        <color theme="1"/>
        <rFont val="Times New Roman"/>
        <family val="1"/>
      </rPr>
      <t xml:space="preserve">
1. Energijos išteklių rinkos dalyviai, siekiantys gauti savanorišką tarptautinį sertifikatą, kuriuo patvirtinama biomasės kuro ar biomasės kuro žaliavų gamybos atitiktis šio įstatymo 39</t>
    </r>
    <r>
      <rPr>
        <vertAlign val="superscript"/>
        <sz val="10"/>
        <color theme="1"/>
        <rFont val="Times New Roman"/>
        <family val="1"/>
      </rPr>
      <t>3</t>
    </r>
    <r>
      <rPr>
        <sz val="10"/>
        <color theme="1"/>
        <rFont val="Times New Roman"/>
        <family val="1"/>
      </rPr>
      <t xml:space="preserve"> straipsnyje nustatytiems kriterijams, turi kreiptis į sertifikavimo įmonę, kuri atlieka sertifikavimą pagal Europos Komisijos sprendimu pripažintą savanorišką tarptautinę schemą, ir pateikia sertifikavimo įmonei jos prašomą informaciją, pagrindžiančią biomasės kuro atitiktį šio įstatymo 39</t>
    </r>
    <r>
      <rPr>
        <vertAlign val="superscript"/>
        <sz val="10"/>
        <color theme="1"/>
        <rFont val="Times New Roman"/>
        <family val="1"/>
      </rPr>
      <t>3</t>
    </r>
    <r>
      <rPr>
        <sz val="10"/>
        <color theme="1"/>
        <rFont val="Times New Roman"/>
        <family val="1"/>
      </rPr>
      <t xml:space="preserve"> straipsnyje nustatytiems kriterijams</t>
    </r>
  </si>
  <si>
    <r>
      <t>pateikia sertifikavimo įmonei jos prašomą informaciją, pagrindžiančią biomasės kuro atitiktį šio įstatymo 39</t>
    </r>
    <r>
      <rPr>
        <vertAlign val="superscript"/>
        <sz val="10"/>
        <color theme="1"/>
        <rFont val="Times New Roman"/>
        <family val="1"/>
      </rPr>
      <t>3</t>
    </r>
    <r>
      <rPr>
        <sz val="10"/>
        <color theme="1"/>
        <rFont val="Times New Roman"/>
        <family val="1"/>
        <charset val="186"/>
      </rPr>
      <t xml:space="preserve"> straipsnyje nustatytiems kriterijams</t>
    </r>
  </si>
  <si>
    <r>
      <rPr>
        <b/>
        <sz val="10"/>
        <color theme="1"/>
        <rFont val="Calibri"/>
        <family val="2"/>
      </rPr>
      <t>39</t>
    </r>
    <r>
      <rPr>
        <b/>
        <vertAlign val="superscript"/>
        <sz val="10"/>
        <color theme="1"/>
        <rFont val="Calibri"/>
        <family val="2"/>
      </rPr>
      <t>5</t>
    </r>
    <r>
      <rPr>
        <b/>
        <sz val="10"/>
        <color theme="1"/>
        <rFont val="Times New Roman"/>
        <family val="1"/>
      </rPr>
      <t xml:space="preserve"> straipsnio 1 dalis, 3 punktas</t>
    </r>
    <r>
      <rPr>
        <sz val="10"/>
        <color theme="1"/>
        <rFont val="Times New Roman"/>
        <family val="1"/>
      </rPr>
      <t xml:space="preserve">
3) rengia metinę ataskaitą apie atskirų energijos išteklių biržoje prekiaujamų biomasės kuro produktų atitiktį šio įstatymo 39</t>
    </r>
    <r>
      <rPr>
        <vertAlign val="superscript"/>
        <sz val="10"/>
        <color theme="1"/>
        <rFont val="Times New Roman"/>
        <family val="1"/>
      </rPr>
      <t>3</t>
    </r>
    <r>
      <rPr>
        <sz val="10"/>
        <color theme="1"/>
        <rFont val="Times New Roman"/>
        <family val="1"/>
      </rPr>
      <t xml:space="preserve"> straipsnyje nustatytiems kriterijams ir parengia užduotį auditoriui ar audito įmonei atlikti energijos išteklių biržos operatoriaus surinktos informacijos nepriklausomą auditą.</t>
    </r>
  </si>
  <si>
    <t>energijos išteklių biržos operatorius rengia metinę ataskaitą ir parengia užduotį auditoriui ar audito įmonei atlikti energijos išteklių biržos operatoriaus surinktos informacijos nepriklausomą auditą</t>
  </si>
  <si>
    <t>auditorius ar audito įmonė atlieka nepriklausomą auditą</t>
  </si>
  <si>
    <r>
      <rPr>
        <b/>
        <sz val="10"/>
        <color theme="1"/>
        <rFont val="Calibri"/>
        <family val="2"/>
      </rPr>
      <t>39</t>
    </r>
    <r>
      <rPr>
        <b/>
        <vertAlign val="superscript"/>
        <sz val="10"/>
        <color theme="1"/>
        <rFont val="Calibri"/>
        <family val="2"/>
      </rPr>
      <t>6</t>
    </r>
    <r>
      <rPr>
        <b/>
        <sz val="10"/>
        <color theme="1"/>
        <rFont val="Times New Roman"/>
        <family val="1"/>
      </rPr>
      <t xml:space="preserve"> straipsnio 8 dalis</t>
    </r>
    <r>
      <rPr>
        <sz val="10"/>
        <color theme="1"/>
        <rFont val="Times New Roman"/>
        <family val="1"/>
      </rPr>
      <t xml:space="preserve">
5. Viešosios įstaigos Lietuvos energetikos agentūros prašymu sertifikavimo įmonės privalo pateikti nepriklausomo audito ataskaitą, o energijos išteklių biržos operatorius – metinę ataskaitą, kuriomis remiantis energijos išteklių rinkos dalyviams išduotas savanoriškas tarptautinis sertifikatas arba patvirtinta biomasės kuro atitiktis šio įstatymo 39</t>
    </r>
    <r>
      <rPr>
        <vertAlign val="superscript"/>
        <sz val="10"/>
        <color theme="1"/>
        <rFont val="Times New Roman"/>
        <family val="1"/>
      </rPr>
      <t>3</t>
    </r>
    <r>
      <rPr>
        <sz val="10"/>
        <color theme="1"/>
        <rFont val="Times New Roman"/>
        <family val="1"/>
      </rPr>
      <t xml:space="preserve"> straipsnyje nustatytiems kriterijams pagal savanorišką nacionalinę schemą. Jeigu viešajai įstaigai Lietuvos energetikos agentūra nustato, kad nepriklausomo audito ataskaitoje ar energijos išteklių biržos operatoriaus metinėje ataskaitoje pateikta informacija neatitinka šio įstatymo 39</t>
    </r>
    <r>
      <rPr>
        <vertAlign val="superscript"/>
        <sz val="10"/>
        <color theme="1"/>
        <rFont val="Times New Roman"/>
        <family val="1"/>
      </rPr>
      <t>3</t>
    </r>
    <r>
      <rPr>
        <sz val="10"/>
        <color theme="1"/>
        <rFont val="Times New Roman"/>
        <family val="1"/>
      </rPr>
      <t xml:space="preserve"> straipsnyje nustatytų kriterijų, ji nedelsdama apie tai informuoja atitinkamai Europos Komisiją ir Europos Komisijos sprendimu pripažintą savanorišką tarptautinę schemą administruojantį subjektą arba Europos Komisiją ir Energetikos ministeriją apie nustatytas neatitiktis</t>
    </r>
  </si>
  <si>
    <t>Sertifikavimo įmonės</t>
  </si>
  <si>
    <t>sertifikavimo įmonės privalo pateikti nepriklausomo audito ataskaitą</t>
  </si>
  <si>
    <t>energijos išteklių biržos operatorius – metinę ataskaitą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</si>
</sst>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3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10"/>
      <color theme="1"/>
      <name val="Calibri"/>
      <family val="2"/>
    </font>
    <font>
      <sz val="8"/>
      <name val="Calibri"/>
      <family val="2"/>
      <charset val="186"/>
      <scheme val="minor"/>
    </font>
    <font>
      <b/>
      <sz val="10"/>
      <color theme="1"/>
      <name val="Times New Roman"/>
      <family val="1"/>
    </font>
    <font>
      <sz val="10"/>
      <color theme="1"/>
      <name val="Times New Roman"/>
      <family val="1"/>
    </font>
    <font>
      <sz val="10"/>
      <color rgb="FFFF0000"/>
      <name val="Times New Roman"/>
      <family val="1"/>
      <charset val="186"/>
    </font>
    <font>
      <b/>
      <sz val="10"/>
      <color theme="1"/>
      <name val="Calibri"/>
      <family val="2"/>
    </font>
    <font>
      <b/>
      <sz val="10"/>
      <name val="Times New Roman"/>
      <family val="1"/>
    </font>
    <font>
      <b/>
      <sz val="10"/>
      <name val="Calibri"/>
      <family val="2"/>
    </font>
    <font>
      <sz val="10"/>
      <color theme="1"/>
      <name val="Times New Roman"/>
      <family val="2"/>
    </font>
    <font>
      <b/>
      <vertAlign val="superscript"/>
      <sz val="10"/>
      <name val="Calibri"/>
      <family val="2"/>
    </font>
    <font>
      <b/>
      <vertAlign val="superscript"/>
      <sz val="10"/>
      <color theme="1"/>
      <name val="Calibri"/>
      <family val="2"/>
    </font>
    <font>
      <vertAlign val="superscript"/>
      <sz val="10"/>
      <color theme="1"/>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4" fontId="0" fillId="0" borderId="0" xfId="0" applyNumberForma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center"/>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0" borderId="3" xfId="0" applyFont="1" applyBorder="1" applyAlignment="1" applyProtection="1">
      <alignment horizontal="justify" vertical="center" wrapText="1"/>
      <protection hidden="1"/>
    </xf>
    <xf numFmtId="0" fontId="0" fillId="0" borderId="0" xfId="0" applyAlignment="1"/>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3" xfId="0" applyFont="1" applyFill="1" applyBorder="1" applyAlignment="1" applyProtection="1">
      <alignment horizontal="left" vertical="center" wrapText="1"/>
      <protection locked="0" hidden="1"/>
    </xf>
    <xf numFmtId="0" fontId="1" fillId="0" borderId="3" xfId="0" applyFont="1" applyFill="1" applyBorder="1" applyAlignment="1" applyProtection="1">
      <alignment horizontal="justify" vertical="center" wrapText="1"/>
      <protection locked="0" hidden="1"/>
    </xf>
    <xf numFmtId="0" fontId="1" fillId="0" borderId="3" xfId="0" applyFont="1" applyFill="1" applyBorder="1" applyAlignment="1" applyProtection="1">
      <alignment horizontal="right" vertical="center" wrapText="1"/>
      <protection locked="0" hidden="1"/>
    </xf>
    <xf numFmtId="0" fontId="1" fillId="0" borderId="3" xfId="0" applyFont="1" applyFill="1" applyBorder="1" applyAlignment="1" applyProtection="1">
      <alignment horizontal="center" vertical="center" wrapText="1"/>
      <protection locked="0" hidden="1"/>
    </xf>
    <xf numFmtId="164" fontId="1" fillId="0" borderId="3" xfId="0" applyNumberFormat="1" applyFont="1" applyFill="1" applyBorder="1" applyAlignment="1" applyProtection="1">
      <alignment horizontal="right" vertical="center" wrapText="1"/>
      <protection locked="0" hidden="1"/>
    </xf>
    <xf numFmtId="165" fontId="1" fillId="0" borderId="3" xfId="0" applyNumberFormat="1" applyFont="1" applyFill="1" applyBorder="1" applyAlignment="1" applyProtection="1">
      <alignment horizontal="right" vertical="center" wrapText="1"/>
      <protection locked="0" hidden="1"/>
    </xf>
    <xf numFmtId="4" fontId="1" fillId="0" borderId="3" xfId="0" applyNumberFormat="1" applyFont="1" applyFill="1" applyBorder="1" applyAlignment="1" applyProtection="1">
      <alignment horizontal="right" vertical="center" wrapText="1"/>
      <protection locked="0" hidden="1"/>
    </xf>
    <xf numFmtId="4" fontId="5" fillId="0" borderId="3" xfId="0" applyNumberFormat="1" applyFont="1" applyFill="1" applyBorder="1" applyAlignment="1" applyProtection="1">
      <alignment horizontal="right" vertical="center" wrapText="1"/>
      <protection locked="0" hidden="1"/>
    </xf>
    <xf numFmtId="0" fontId="1" fillId="0" borderId="0" xfId="0" applyFont="1" applyFill="1" applyAlignment="1" applyProtection="1">
      <alignment horizontal="right" wrapText="1"/>
      <protection locked="0" hidden="1"/>
    </xf>
    <xf numFmtId="16" fontId="1" fillId="0" borderId="3" xfId="0" applyNumberFormat="1" applyFont="1" applyFill="1" applyBorder="1" applyAlignment="1" applyProtection="1">
      <alignment horizontal="justify" vertical="center" wrapText="1"/>
      <protection locked="0" hidden="1"/>
    </xf>
    <xf numFmtId="0" fontId="1" fillId="0" borderId="3" xfId="0" applyFont="1" applyFill="1" applyBorder="1" applyAlignment="1" applyProtection="1">
      <alignment horizontal="justify" vertical="center" wrapText="1"/>
      <protection hidden="1"/>
    </xf>
    <xf numFmtId="0" fontId="1" fillId="0" borderId="3" xfId="0" applyFont="1" applyFill="1" applyBorder="1" applyAlignment="1" applyProtection="1">
      <alignment horizontal="right" vertical="center" wrapText="1"/>
      <protection hidden="1"/>
    </xf>
    <xf numFmtId="0" fontId="4" fillId="0" borderId="3" xfId="0" applyFont="1" applyFill="1" applyBorder="1" applyAlignment="1" applyProtection="1">
      <alignment horizontal="right"/>
      <protection hidden="1"/>
    </xf>
    <xf numFmtId="4" fontId="5" fillId="0" borderId="3" xfId="0" applyNumberFormat="1" applyFont="1" applyFill="1" applyBorder="1" applyAlignment="1" applyProtection="1">
      <alignment horizontal="right" vertical="center" wrapText="1"/>
      <protection hidden="1"/>
    </xf>
    <xf numFmtId="0" fontId="1" fillId="0" borderId="7" xfId="0" applyFont="1" applyFill="1" applyBorder="1" applyAlignment="1" applyProtection="1">
      <alignment horizontal="right" vertical="center" wrapText="1"/>
      <protection hidden="1"/>
    </xf>
    <xf numFmtId="0" fontId="1" fillId="0" borderId="0" xfId="0" applyFont="1" applyFill="1" applyAlignment="1" applyProtection="1">
      <alignment horizontal="right"/>
      <protection hidden="1"/>
    </xf>
    <xf numFmtId="0" fontId="22" fillId="0" borderId="3" xfId="0" applyFont="1" applyFill="1" applyBorder="1" applyAlignment="1" applyProtection="1">
      <alignment horizontal="left" vertical="center" wrapText="1"/>
      <protection locked="0" hidden="1"/>
    </xf>
    <xf numFmtId="0" fontId="0" fillId="0" borderId="0" xfId="0" applyFill="1"/>
    <xf numFmtId="164" fontId="23" fillId="0" borderId="3" xfId="0" applyNumberFormat="1" applyFont="1" applyFill="1" applyBorder="1" applyAlignment="1" applyProtection="1">
      <alignment horizontal="right" vertical="center" wrapText="1"/>
      <protection locked="0" hidden="1"/>
    </xf>
    <xf numFmtId="165" fontId="23" fillId="0" borderId="3" xfId="0" applyNumberFormat="1" applyFont="1" applyFill="1" applyBorder="1" applyAlignment="1" applyProtection="1">
      <alignment horizontal="right" vertical="center" wrapText="1"/>
      <protection locked="0" hidden="1"/>
    </xf>
    <xf numFmtId="0" fontId="23" fillId="0" borderId="3" xfId="0" applyFont="1" applyFill="1" applyBorder="1" applyAlignment="1" applyProtection="1">
      <alignment horizontal="right" vertical="center" wrapText="1"/>
      <protection locked="0" hidden="1"/>
    </xf>
    <xf numFmtId="3" fontId="23" fillId="0" borderId="3" xfId="0" applyNumberFormat="1" applyFont="1" applyFill="1" applyBorder="1" applyAlignment="1" applyProtection="1">
      <alignment horizontal="right" vertical="center" wrapText="1"/>
      <protection locked="0" hidden="1"/>
    </xf>
    <xf numFmtId="4" fontId="23" fillId="0" borderId="3" xfId="0" applyNumberFormat="1" applyFont="1" applyFill="1" applyBorder="1" applyAlignment="1" applyProtection="1">
      <alignment horizontal="right" vertical="center" wrapText="1"/>
      <protection locked="0" hidden="1"/>
    </xf>
    <xf numFmtId="0" fontId="2" fillId="0" borderId="0" xfId="0" applyFont="1" applyFill="1" applyAlignment="1">
      <alignment horizontal="center" vertical="center"/>
    </xf>
    <xf numFmtId="0" fontId="0" fillId="0" borderId="1" xfId="0" applyFill="1" applyBorder="1" applyAlignment="1" applyProtection="1">
      <alignment horizontal="center"/>
      <protection locked="0" hidden="1"/>
    </xf>
    <xf numFmtId="0" fontId="1" fillId="0" borderId="3"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right" vertical="center" wrapText="1"/>
      <protection locked="0" hidden="1"/>
    </xf>
    <xf numFmtId="0" fontId="1" fillId="0" borderId="0" xfId="0" applyFont="1" applyFill="1" applyAlignment="1">
      <alignment horizontal="justify" vertical="center"/>
    </xf>
    <xf numFmtId="0" fontId="1" fillId="0" borderId="0" xfId="0" applyFont="1" applyFill="1"/>
    <xf numFmtId="0" fontId="27" fillId="0" borderId="3" xfId="0" applyFont="1" applyFill="1" applyBorder="1" applyAlignment="1" applyProtection="1">
      <alignment horizontal="left" vertical="center" wrapText="1"/>
      <protection locked="0" hidden="1"/>
    </xf>
    <xf numFmtId="0" fontId="27" fillId="0" borderId="3" xfId="0" applyFont="1" applyFill="1" applyBorder="1" applyAlignment="1" applyProtection="1">
      <alignment horizontal="left" vertical="center" wrapText="1" indent="1"/>
      <protection locked="0" hidden="1"/>
    </xf>
    <xf numFmtId="0" fontId="1" fillId="0" borderId="3" xfId="0" applyFont="1" applyFill="1" applyBorder="1" applyAlignment="1" applyProtection="1">
      <alignment horizontal="left" vertical="center" wrapText="1" indent="1"/>
      <protection locked="0" hidden="1"/>
    </xf>
    <xf numFmtId="0" fontId="2" fillId="0" borderId="0" xfId="0" applyFont="1" applyFill="1" applyBorder="1" applyAlignment="1" applyProtection="1">
      <alignment horizontal="center"/>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0" xfId="0" applyFont="1" applyAlignment="1">
      <alignment horizontal="center" vertical="center"/>
    </xf>
    <xf numFmtId="0" fontId="3" fillId="0" borderId="0" xfId="0" applyFont="1" applyAlignment="1">
      <alignment horizontal="center" vertical="center"/>
    </xf>
    <xf numFmtId="14" fontId="2" fillId="0" borderId="1" xfId="0" applyNumberFormat="1" applyFont="1" applyBorder="1" applyAlignment="1" applyProtection="1">
      <alignment horizontal="center"/>
      <protection locked="0" hidden="1"/>
    </xf>
    <xf numFmtId="0" fontId="1" fillId="0" borderId="2" xfId="0" applyFont="1" applyBorder="1" applyAlignment="1">
      <alignment horizontal="center" vertical="center"/>
    </xf>
    <xf numFmtId="0" fontId="2" fillId="0" borderId="0" xfId="0" applyFont="1" applyBorder="1" applyAlignment="1" applyProtection="1">
      <alignment horizontal="center" vertical="center"/>
      <protection locked="0" hidden="1"/>
    </xf>
    <xf numFmtId="14" fontId="2" fillId="0" borderId="0" xfId="0" applyNumberFormat="1" applyFont="1" applyBorder="1" applyAlignment="1" applyProtection="1">
      <alignment horizontal="center"/>
      <protection locked="0" hidden="1"/>
    </xf>
    <xf numFmtId="0" fontId="1" fillId="0" borderId="0"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locked="0" hidden="1"/>
    </xf>
    <xf numFmtId="0" fontId="1" fillId="0" borderId="2" xfId="0" applyFont="1" applyBorder="1" applyAlignment="1" applyProtection="1">
      <alignment horizontal="left" vertical="center" wrapText="1"/>
      <protection locked="0" hidden="1"/>
    </xf>
    <xf numFmtId="0" fontId="1" fillId="0" borderId="5" xfId="0" applyFont="1" applyBorder="1" applyAlignment="1" applyProtection="1">
      <alignment horizontal="left" vertical="center" wrapText="1"/>
      <protection locked="0" hidden="1"/>
    </xf>
    <xf numFmtId="0" fontId="1" fillId="0" borderId="4" xfId="0" applyFont="1" applyFill="1" applyBorder="1" applyAlignment="1" applyProtection="1">
      <alignment horizontal="left" vertical="center" wrapText="1"/>
      <protection locked="0" hidden="1"/>
    </xf>
    <xf numFmtId="0" fontId="1" fillId="0" borderId="2" xfId="0" applyFont="1" applyFill="1" applyBorder="1" applyAlignment="1" applyProtection="1">
      <alignment horizontal="left" vertical="center" wrapText="1"/>
      <protection locked="0" hidden="1"/>
    </xf>
    <xf numFmtId="0" fontId="1" fillId="0" borderId="5" xfId="0" applyFont="1" applyFill="1" applyBorder="1" applyAlignment="1" applyProtection="1">
      <alignment horizontal="left" vertical="center" wrapText="1"/>
      <protection locked="0" hidden="1"/>
    </xf>
    <xf numFmtId="0" fontId="6" fillId="0" borderId="4" xfId="0" applyFont="1" applyFill="1" applyBorder="1" applyAlignment="1" applyProtection="1">
      <alignment horizontal="left"/>
      <protection hidden="1"/>
    </xf>
    <xf numFmtId="0" fontId="6" fillId="0" borderId="2" xfId="0" applyFont="1" applyFill="1" applyBorder="1" applyAlignment="1" applyProtection="1">
      <alignment horizontal="left"/>
      <protection hidden="1"/>
    </xf>
    <xf numFmtId="0" fontId="6" fillId="0" borderId="5" xfId="0" applyFont="1" applyFill="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1" xfId="0" applyFont="1" applyBorder="1" applyAlignment="1" applyProtection="1">
      <alignment horizontal="center"/>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
  <sheetViews>
    <sheetView tabSelected="1" view="pageBreakPreview" topLeftCell="A6" zoomScale="91" zoomScaleNormal="100" zoomScaleSheetLayoutView="91" workbookViewId="0">
      <selection activeCell="D12" sqref="D12:G12"/>
    </sheetView>
  </sheetViews>
  <sheetFormatPr defaultRowHeight="14.5" x14ac:dyDescent="0.35"/>
  <cols>
    <col min="1" max="1" width="6.54296875" customWidth="1"/>
    <col min="2" max="2" width="48.36328125" customWidth="1"/>
    <col min="3" max="3" width="32.6328125" customWidth="1"/>
    <col min="4" max="4" width="10" customWidth="1"/>
    <col min="5" max="5" width="11.453125" customWidth="1"/>
    <col min="6" max="6" width="7" customWidth="1"/>
    <col min="7" max="7" width="6.08984375" style="37" customWidth="1"/>
    <col min="8" max="10" width="8.90625" style="37"/>
    <col min="14" max="14" width="11.54296875" customWidth="1"/>
    <col min="17" max="17" width="9.6328125" bestFit="1" customWidth="1"/>
  </cols>
  <sheetData>
    <row r="1" spans="1:14" ht="15.5" x14ac:dyDescent="0.35">
      <c r="A1" s="52" t="s">
        <v>39</v>
      </c>
      <c r="B1" s="52"/>
      <c r="C1" s="52"/>
      <c r="D1" s="52"/>
      <c r="E1" s="52"/>
      <c r="F1" s="52"/>
      <c r="G1" s="52"/>
      <c r="H1" s="52"/>
      <c r="I1" s="52"/>
      <c r="J1" s="52"/>
      <c r="K1" s="52"/>
      <c r="L1" s="52"/>
      <c r="M1" s="52"/>
      <c r="N1" s="52"/>
    </row>
    <row r="2" spans="1:14" x14ac:dyDescent="0.35">
      <c r="A2" s="56" t="s">
        <v>0</v>
      </c>
      <c r="B2" s="56"/>
      <c r="C2" s="56"/>
      <c r="D2" s="56"/>
      <c r="E2" s="56"/>
      <c r="F2" s="56"/>
      <c r="G2" s="56"/>
      <c r="H2" s="56"/>
      <c r="I2" s="56"/>
      <c r="J2" s="56"/>
      <c r="K2" s="56"/>
      <c r="L2" s="56"/>
      <c r="M2" s="56"/>
      <c r="N2" s="56"/>
    </row>
    <row r="3" spans="1:14" ht="15.5" x14ac:dyDescent="0.35">
      <c r="A3" s="2"/>
      <c r="N3" s="1"/>
    </row>
    <row r="4" spans="1:14" ht="15" x14ac:dyDescent="0.35">
      <c r="A4" s="57" t="s">
        <v>1</v>
      </c>
      <c r="B4" s="57"/>
      <c r="C4" s="57"/>
      <c r="D4" s="57"/>
      <c r="E4" s="57"/>
      <c r="F4" s="57"/>
      <c r="G4" s="57"/>
      <c r="H4" s="57"/>
      <c r="I4" s="57"/>
      <c r="J4" s="57"/>
      <c r="K4" s="57"/>
      <c r="L4" s="57"/>
      <c r="M4" s="57"/>
      <c r="N4" s="57"/>
    </row>
    <row r="5" spans="1:14" ht="15.5" x14ac:dyDescent="0.35">
      <c r="A5" s="61">
        <v>44463</v>
      </c>
      <c r="B5" s="61"/>
      <c r="C5" s="61"/>
      <c r="D5" s="61"/>
      <c r="E5" s="61"/>
      <c r="F5" s="61"/>
      <c r="G5" s="61"/>
      <c r="H5" s="61"/>
      <c r="I5" s="61"/>
      <c r="J5" s="61"/>
      <c r="K5" s="61"/>
      <c r="L5" s="61"/>
      <c r="M5" s="61"/>
      <c r="N5" s="61"/>
    </row>
    <row r="6" spans="1:14" x14ac:dyDescent="0.35">
      <c r="A6" s="62" t="s">
        <v>13</v>
      </c>
      <c r="B6" s="62"/>
      <c r="C6" s="62"/>
      <c r="D6" s="62"/>
      <c r="E6" s="62"/>
      <c r="F6" s="62"/>
      <c r="G6" s="62"/>
      <c r="H6" s="62"/>
      <c r="I6" s="62"/>
      <c r="J6" s="62"/>
      <c r="K6" s="62"/>
      <c r="L6" s="62"/>
      <c r="M6" s="62"/>
      <c r="N6" s="62"/>
    </row>
    <row r="7" spans="1:14" ht="15.5" x14ac:dyDescent="0.35">
      <c r="A7" s="60" t="s">
        <v>39</v>
      </c>
      <c r="B7" s="60"/>
      <c r="C7" s="60"/>
      <c r="D7" s="60"/>
      <c r="E7" s="60"/>
      <c r="F7" s="60"/>
      <c r="G7" s="60"/>
      <c r="H7" s="60"/>
      <c r="I7" s="60"/>
      <c r="J7" s="60"/>
      <c r="K7" s="60"/>
      <c r="L7" s="60"/>
      <c r="M7" s="60"/>
      <c r="N7" s="60"/>
    </row>
    <row r="8" spans="1:14" x14ac:dyDescent="0.35">
      <c r="A8" s="56" t="s">
        <v>0</v>
      </c>
      <c r="B8" s="56"/>
      <c r="C8" s="56"/>
      <c r="D8" s="56"/>
      <c r="E8" s="56"/>
      <c r="F8" s="56"/>
      <c r="G8" s="56"/>
      <c r="H8" s="56"/>
      <c r="I8" s="56"/>
      <c r="J8" s="56"/>
      <c r="K8" s="56"/>
      <c r="L8" s="56"/>
      <c r="M8" s="56"/>
      <c r="N8" s="56"/>
    </row>
    <row r="9" spans="1:14" ht="15.5" x14ac:dyDescent="0.35">
      <c r="A9" s="2"/>
      <c r="N9" s="1"/>
    </row>
    <row r="10" spans="1:14" ht="15" x14ac:dyDescent="0.35">
      <c r="A10" s="57" t="s">
        <v>1</v>
      </c>
      <c r="B10" s="57"/>
      <c r="C10" s="57"/>
      <c r="D10" s="57"/>
      <c r="E10" s="57"/>
      <c r="F10" s="57"/>
      <c r="G10" s="57"/>
      <c r="H10" s="57"/>
      <c r="I10" s="57"/>
      <c r="J10" s="57"/>
      <c r="K10" s="57"/>
      <c r="L10" s="57"/>
      <c r="M10" s="57"/>
      <c r="N10" s="57"/>
    </row>
    <row r="11" spans="1:14" ht="15.5" x14ac:dyDescent="0.35">
      <c r="A11" s="3"/>
      <c r="B11" s="3"/>
      <c r="C11" s="3"/>
      <c r="D11" s="58">
        <v>44594</v>
      </c>
      <c r="E11" s="58"/>
      <c r="F11" s="58"/>
      <c r="G11" s="58"/>
      <c r="H11" s="43" t="s">
        <v>19</v>
      </c>
      <c r="I11" s="44"/>
      <c r="N11" s="1"/>
    </row>
    <row r="12" spans="1:14" x14ac:dyDescent="0.35">
      <c r="A12" s="4"/>
      <c r="B12" s="4"/>
      <c r="C12" s="4"/>
      <c r="D12" s="59" t="s">
        <v>13</v>
      </c>
      <c r="E12" s="59"/>
      <c r="F12" s="59"/>
      <c r="G12" s="59"/>
      <c r="N12" s="1"/>
    </row>
    <row r="13" spans="1:14" ht="65.25" customHeight="1" x14ac:dyDescent="0.35">
      <c r="A13" s="53" t="s">
        <v>50</v>
      </c>
      <c r="B13" s="54"/>
      <c r="C13" s="54"/>
      <c r="D13" s="54"/>
      <c r="E13" s="55"/>
      <c r="F13" s="53" t="s">
        <v>37</v>
      </c>
      <c r="G13" s="55"/>
      <c r="H13" s="45" t="s">
        <v>20</v>
      </c>
      <c r="I13" s="45" t="s">
        <v>38</v>
      </c>
      <c r="J13" s="45" t="s">
        <v>23</v>
      </c>
      <c r="K13" s="16" t="s">
        <v>25</v>
      </c>
      <c r="L13" s="16" t="s">
        <v>28</v>
      </c>
      <c r="M13" s="16" t="s">
        <v>30</v>
      </c>
      <c r="N13" s="17" t="s">
        <v>35</v>
      </c>
    </row>
    <row r="14" spans="1:14" ht="48" customHeight="1" x14ac:dyDescent="0.35">
      <c r="A14" s="14" t="s">
        <v>2</v>
      </c>
      <c r="B14" s="18" t="s">
        <v>9</v>
      </c>
      <c r="C14" s="14" t="s">
        <v>12</v>
      </c>
      <c r="D14" s="14" t="s">
        <v>14</v>
      </c>
      <c r="E14" s="14" t="s">
        <v>15</v>
      </c>
      <c r="F14" s="16" t="s">
        <v>17</v>
      </c>
      <c r="G14" s="45" t="s">
        <v>18</v>
      </c>
      <c r="H14" s="45" t="s">
        <v>21</v>
      </c>
      <c r="I14" s="45" t="s">
        <v>22</v>
      </c>
      <c r="J14" s="45" t="s">
        <v>24</v>
      </c>
      <c r="K14" s="16" t="s">
        <v>26</v>
      </c>
      <c r="L14" s="16" t="s">
        <v>29</v>
      </c>
      <c r="M14" s="16" t="s">
        <v>31</v>
      </c>
      <c r="N14" s="19" t="s">
        <v>36</v>
      </c>
    </row>
    <row r="15" spans="1:14" ht="24.75" customHeight="1" x14ac:dyDescent="0.35">
      <c r="A15" s="65" t="s">
        <v>3</v>
      </c>
      <c r="B15" s="66"/>
      <c r="C15" s="66"/>
      <c r="D15" s="66"/>
      <c r="E15" s="66"/>
      <c r="F15" s="66"/>
      <c r="G15" s="66"/>
      <c r="H15" s="66"/>
      <c r="I15" s="66"/>
      <c r="J15" s="66"/>
      <c r="K15" s="66"/>
      <c r="L15" s="66"/>
      <c r="M15" s="66"/>
      <c r="N15" s="67"/>
    </row>
    <row r="16" spans="1:14" ht="30" x14ac:dyDescent="0.35">
      <c r="A16" s="21"/>
      <c r="B16" s="21"/>
      <c r="C16" s="21"/>
      <c r="D16" s="21"/>
      <c r="E16" s="21"/>
      <c r="F16" s="24"/>
      <c r="G16" s="24"/>
      <c r="H16" s="25"/>
      <c r="I16" s="22"/>
      <c r="J16" s="25"/>
      <c r="K16" s="22"/>
      <c r="L16" s="22"/>
      <c r="M16" s="28" t="s">
        <v>33</v>
      </c>
      <c r="N16" s="27">
        <v>0</v>
      </c>
    </row>
    <row r="17" spans="1:14" s="15" customFormat="1" ht="15" customHeight="1" x14ac:dyDescent="0.35">
      <c r="A17" s="68" t="s">
        <v>4</v>
      </c>
      <c r="B17" s="69"/>
      <c r="C17" s="69"/>
      <c r="D17" s="69"/>
      <c r="E17" s="69"/>
      <c r="F17" s="69"/>
      <c r="G17" s="69"/>
      <c r="H17" s="69"/>
      <c r="I17" s="69"/>
      <c r="J17" s="69"/>
      <c r="K17" s="69"/>
      <c r="L17" s="69"/>
      <c r="M17" s="69"/>
      <c r="N17" s="70"/>
    </row>
    <row r="18" spans="1:14" ht="155.75" customHeight="1" x14ac:dyDescent="0.35">
      <c r="A18" s="29" t="s">
        <v>5</v>
      </c>
      <c r="B18" s="50" t="s">
        <v>55</v>
      </c>
      <c r="C18" s="51" t="s">
        <v>52</v>
      </c>
      <c r="D18" s="23" t="s">
        <v>53</v>
      </c>
      <c r="E18" s="23" t="s">
        <v>42</v>
      </c>
      <c r="F18" s="24">
        <v>1</v>
      </c>
      <c r="G18" s="24"/>
      <c r="H18" s="25">
        <v>8.82</v>
      </c>
      <c r="I18" s="22">
        <v>1.25</v>
      </c>
      <c r="J18" s="25"/>
      <c r="K18" s="22">
        <v>1</v>
      </c>
      <c r="L18" s="22">
        <v>150</v>
      </c>
      <c r="M18" s="22">
        <f>K18*L18</f>
        <v>150</v>
      </c>
      <c r="N18" s="26">
        <f>((H18*I18*F18)+(J18*G18))*M18</f>
        <v>1653.75</v>
      </c>
    </row>
    <row r="19" spans="1:14" ht="191" x14ac:dyDescent="0.35">
      <c r="A19" s="29" t="s">
        <v>6</v>
      </c>
      <c r="B19" s="50" t="s">
        <v>57</v>
      </c>
      <c r="C19" s="51" t="s">
        <v>56</v>
      </c>
      <c r="D19" s="23" t="s">
        <v>54</v>
      </c>
      <c r="E19" s="23" t="s">
        <v>42</v>
      </c>
      <c r="F19" s="24">
        <v>4</v>
      </c>
      <c r="G19" s="24"/>
      <c r="H19" s="25">
        <v>8.82</v>
      </c>
      <c r="I19" s="22">
        <v>1.25</v>
      </c>
      <c r="J19" s="25"/>
      <c r="K19" s="22">
        <v>1</v>
      </c>
      <c r="L19" s="22">
        <v>15</v>
      </c>
      <c r="M19" s="22">
        <f t="shared" ref="M19:M26" si="0">K19*L19</f>
        <v>15</v>
      </c>
      <c r="N19" s="26">
        <f>((H19*I19*F19)+(J19*G19))*M19</f>
        <v>661.5</v>
      </c>
    </row>
    <row r="20" spans="1:14" ht="136.5" x14ac:dyDescent="0.35">
      <c r="A20" s="29" t="s">
        <v>40</v>
      </c>
      <c r="B20" s="50" t="s">
        <v>58</v>
      </c>
      <c r="C20" s="51" t="s">
        <v>59</v>
      </c>
      <c r="D20" s="23" t="s">
        <v>54</v>
      </c>
      <c r="E20" s="23" t="s">
        <v>42</v>
      </c>
      <c r="F20" s="24">
        <v>8</v>
      </c>
      <c r="G20" s="24"/>
      <c r="H20" s="25">
        <v>8.82</v>
      </c>
      <c r="I20" s="22">
        <v>1.25</v>
      </c>
      <c r="J20" s="25"/>
      <c r="K20" s="22">
        <v>1</v>
      </c>
      <c r="L20" s="22">
        <v>100</v>
      </c>
      <c r="M20" s="22">
        <f t="shared" ref="M20:M23" si="1">K20*L20</f>
        <v>100</v>
      </c>
      <c r="N20" s="26">
        <f t="shared" ref="N20" si="2">((H20*I20*F20)+(J20*G20))*M20</f>
        <v>8820</v>
      </c>
    </row>
    <row r="21" spans="1:14" ht="82" x14ac:dyDescent="0.35">
      <c r="A21" s="29" t="s">
        <v>51</v>
      </c>
      <c r="B21" s="49" t="s">
        <v>60</v>
      </c>
      <c r="C21" s="20"/>
      <c r="D21" s="23"/>
      <c r="E21" s="23"/>
      <c r="F21" s="24"/>
      <c r="G21" s="24"/>
      <c r="H21" s="25"/>
      <c r="I21" s="22"/>
      <c r="J21" s="25"/>
      <c r="K21" s="22"/>
      <c r="L21" s="22"/>
      <c r="M21" s="22"/>
      <c r="N21" s="26"/>
    </row>
    <row r="22" spans="1:14" s="37" customFormat="1" ht="65" x14ac:dyDescent="0.35">
      <c r="A22" s="29" t="s">
        <v>48</v>
      </c>
      <c r="B22" s="36"/>
      <c r="C22" s="20" t="s">
        <v>61</v>
      </c>
      <c r="D22" s="23" t="s">
        <v>46</v>
      </c>
      <c r="E22" s="23" t="s">
        <v>42</v>
      </c>
      <c r="F22" s="24">
        <v>8</v>
      </c>
      <c r="G22" s="24"/>
      <c r="H22" s="25">
        <v>8.82</v>
      </c>
      <c r="I22" s="22">
        <v>1.25</v>
      </c>
      <c r="J22" s="25"/>
      <c r="K22" s="22">
        <v>1</v>
      </c>
      <c r="L22" s="22">
        <v>1</v>
      </c>
      <c r="M22" s="22">
        <f t="shared" si="1"/>
        <v>1</v>
      </c>
      <c r="N22" s="26">
        <f>((H22*I22*F22)+(J22*G22))*M22</f>
        <v>88.2</v>
      </c>
    </row>
    <row r="23" spans="1:14" s="37" customFormat="1" ht="39" x14ac:dyDescent="0.35">
      <c r="A23" s="29" t="s">
        <v>49</v>
      </c>
      <c r="B23" s="36"/>
      <c r="C23" s="20" t="s">
        <v>62</v>
      </c>
      <c r="D23" s="23" t="s">
        <v>47</v>
      </c>
      <c r="E23" s="23" t="s">
        <v>42</v>
      </c>
      <c r="F23" s="38"/>
      <c r="G23" s="38">
        <v>8</v>
      </c>
      <c r="H23" s="39"/>
      <c r="I23" s="40"/>
      <c r="J23" s="39">
        <v>130</v>
      </c>
      <c r="K23" s="41">
        <v>1</v>
      </c>
      <c r="L23" s="40">
        <v>1</v>
      </c>
      <c r="M23" s="40">
        <f t="shared" si="1"/>
        <v>1</v>
      </c>
      <c r="N23" s="42">
        <f>((H23*I23*F23)+(J23*G23))*M23</f>
        <v>1040</v>
      </c>
    </row>
    <row r="24" spans="1:14" ht="214.5" x14ac:dyDescent="0.35">
      <c r="A24" s="29" t="s">
        <v>43</v>
      </c>
      <c r="B24" s="50" t="s">
        <v>63</v>
      </c>
      <c r="C24" s="20" t="s">
        <v>41</v>
      </c>
      <c r="D24" s="23" t="s">
        <v>64</v>
      </c>
      <c r="E24" s="23" t="s">
        <v>42</v>
      </c>
      <c r="F24" s="24">
        <v>1</v>
      </c>
      <c r="G24" s="24"/>
      <c r="H24" s="25">
        <v>8.82</v>
      </c>
      <c r="I24" s="22">
        <v>1.25</v>
      </c>
      <c r="J24" s="25"/>
      <c r="K24" s="22">
        <v>1</v>
      </c>
      <c r="L24" s="22">
        <v>5</v>
      </c>
      <c r="M24" s="22">
        <f t="shared" si="0"/>
        <v>5</v>
      </c>
      <c r="N24" s="26">
        <f t="shared" ref="N24:N26" si="3">((H24*I24*F24)+(J24*G24))*M24</f>
        <v>55.125</v>
      </c>
    </row>
    <row r="25" spans="1:14" ht="39" x14ac:dyDescent="0.35">
      <c r="A25" s="29" t="s">
        <v>48</v>
      </c>
      <c r="B25" s="50"/>
      <c r="C25" s="20" t="s">
        <v>65</v>
      </c>
      <c r="D25" s="23" t="s">
        <v>64</v>
      </c>
      <c r="E25" s="23" t="s">
        <v>42</v>
      </c>
      <c r="F25" s="24">
        <v>1</v>
      </c>
      <c r="G25" s="24"/>
      <c r="H25" s="25">
        <v>8.82</v>
      </c>
      <c r="I25" s="22">
        <v>1.25</v>
      </c>
      <c r="J25" s="25"/>
      <c r="K25" s="22">
        <v>1</v>
      </c>
      <c r="L25" s="22">
        <v>5</v>
      </c>
      <c r="M25" s="22">
        <f t="shared" si="0"/>
        <v>5</v>
      </c>
      <c r="N25" s="26">
        <f t="shared" si="3"/>
        <v>55.125</v>
      </c>
    </row>
    <row r="26" spans="1:14" ht="52" x14ac:dyDescent="0.35">
      <c r="A26" s="29" t="s">
        <v>49</v>
      </c>
      <c r="B26" s="50"/>
      <c r="C26" s="20" t="s">
        <v>66</v>
      </c>
      <c r="D26" s="20" t="s">
        <v>46</v>
      </c>
      <c r="E26" s="23" t="s">
        <v>42</v>
      </c>
      <c r="F26" s="24">
        <v>1</v>
      </c>
      <c r="G26" s="24"/>
      <c r="H26" s="25">
        <v>8.82</v>
      </c>
      <c r="I26" s="22">
        <v>1.25</v>
      </c>
      <c r="J26" s="25"/>
      <c r="K26" s="22">
        <v>1</v>
      </c>
      <c r="L26" s="22">
        <v>5</v>
      </c>
      <c r="M26" s="22">
        <f t="shared" si="0"/>
        <v>5</v>
      </c>
      <c r="N26" s="26">
        <f t="shared" si="3"/>
        <v>55.125</v>
      </c>
    </row>
    <row r="27" spans="1:14" ht="15" x14ac:dyDescent="0.4">
      <c r="A27" s="30"/>
      <c r="B27" s="30"/>
      <c r="C27" s="30"/>
      <c r="D27" s="30"/>
      <c r="E27" s="30"/>
      <c r="F27" s="31"/>
      <c r="G27" s="31"/>
      <c r="H27" s="31"/>
      <c r="I27" s="31"/>
      <c r="J27" s="31"/>
      <c r="K27" s="31"/>
      <c r="L27" s="31"/>
      <c r="M27" s="32" t="s">
        <v>32</v>
      </c>
      <c r="N27" s="33">
        <f>SUM(N18:N26)</f>
        <v>12428.825000000001</v>
      </c>
    </row>
    <row r="28" spans="1:14" ht="16.5" x14ac:dyDescent="0.4">
      <c r="A28" s="30"/>
      <c r="B28" s="30"/>
      <c r="C28" s="30"/>
      <c r="D28" s="30"/>
      <c r="E28" s="30"/>
      <c r="F28" s="31"/>
      <c r="G28" s="31"/>
      <c r="H28" s="31"/>
      <c r="I28" s="31"/>
      <c r="J28" s="31"/>
      <c r="K28" s="31"/>
      <c r="L28" s="34"/>
      <c r="M28" s="35" t="s">
        <v>34</v>
      </c>
      <c r="N28" s="33">
        <f>N27+N16</f>
        <v>12428.825000000001</v>
      </c>
    </row>
    <row r="29" spans="1:14" x14ac:dyDescent="0.35">
      <c r="A29" s="71" t="s">
        <v>7</v>
      </c>
      <c r="B29" s="72"/>
      <c r="C29" s="72"/>
      <c r="D29" s="72"/>
      <c r="E29" s="72"/>
      <c r="F29" s="72"/>
      <c r="G29" s="72"/>
      <c r="H29" s="72"/>
      <c r="I29" s="72"/>
      <c r="J29" s="72"/>
      <c r="K29" s="72"/>
      <c r="L29" s="72"/>
      <c r="M29" s="72"/>
      <c r="N29" s="73"/>
    </row>
    <row r="30" spans="1:14" ht="16" x14ac:dyDescent="0.4">
      <c r="A30" s="71" t="s">
        <v>8</v>
      </c>
      <c r="B30" s="72"/>
      <c r="C30" s="72"/>
      <c r="D30" s="72"/>
      <c r="E30" s="72"/>
      <c r="F30" s="72"/>
      <c r="G30" s="72"/>
      <c r="H30" s="72"/>
      <c r="I30" s="72"/>
      <c r="J30" s="72"/>
      <c r="K30" s="72"/>
      <c r="L30" s="72"/>
      <c r="M30" s="73"/>
      <c r="N30" s="33">
        <f>N28-N16</f>
        <v>12428.825000000001</v>
      </c>
    </row>
    <row r="31" spans="1:14" x14ac:dyDescent="0.35">
      <c r="A31" s="5"/>
      <c r="B31" s="5"/>
      <c r="C31" s="5"/>
      <c r="D31" s="5"/>
      <c r="E31" s="5"/>
      <c r="F31" s="6"/>
      <c r="G31" s="46"/>
      <c r="H31" s="46"/>
      <c r="I31" s="46"/>
      <c r="J31" s="46"/>
      <c r="K31" s="6"/>
      <c r="L31" s="6"/>
      <c r="M31" s="7"/>
      <c r="N31" s="8"/>
    </row>
    <row r="32" spans="1:14" x14ac:dyDescent="0.35">
      <c r="A32" s="5"/>
      <c r="B32" s="5"/>
      <c r="C32" s="5"/>
      <c r="D32" s="5"/>
      <c r="E32" s="5"/>
      <c r="F32" s="6"/>
      <c r="G32" s="46"/>
      <c r="H32" s="46"/>
      <c r="I32" s="46"/>
      <c r="J32" s="46"/>
      <c r="K32" s="6"/>
      <c r="L32" s="6"/>
      <c r="M32" s="7"/>
      <c r="N32" s="8"/>
    </row>
    <row r="33" spans="1:14" x14ac:dyDescent="0.35">
      <c r="A33" s="9"/>
      <c r="N33" s="1"/>
    </row>
    <row r="34" spans="1:14" ht="15.5" x14ac:dyDescent="0.35">
      <c r="A34" s="10"/>
      <c r="B34" s="10" t="s">
        <v>10</v>
      </c>
      <c r="N34" s="1"/>
    </row>
    <row r="35" spans="1:14" x14ac:dyDescent="0.35">
      <c r="A35" s="11"/>
      <c r="B35" s="74" t="s">
        <v>44</v>
      </c>
      <c r="C35" s="74"/>
      <c r="E35" s="75"/>
      <c r="F35" s="75"/>
      <c r="G35" s="75"/>
      <c r="H35" s="75"/>
      <c r="K35" s="76" t="s">
        <v>45</v>
      </c>
      <c r="L35" s="76"/>
      <c r="M35" s="76"/>
      <c r="N35" s="1"/>
    </row>
    <row r="36" spans="1:14" x14ac:dyDescent="0.35">
      <c r="A36" s="11"/>
      <c r="B36" s="63" t="s">
        <v>11</v>
      </c>
      <c r="C36" s="63"/>
      <c r="D36" s="11"/>
      <c r="E36" s="56" t="s">
        <v>16</v>
      </c>
      <c r="F36" s="56"/>
      <c r="G36" s="56"/>
      <c r="H36" s="56"/>
      <c r="I36" s="47"/>
      <c r="J36" s="47"/>
      <c r="K36" s="64" t="s">
        <v>27</v>
      </c>
      <c r="L36" s="64"/>
      <c r="M36" s="64"/>
      <c r="N36" s="12"/>
    </row>
    <row r="37" spans="1:14" ht="15.5" x14ac:dyDescent="0.35">
      <c r="A37" s="2"/>
      <c r="N37" s="1"/>
    </row>
    <row r="38" spans="1:14" x14ac:dyDescent="0.35">
      <c r="A38" s="3"/>
      <c r="B38" s="3"/>
      <c r="C38" s="3"/>
      <c r="D38" s="3"/>
      <c r="E38" s="3"/>
      <c r="F38" s="3"/>
      <c r="G38" s="48"/>
      <c r="H38" s="48"/>
      <c r="I38" s="48"/>
      <c r="J38" s="48"/>
      <c r="K38" s="3"/>
      <c r="L38" s="3"/>
      <c r="M38" s="3"/>
      <c r="N38" s="13"/>
    </row>
  </sheetData>
  <sheetProtection formatRows="0" insertRows="0" deleteRows="0"/>
  <dataConsolidate/>
  <mergeCells count="22">
    <mergeCell ref="B36:C36"/>
    <mergeCell ref="E36:H36"/>
    <mergeCell ref="K36:M36"/>
    <mergeCell ref="A15:N15"/>
    <mergeCell ref="A17:N17"/>
    <mergeCell ref="A29:N29"/>
    <mergeCell ref="A30:M30"/>
    <mergeCell ref="B35:C35"/>
    <mergeCell ref="E35:H35"/>
    <mergeCell ref="K35:M35"/>
    <mergeCell ref="A1:N1"/>
    <mergeCell ref="A13:E13"/>
    <mergeCell ref="F13:G13"/>
    <mergeCell ref="A2:N2"/>
    <mergeCell ref="A4:N4"/>
    <mergeCell ref="A8:N8"/>
    <mergeCell ref="A10:N10"/>
    <mergeCell ref="D11:G11"/>
    <mergeCell ref="D12:G12"/>
    <mergeCell ref="A7:N7"/>
    <mergeCell ref="A5:N5"/>
    <mergeCell ref="A6:N6"/>
  </mergeCells>
  <phoneticPr fontId="20" type="noConversion"/>
  <dataValidations xWindow="628" yWindow="993" count="9">
    <dataValidation type="decimal" allowBlank="1" showInputMessage="1" showErrorMessage="1" errorTitle="Galimi tik skaičiai" error="Įrašykite laiką valandomis" sqref="F19:F23 F24:G26" xr:uid="{AD0F9071-3B4E-4607-A9B9-A0A0D71034E5}">
      <formula1>0</formula1>
      <formula2>200</formula2>
    </dataValidation>
    <dataValidation type="decimal" allowBlank="1" showInputMessage="1" showErrorMessage="1" error="Įrašykite veiksmo vykdymo dažnį per vienerius metus_x000a_" sqref="J23 K19:K26" xr:uid="{C2C299D2-4BB2-47CF-8AC0-EF53B533FAC7}">
      <formula1>0.1</formula1>
      <formula2>200</formula2>
    </dataValidation>
    <dataValidation type="whole" allowBlank="1" showInputMessage="1" showErrorMessage="1" sqref="L16" xr:uid="{815C5909-E0AE-4720-BE80-A4E26ED302F0}">
      <formula1>1</formula1>
      <formula2>100000000000</formula2>
    </dataValidation>
    <dataValidation type="decimal" allowBlank="1" showInputMessage="1" showErrorMessage="1" error="Įrašykite veiksmo vykdymo dažnį per vienerius metus" sqref="K18" xr:uid="{47802F1C-7F77-49D9-9900-1F1EA8BAD7E7}">
      <formula1>0.1</formula1>
      <formula2>200</formula2>
    </dataValidation>
    <dataValidation type="decimal" allowBlank="1" showInputMessage="1" showErrorMessage="1" error="Įrašykite tarifą eurais" sqref="J24:J26 J18:J22" xr:uid="{6C851B3D-E10D-493F-AAE1-EF7280BA3F92}">
      <formula1>0</formula1>
      <formula2>100</formula2>
    </dataValidation>
    <dataValidation type="list" allowBlank="1" showInputMessage="1" showErrorMessage="1" errorTitle="Galima kilmė" error="tarptautinės teisės aktai_x000a_Europos Sąjungos teisės aktai_x000a_Lietuvos Respublikos teisės aktai" prompt="Pasirinkite informacinio įpareigojimo kilmę_x000a_" sqref="E18:E26" xr:uid="{FB3FBC08-29FF-495C-A07B-A15473D0588B}">
      <formula1>"tarptautinės teisės aktai,Europos Sąjungos teisės aktai,Lietuvos Respublikos teisės aktai"</formula1>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8:I26" xr:uid="{940D915B-88E6-43D8-8D4E-24966A637BA5}">
      <formula1>1.25</formula1>
    </dataValidation>
    <dataValidation type="decimal" allowBlank="1" showInputMessage="1" showErrorMessage="1" error="Įrašykite tarifą eurais_x000a_" sqref="H18:H26" xr:uid="{BEA22743-1A33-40B3-A05D-7402EF51EEED}">
      <formula1>0</formula1>
      <formula2>100</formula2>
    </dataValidation>
    <dataValidation type="whole" allowBlank="1" showInputMessage="1" showErrorMessage="1" error="Įrašykite ūkio subjektų, kurie privalo vykdymo veiksmą, skaičių_x000a_" sqref="L18:L26" xr:uid="{528D7E43-34D5-40D4-86B7-0458A0885042}">
      <formula1>1</formula1>
      <formula2>100000000000</formula2>
    </dataValidation>
  </dataValidations>
  <pageMargins left="0.23622047244094491" right="0.23622047244094491" top="0.74803149606299213" bottom="0.74803149606299213" header="0.31496062992125984" footer="0.31496062992125984"/>
  <pageSetup paperSize="9" scale="76"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8C4DC186AA523409A908A8B4ECC491D" ma:contentTypeVersion="12" ma:contentTypeDescription="Kurkite naują dokumentą." ma:contentTypeScope="" ma:versionID="f63e90c708eae11337f95b1717eacef0">
  <xsd:schema xmlns:xsd="http://www.w3.org/2001/XMLSchema" xmlns:xs="http://www.w3.org/2001/XMLSchema" xmlns:p="http://schemas.microsoft.com/office/2006/metadata/properties" xmlns:ns2="dc2a177b-4058-440d-a513-c25af42615d2" xmlns:ns3="3cba8bf0-b806-4e96-9065-9d2b8ca97286" targetNamespace="http://schemas.microsoft.com/office/2006/metadata/properties" ma:root="true" ma:fieldsID="a1865eba45d350d08076169f2ef83aab" ns2:_="" ns3:_="">
    <xsd:import namespace="dc2a177b-4058-440d-a513-c25af42615d2"/>
    <xsd:import namespace="3cba8bf0-b806-4e96-9065-9d2b8ca972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a177b-4058-440d-a513-c25af4261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ba8bf0-b806-4e96-9065-9d2b8ca97286"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D656B-2647-4D70-8A35-83525D0E3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a177b-4058-440d-a513-c25af42615d2"/>
    <ds:schemaRef ds:uri="3cba8bf0-b806-4e96-9065-9d2b8ca97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A348A5-0573-4FDD-AE96-65D44F83F9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2021-01-07T13:48:51Z</dcterms:created>
  <dcterms:modified xsi:type="dcterms:W3CDTF">2022-02-17T08:40:50Z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0x01010008C4DC186AA523409A908A8B4ECC491D</vt:lpwstr>
  </property>
</Properties>
</file>