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48C70AFE-FC61-425F-B87F-1B715179787E}" xr6:coauthVersionLast="47" xr6:coauthVersionMax="47" xr10:uidLastSave="{00000000-0000-0000-0000-000000000000}"/>
  <bookViews>
    <workbookView xWindow="-108" yWindow="-108" windowWidth="30936" windowHeight="16896" xr2:uid="{00000000-000D-0000-FFFF-FFFF00000000}"/>
  </bookViews>
  <sheets>
    <sheet name="Skaičiuoklė"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1" i="1" l="1"/>
  <c r="N11" i="1" s="1"/>
  <c r="N12" i="1" s="1"/>
  <c r="N13" i="1" s="1"/>
  <c r="M16" i="1" l="1"/>
  <c r="N16" i="1" s="1"/>
  <c r="N17" i="1" l="1"/>
  <c r="N18" i="1" s="1"/>
  <c r="N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Vainorienė</author>
    <author>Bulytė Justė</author>
  </authors>
  <commentList>
    <comment ref="C8" authorId="0" shapeId="0" xr:uid="{00000000-0006-0000-0000-000001000000}">
      <text>
        <r>
          <rPr>
            <sz val="9"/>
            <color indexed="81"/>
            <rFont val="Tahoma"/>
            <family val="2"/>
            <charset val="186"/>
          </rPr>
          <t xml:space="preserve">Šioje skiltyje nurodomi veiksmai, kuriuos turės atlikti respondentai. 
</t>
        </r>
      </text>
    </comment>
    <comment ref="D8" authorId="1" shapeId="0" xr:uid="{3EBBE5F6-500E-4CE6-B59E-5165938187FA}">
      <text>
        <r>
          <rPr>
            <sz val="9"/>
            <color indexed="81"/>
            <rFont val="Tahoma"/>
            <family val="2"/>
            <charset val="186"/>
          </rPr>
          <t>Nurodomi ūkio subjektai, privalantys vykdyti informacinį įpareigojimą, kurio sukeliama administracinė našta vertinama</t>
        </r>
      </text>
    </comment>
    <comment ref="E8" authorId="0" shapeId="0" xr:uid="{00000000-0006-0000-0000-000002000000}">
      <text>
        <r>
          <rPr>
            <sz val="9"/>
            <color indexed="81"/>
            <rFont val="Tahoma"/>
            <family val="2"/>
            <charset val="186"/>
          </rPr>
          <t xml:space="preserve">Nurodoma, ar reglamentuoja ES, ar LR teisės aktai
</t>
        </r>
      </text>
    </comment>
    <comment ref="F8" authorId="0" shapeId="0" xr:uid="{00000000-0006-0000-00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0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0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0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0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3" authorId="0" shapeId="0" xr:uid="{00000000-0006-0000-0000-000009000000}">
      <text>
        <r>
          <rPr>
            <sz val="9"/>
            <color indexed="81"/>
            <rFont val="Tahoma"/>
            <family val="2"/>
            <charset val="186"/>
          </rPr>
          <t xml:space="preserve">Visų teisės akto projekte numatomų keisti ir (ar) naikinti galiojančių informacinių įpareigojimų sukeliama administracinė našta.
</t>
        </r>
      </text>
    </comment>
    <comment ref="N13" authorId="0" shapeId="0" xr:uid="{00000000-0006-0000-0000-00000A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8" authorId="0" shapeId="0" xr:uid="{00000000-0006-0000-0000-00000C000000}">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<sst xmlns="http://schemas.openxmlformats.org/spreadsheetml/2006/main" count="57" uniqueCount="53">
  <si>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</si>
  <si>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</si>
  <si>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Eil. Nr.</t>
  </si>
  <si>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</si>
  <si>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1.1.</t>
  </si>
  <si>
    <t>A1</t>
  </si>
  <si>
    <t>2. Teisės akto projekto galima sukelti administracinė našta</t>
  </si>
  <si>
    <t>2.1.</t>
  </si>
  <si>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</si>
  <si>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</si>
  <si>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t>Tiriamas straipsnis (-iai), punktas (-ai)</t>
  </si>
  <si>
    <t>Ataskaitą užpildė </t>
  </si>
  <si>
    <t>(pareigų pavadinimas)</t>
  </si>
  <si>
    <t xml:space="preserve">Vykdymo veiksmas </t>
  </si>
  <si>
    <t>(data)</t>
  </si>
  <si>
    <t>Tikslinė grupė</t>
  </si>
  <si>
    <t>Kilmė</t>
  </si>
  <si>
    <t>(parašas)</t>
  </si>
  <si>
    <r>
      <t>T</t>
    </r>
    <r>
      <rPr>
        <vertAlign val="subscript"/>
        <sz val="10"/>
        <color theme="1"/>
        <rFont val="Times New Roman"/>
        <family val="1"/>
        <charset val="186"/>
      </rPr>
      <t>v</t>
    </r>
  </si>
  <si>
    <r>
      <t>T</t>
    </r>
    <r>
      <rPr>
        <vertAlign val="subscript"/>
        <sz val="10"/>
        <color theme="1"/>
        <rFont val="Times New Roman"/>
        <family val="1"/>
        <charset val="186"/>
      </rPr>
      <t>i</t>
    </r>
  </si>
  <si>
    <t>Nr.</t>
  </si>
  <si>
    <t>Vidinis tarifas (eurais)</t>
  </si>
  <si>
    <r>
      <t>C</t>
    </r>
    <r>
      <rPr>
        <vertAlign val="subscript"/>
        <sz val="10"/>
        <color theme="1"/>
        <rFont val="Times New Roman"/>
        <family val="1"/>
        <charset val="186"/>
      </rPr>
      <t xml:space="preserve">v    </t>
    </r>
  </si>
  <si>
    <t>P</t>
  </si>
  <si>
    <t xml:space="preserve">Išorinis tarifas (eurais) </t>
  </si>
  <si>
    <r>
      <t>C</t>
    </r>
    <r>
      <rPr>
        <vertAlign val="subscript"/>
        <sz val="10"/>
        <color theme="1"/>
        <rFont val="Times New Roman"/>
        <family val="1"/>
        <charset val="186"/>
      </rPr>
      <t>i</t>
    </r>
  </si>
  <si>
    <t>Vykdymo veiksmo atlikimo dažnis</t>
  </si>
  <si>
    <t>F</t>
  </si>
  <si>
    <t>(vardas ir pavardė)</t>
  </si>
  <si>
    <t xml:space="preserve">Ūkio subjektų skaičius </t>
  </si>
  <si>
    <t>L</t>
  </si>
  <si>
    <t>Kiekio kintamasis</t>
  </si>
  <si>
    <t>Q (F x L)</t>
  </si>
  <si>
    <r>
      <t>AN</t>
    </r>
    <r>
      <rPr>
        <vertAlign val="subscript"/>
        <sz val="10"/>
        <color rgb="FF000000"/>
        <rFont val="Times New Roman"/>
        <family val="1"/>
        <charset val="186"/>
      </rPr>
      <t>iį</t>
    </r>
    <r>
      <rPr>
        <sz val="10"/>
        <color rgb="FF000000"/>
        <rFont val="Times New Roman"/>
        <family val="1"/>
        <charset val="186"/>
      </rPr>
      <t xml:space="preserve"> = Σ ANvv :</t>
    </r>
  </si>
  <si>
    <r>
      <t>AN</t>
    </r>
    <r>
      <rPr>
        <vertAlign val="subscript"/>
        <sz val="10"/>
        <color theme="1"/>
        <rFont val="Times New Roman"/>
        <family val="1"/>
        <charset val="186"/>
      </rPr>
      <t>ta</t>
    </r>
    <r>
      <rPr>
        <vertAlign val="superscript"/>
        <sz val="10"/>
        <color theme="1"/>
        <rFont val="Times New Roman"/>
        <family val="1"/>
        <charset val="186"/>
      </rPr>
      <t>G</t>
    </r>
    <r>
      <rPr>
        <sz val="10"/>
        <color theme="1"/>
        <rFont val="Times New Roman"/>
        <family val="1"/>
        <charset val="186"/>
      </rPr>
      <t xml:space="preserve"> </t>
    </r>
    <r>
      <rPr>
        <sz val="10"/>
        <color rgb="FF000000"/>
        <rFont val="Times New Roman"/>
        <family val="1"/>
        <charset val="186"/>
      </rPr>
      <t>= Σ ANiį :</t>
    </r>
  </si>
  <si>
    <r>
      <t>AN</t>
    </r>
    <r>
      <rPr>
        <vertAlign val="subscript"/>
        <sz val="10"/>
        <color theme="1"/>
        <rFont val="Times New Roman"/>
        <family val="1"/>
        <charset val="186"/>
      </rPr>
      <t>ta</t>
    </r>
    <r>
      <rPr>
        <vertAlign val="superscript"/>
        <sz val="10"/>
        <color theme="1"/>
        <rFont val="Times New Roman"/>
        <family val="1"/>
        <charset val="186"/>
      </rPr>
      <t>N</t>
    </r>
    <r>
      <rPr>
        <sz val="10"/>
        <color rgb="FF000000"/>
        <rFont val="Times New Roman"/>
        <family val="1"/>
        <charset val="186"/>
      </rPr>
      <t xml:space="preserve"> = Σ ANiį :</t>
    </r>
  </si>
  <si>
    <t>Administracinė našta ūkio subjektams, EUR</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</si>
  <si>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+Ci x Ti) x Q</t>
    </r>
  </si>
  <si>
    <t>Laikas (valandomis)</t>
  </si>
  <si>
    <t>Pridėtinės išlaidos</t>
  </si>
  <si>
    <t>NVO</t>
  </si>
  <si>
    <t>Lietuvos Respublikos teisės aktai</t>
  </si>
  <si>
    <t>Dokumentų parengimas ir pateikimas</t>
  </si>
  <si>
    <t>Socialinės apsaugos ir darbo ministerija</t>
  </si>
  <si>
    <t>Specializuotos pagalbos centrų projekto parengimas ir pateikimas</t>
  </si>
  <si>
    <t>Specializuotos pagalbos centrai, teikinatys pagalbą smurtą artimoje aplinkoje patyrusiems asmenims visoje Lietuvoje</t>
  </si>
  <si>
    <t>Specializuotos kompleksinės pagalbos centrai apibrėžti Lietuvos Respublikos apsaugos nuo smurto artimoje aplinkoje įstatyme</t>
  </si>
  <si>
    <t>Tikslinės pagalbos skyriaus vyriausioji specialistė</t>
  </si>
  <si>
    <t>Daiva Junevičienė</t>
  </si>
  <si>
    <r>
      <rPr>
        <b/>
        <sz val="10"/>
        <color theme="1"/>
        <rFont val="Times New Roman"/>
        <family val="1"/>
        <charset val="186"/>
      </rPr>
      <t>Paaiškinimas dėl ūkio subjektų patiriamų laiko sąnaudų skirtumo tarp paslaugų teikimo projektinio finansavimo būdu ir jas akredituojant.</t>
    </r>
    <r>
      <rPr>
        <sz val="10"/>
        <color theme="1"/>
        <rFont val="Times New Roman"/>
        <family val="1"/>
        <charset val="186"/>
      </rPr>
      <t xml:space="preserve"> Projekto paraiškos parengimas ir pateikimas apima ne tik formalų paraiškos ir jos priedų užpildymą, tačiau ir daug darbų prieš tai: situacijos analizę, paraiškos planavimą, veiklų suplanavimą, pagrindimą, kodėl būtent tos veiklos ir tai tikslinei grupei tikslingos ir aktualios, jų suderinimą su veiklų organizatoriais, atitinkamos vietos veikloms vykdyti parinkimą, išlaidų pagal kiekvieną planuojamą veiklą ir dalyvių skaičių planavimą, apskaičiavimą ir pagrindimą, priemonių veiklai vykdyti numatymą, remiantis praėjusių metų situacija su tiksline grupe, darbo krūvių paskirstymą ir kt. Akredituotų paslaugų teikimas skirsis nuo konkurso paslaugų perkamų paslaugų teikimo tuo, kad projektinio finansavimo būdu perkant paslaugas, pareiškėjas tiksliai suplanuoja visas veiklas, tikslines grupes, dalyvių skaičių būtent konkurso reikalavimų, planuojamo projekto rėmuose ir planuojamo gauti finansavimo apimtyje. Tuo tarpu, vadovaujantis specializuotos kompleksinės pagalbos akreditavimo tvarkos aprašu atliekant akreditavimą, procedūra tampa daug paprastesnė, nes šiuo atveju reikia surinkti ir pateikti nurodytus dokumentus, kad būtų akredituota specializuota kompleksinė pagalba. Kai vyks akreditacijos procesas, socialinės apsaugos ir darbo ministro įgaliota įstaiga akredituos specializuotą kompleksinę pagalbą smurtą artimoje aplinkoje patiriantiems asemenims. Specilizuotos kompleksinės pagalbos centras, pageidaujantis teikti akredituotą specializuotą komplekinę pagalbą,socialinės apsaugos ir darbo ministro įgaliota įstaiga nustatyta tvarka turės pateikti akreditacijai gauti reikalingus dokumentus (patalpoms, specialistų kvalifikacijai ir kt.), akreditavus pagalbą, socialinės apsaugos ir darbo ministro įgaliota įstaiga su specializuotos kompleksinės pagalbos centru sudarys finansavimo sutart. Policija turėdama visą akredituotos pagalbos teikėjų sąrašą, įvykus smurto artimoje aplinkoje atvejį. nukreips smurtą artimoje aplinkoje patyrusį asmenį į specializuotos pagalbos centrą. </t>
    </r>
  </si>
  <si>
    <t xml:space="preserve">Lietuvos Respublikos apsaugos nuo smurto artimoje aplinkoje įstatymo Nr. XI-1425 pakeitimo projektas </t>
  </si>
  <si>
    <t>Parengti ir pateikti Socialinės apsaugos ir darbo ministerijos įgaliotai įstaigai dokumentus dėl  specializuotos kompleksinės pagalbos akreditavimo (Lietuvos Respublikos apsaugos nuo smurto artimoje aplinkoje įstatymo Nr. XI-1425 pakeitimo projektas, 15 str. 2 dalis).</t>
  </si>
  <si>
    <t xml:space="preserve">Parengti ir  Socialinės apsaugos ir darbo ministerijai pateikti Specializuotos pagalbos centrų projektą dėl finansavimo gavimo projekto vykdymui (Smurto artimoje aplinkoje prevencijos ir pagalbos teikimo nukentėjusiems asmenims 2021 metų veiksmų plano, patvirtinto Lietuvos Respublikos socialinės apsaugos ir darbo ministro  2020 m. rugsėjo 23 d įsakymu Nr. A1-869 „Dėl Smurto artimoje aplinkoje prevencijos ir pagalbos teikimo nukentėjusiems asmenims 2021 metų veiksmų plano patvirtinimo“, IV skyriaus lentelės 2.1.2 papunktyje numatyta priemonė „Konkurso būdu atrinkti ir finansuoti SPC projektus, skirtus specializuotos kompleksinės pagalbos teikimui smurtą patyrusiems asmenims užtikrinti“).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</si>
</sst>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
  </numFmts>
  <fonts count="21" x14ac:knownFonts="1">
    <font>
      <sz val="11"/>
      <color theme="1"/>
      <name val="Calibri"/>
      <family val="2"/>
      <charset val="186"/>
      <scheme val="minor"/>
    </font>
    <font>
      <sz val="10"/>
      <color theme="1"/>
      <name val="Times New Roman"/>
      <family val="1"/>
      <charset val="186"/>
    </font>
    <font>
      <sz val="12"/>
      <color theme="1"/>
      <name val="Times New Roman"/>
      <family val="1"/>
      <charset val="186"/>
    </font>
    <font>
      <b/>
      <sz val="12"/>
      <color rgb="FF000000"/>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sz val="12"/>
      <color rgb="FF000000"/>
      <name val="Times New Roman"/>
      <family val="1"/>
      <charset val="186"/>
    </font>
    <font>
      <b/>
      <sz val="12"/>
      <color theme="1"/>
      <name val="Times New Roman"/>
      <family val="1"/>
      <charset val="186"/>
    </font>
    <font>
      <b/>
      <vertAlign val="superscript"/>
      <sz val="10"/>
      <color theme="1"/>
      <name val="Times New Roman"/>
      <family val="1"/>
      <charset val="186"/>
    </font>
    <font>
      <b/>
      <vertAlign val="subscript"/>
      <sz val="10"/>
      <color theme="1"/>
      <name val="Times New Roman"/>
      <family val="1"/>
      <charset val="186"/>
    </font>
    <font>
      <i/>
      <sz val="10"/>
      <color theme="1"/>
      <name val="Times New Roman"/>
      <family val="1"/>
      <charset val="186"/>
    </font>
    <font>
      <vertAlign val="subscript"/>
      <sz val="10"/>
      <color theme="1"/>
      <name val="Times New Roman"/>
      <family val="1"/>
      <charset val="186"/>
    </font>
    <font>
      <vertAlign val="subscript"/>
      <sz val="10"/>
      <color rgb="FF000000"/>
      <name val="Times New Roman"/>
      <family val="1"/>
      <charset val="186"/>
    </font>
    <font>
      <vertAlign val="superscript"/>
      <sz val="10"/>
      <color theme="1"/>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sz val="8"/>
      <color theme="1"/>
      <name val="Times New Roman"/>
      <family val="1"/>
      <charset val="186"/>
    </font>
    <font>
      <sz val="11"/>
      <color theme="1"/>
      <name val="Times New Roman"/>
      <family val="1"/>
      <charset val="186"/>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horizontal="center" vertical="center"/>
    </xf>
    <xf numFmtId="0" fontId="0" fillId="0" borderId="0" xfId="0" applyFill="1" applyBorder="1"/>
    <xf numFmtId="4" fontId="0" fillId="0" borderId="0" xfId="0" applyNumberFormat="1"/>
    <xf numFmtId="0" fontId="2" fillId="0" borderId="0" xfId="0" applyFont="1" applyAlignment="1">
      <alignment horizontal="center" vertical="center"/>
    </xf>
    <xf numFmtId="0" fontId="1" fillId="0" borderId="0" xfId="0" applyFont="1"/>
    <xf numFmtId="0" fontId="0" fillId="0" borderId="1" xfId="0" applyBorder="1" applyProtection="1">
      <protection locked="0" hidden="1"/>
    </xf>
    <xf numFmtId="0" fontId="1" fillId="0" borderId="0" xfId="0" applyFont="1" applyAlignment="1">
      <alignment horizontal="left" vertical="center"/>
    </xf>
    <xf numFmtId="0" fontId="1" fillId="0" borderId="3" xfId="0" applyFont="1" applyBorder="1" applyAlignment="1" applyProtection="1">
      <alignment vertical="center" wrapText="1"/>
      <protection locked="0" hidden="1"/>
    </xf>
    <xf numFmtId="0" fontId="1"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locked="0" hidden="1"/>
    </xf>
    <xf numFmtId="0" fontId="1" fillId="0" borderId="0" xfId="0" applyFont="1" applyBorder="1" applyAlignment="1" applyProtection="1">
      <alignment horizontal="justify" vertical="center" wrapText="1"/>
      <protection locked="0" hidden="1"/>
    </xf>
    <xf numFmtId="0" fontId="1" fillId="0" borderId="0" xfId="0" applyFont="1" applyBorder="1" applyAlignment="1" applyProtection="1">
      <alignment horizontal="right" vertical="center" wrapText="1"/>
      <protection locked="0" hidden="1"/>
    </xf>
    <xf numFmtId="0" fontId="1" fillId="0" borderId="0" xfId="0" applyFont="1" applyBorder="1" applyAlignment="1">
      <alignment horizontal="right" vertical="center" wrapText="1"/>
    </xf>
    <xf numFmtId="4" fontId="5" fillId="0" borderId="0" xfId="0" applyNumberFormat="1" applyFont="1" applyBorder="1" applyAlignment="1">
      <alignment horizontal="right" vertical="center" wrapText="1"/>
    </xf>
    <xf numFmtId="0" fontId="4" fillId="0" borderId="0" xfId="0" applyFont="1" applyAlignment="1">
      <alignment horizontal="justify" vertical="center"/>
    </xf>
    <xf numFmtId="0" fontId="7" fillId="0" borderId="0" xfId="0" applyFont="1" applyAlignment="1">
      <alignment horizontal="justify" vertical="center"/>
    </xf>
    <xf numFmtId="0" fontId="1" fillId="0" borderId="0" xfId="0" applyFont="1" applyAlignment="1">
      <alignment horizontal="justify" vertical="center"/>
    </xf>
    <xf numFmtId="4" fontId="1" fillId="0" borderId="0" xfId="0" applyNumberFormat="1" applyFont="1" applyAlignment="1">
      <alignment horizontal="justify" vertical="center"/>
    </xf>
    <xf numFmtId="4" fontId="1" fillId="0" borderId="0" xfId="0" applyNumberFormat="1" applyFont="1"/>
    <xf numFmtId="0" fontId="19" fillId="0" borderId="3" xfId="0" applyFont="1" applyBorder="1" applyAlignment="1" applyProtection="1">
      <alignment horizontal="justify" vertical="center" wrapText="1"/>
      <protection locked="0" hidden="1"/>
    </xf>
    <xf numFmtId="164" fontId="1" fillId="0" borderId="3" xfId="0" applyNumberFormat="1" applyFont="1" applyBorder="1" applyAlignment="1" applyProtection="1">
      <alignment horizontal="right" vertical="center" wrapText="1"/>
      <protection locked="0" hidden="1"/>
    </xf>
    <xf numFmtId="165" fontId="1" fillId="0" borderId="3" xfId="0" applyNumberFormat="1" applyFont="1" applyBorder="1" applyAlignment="1" applyProtection="1">
      <alignment horizontal="right" vertical="center" wrapText="1"/>
      <protection locked="0" hidden="1"/>
    </xf>
    <xf numFmtId="0" fontId="1" fillId="0" borderId="3" xfId="0" applyFont="1" applyBorder="1" applyAlignment="1" applyProtection="1">
      <alignment horizontal="right" vertical="center" wrapText="1"/>
      <protection hidden="1"/>
    </xf>
    <xf numFmtId="165" fontId="2" fillId="0" borderId="0" xfId="0" applyNumberFormat="1" applyFont="1"/>
    <xf numFmtId="0" fontId="1" fillId="0" borderId="3" xfId="0" applyFont="1" applyBorder="1" applyAlignment="1" applyProtection="1">
      <alignment horizontal="justify" vertical="center" wrapText="1"/>
      <protection hidden="1"/>
    </xf>
    <xf numFmtId="0" fontId="19" fillId="0" borderId="3" xfId="0" applyFont="1" applyBorder="1" applyAlignment="1" applyProtection="1">
      <alignment horizontal="justify" vertical="center" wrapText="1"/>
      <protection hidden="1"/>
    </xf>
    <xf numFmtId="164" fontId="1" fillId="0" borderId="3" xfId="0" applyNumberFormat="1" applyFont="1" applyBorder="1" applyAlignment="1" applyProtection="1">
      <alignment horizontal="right" vertical="center" wrapText="1"/>
      <protection hidden="1"/>
    </xf>
    <xf numFmtId="165" fontId="1" fillId="0" borderId="3" xfId="0" applyNumberFormat="1" applyFont="1" applyBorder="1" applyAlignment="1" applyProtection="1">
      <alignment horizontal="right" vertical="center" wrapText="1"/>
      <protection hidden="1"/>
    </xf>
    <xf numFmtId="0" fontId="4" fillId="0" borderId="0" xfId="0" applyFont="1" applyAlignment="1" applyProtection="1">
      <alignment horizontal="right"/>
      <protection hidden="1"/>
    </xf>
    <xf numFmtId="4" fontId="5" fillId="0" borderId="3" xfId="0" applyNumberFormat="1" applyFont="1" applyBorder="1" applyAlignment="1" applyProtection="1">
      <alignment horizontal="right" vertical="center" wrapText="1"/>
      <protection hidden="1"/>
    </xf>
    <xf numFmtId="4" fontId="1" fillId="0" borderId="3" xfId="0" applyNumberFormat="1" applyFont="1" applyBorder="1" applyAlignment="1" applyProtection="1">
      <alignment horizontal="justify" vertical="center" wrapText="1"/>
      <protection hidden="1"/>
    </xf>
    <xf numFmtId="4" fontId="1" fillId="0" borderId="3" xfId="0" applyNumberFormat="1" applyFont="1" applyBorder="1" applyAlignment="1" applyProtection="1">
      <alignment horizontal="right" vertical="center" wrapText="1"/>
      <protection hidden="1"/>
    </xf>
    <xf numFmtId="0" fontId="0" fillId="0" borderId="0" xfId="0" applyAlignment="1"/>
    <xf numFmtId="0" fontId="1" fillId="0" borderId="0" xfId="0" applyFont="1" applyAlignment="1" applyProtection="1">
      <alignment horizontal="right"/>
      <protection hidden="1"/>
    </xf>
    <xf numFmtId="0" fontId="1" fillId="0" borderId="7" xfId="0" applyFont="1" applyBorder="1" applyAlignment="1" applyProtection="1">
      <alignment horizontal="right" vertical="center" wrapText="1"/>
      <protection hidden="1"/>
    </xf>
    <xf numFmtId="0" fontId="1" fillId="0" borderId="3" xfId="0" applyFont="1" applyBorder="1" applyAlignment="1" applyProtection="1">
      <alignment horizontal="center" vertical="center" wrapText="1"/>
      <protection hidden="1"/>
    </xf>
    <xf numFmtId="4" fontId="1" fillId="0" borderId="3" xfId="0" applyNumberFormat="1" applyFont="1" applyBorder="1" applyAlignment="1" applyProtection="1">
      <alignment horizontal="center" vertical="center" wrapText="1"/>
      <protection hidden="1"/>
    </xf>
    <xf numFmtId="0" fontId="1" fillId="0" borderId="3" xfId="0" applyFont="1" applyBorder="1" applyAlignment="1" applyProtection="1">
      <alignment vertical="center" wrapText="1"/>
      <protection hidden="1"/>
    </xf>
    <xf numFmtId="4" fontId="1" fillId="0" borderId="3" xfId="0" applyNumberFormat="1" applyFont="1" applyBorder="1" applyAlignment="1" applyProtection="1">
      <alignment horizontal="left" vertical="center" wrapText="1"/>
      <protection hidden="1"/>
    </xf>
    <xf numFmtId="0" fontId="1" fillId="0" borderId="3" xfId="0" applyFont="1" applyBorder="1" applyAlignment="1" applyProtection="1">
      <alignment horizontal="justify" vertical="top" wrapText="1"/>
      <protection locked="0" hidden="1"/>
    </xf>
    <xf numFmtId="0" fontId="1" fillId="0" borderId="4"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20" fillId="0" borderId="1" xfId="0" applyFont="1" applyFill="1" applyBorder="1" applyAlignment="1" applyProtection="1">
      <alignment horizontal="center"/>
      <protection locked="0" hidden="1"/>
    </xf>
    <xf numFmtId="0" fontId="1" fillId="0" borderId="0" xfId="0" applyFont="1" applyAlignment="1">
      <alignment horizontal="center" vertical="center"/>
    </xf>
    <xf numFmtId="0" fontId="3" fillId="0" borderId="0" xfId="0" applyFont="1" applyAlignment="1">
      <alignment horizontal="center" vertical="center"/>
    </xf>
    <xf numFmtId="0" fontId="0" fillId="0" borderId="1" xfId="0" applyBorder="1" applyAlignment="1" applyProtection="1">
      <alignment horizontal="center"/>
      <protection locked="0" hidden="1"/>
    </xf>
    <xf numFmtId="0" fontId="1" fillId="0" borderId="2" xfId="0" applyFont="1" applyBorder="1" applyAlignment="1">
      <alignment horizontal="center" vertical="center"/>
    </xf>
    <xf numFmtId="0" fontId="1" fillId="0" borderId="6" xfId="0" applyFont="1" applyBorder="1" applyAlignment="1">
      <alignment horizontal="center"/>
    </xf>
    <xf numFmtId="0" fontId="1" fillId="0" borderId="6" xfId="0" applyFont="1" applyBorder="1" applyAlignment="1">
      <alignment horizontal="center" vertical="center"/>
    </xf>
    <xf numFmtId="0" fontId="1" fillId="0" borderId="4" xfId="0" applyFont="1" applyBorder="1" applyAlignment="1" applyProtection="1">
      <alignment horizontal="left" vertical="center" wrapText="1"/>
      <protection hidden="1"/>
    </xf>
    <xf numFmtId="0" fontId="1" fillId="0" borderId="2" xfId="0" applyFont="1" applyBorder="1" applyAlignment="1" applyProtection="1">
      <alignment horizontal="left" vertical="center" wrapText="1"/>
      <protection hidden="1"/>
    </xf>
    <xf numFmtId="0" fontId="1" fillId="0" borderId="5" xfId="0" applyFont="1" applyBorder="1" applyAlignment="1" applyProtection="1">
      <alignment horizontal="left" vertical="center" wrapText="1"/>
      <protection hidden="1"/>
    </xf>
    <xf numFmtId="0" fontId="6" fillId="0" borderId="4" xfId="0" applyFont="1" applyBorder="1" applyAlignment="1" applyProtection="1">
      <alignment horizontal="left"/>
      <protection hidden="1"/>
    </xf>
    <xf numFmtId="0" fontId="6" fillId="0" borderId="2" xfId="0" applyFont="1" applyBorder="1" applyAlignment="1" applyProtection="1">
      <alignment horizontal="left"/>
      <protection hidden="1"/>
    </xf>
    <xf numFmtId="0" fontId="6" fillId="0" borderId="5" xfId="0" applyFont="1" applyBorder="1" applyAlignment="1" applyProtection="1">
      <alignment horizontal="left"/>
      <protection hidden="1"/>
    </xf>
    <xf numFmtId="0" fontId="1" fillId="0" borderId="1" xfId="0" applyFont="1" applyBorder="1" applyAlignment="1" applyProtection="1">
      <alignment horizontal="center" vertical="center"/>
      <protection locked="0" hidden="1"/>
    </xf>
    <xf numFmtId="0" fontId="1" fillId="0" borderId="1" xfId="0" applyFont="1" applyBorder="1" applyAlignment="1" applyProtection="1">
      <alignment horizontal="center"/>
      <protection locked="0" hidden="1"/>
    </xf>
    <xf numFmtId="0" fontId="1" fillId="0" borderId="0" xfId="0" applyFont="1" applyBorder="1" applyAlignment="1" applyProtection="1">
      <alignment horizontal="justify" vertical="center" wrapText="1"/>
      <protection locked="0"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8"/>
  <sheetViews>
    <sheetView tabSelected="1" zoomScaleNormal="100" workbookViewId="0">
      <pane ySplit="8" topLeftCell="A9" activePane="bottomLeft" state="frozen"/>
      <selection pane="bottomLeft" activeCell="B10" sqref="B10"/>
    </sheetView>
  </sheetViews>
  <sheetFormatPr defaultRowHeight="14.4" x14ac:dyDescent="0.3"/>
  <cols>
    <col min="1" max="1" width="6.5546875" customWidth="1"/>
    <col min="2" max="2" width="32.44140625" customWidth="1"/>
    <col min="3" max="3" width="16.6640625" customWidth="1"/>
    <col min="4" max="4" width="16.33203125" customWidth="1"/>
    <col min="5" max="5" width="12.33203125" customWidth="1"/>
    <col min="6" max="6" width="7" customWidth="1"/>
    <col min="7" max="7" width="6.33203125" customWidth="1"/>
    <col min="14" max="14" width="14" customWidth="1"/>
    <col min="17" max="17" width="9.6640625" bestFit="1" customWidth="1"/>
  </cols>
  <sheetData>
    <row r="1" spans="1:17" x14ac:dyDescent="0.3">
      <c r="A1" s="1"/>
      <c r="C1" s="44" t="s">
        <v>43</v>
      </c>
      <c r="D1" s="44"/>
      <c r="E1" s="44"/>
      <c r="F1" s="44"/>
      <c r="G1" s="44"/>
      <c r="H1" s="44"/>
      <c r="I1" s="44"/>
      <c r="J1" s="44"/>
      <c r="K1" s="44"/>
      <c r="L1" s="44"/>
      <c r="M1" s="2"/>
      <c r="N1" s="3"/>
    </row>
    <row r="2" spans="1:17" x14ac:dyDescent="0.3">
      <c r="A2" s="45" t="s">
        <v>0</v>
      </c>
      <c r="B2" s="45"/>
      <c r="C2" s="45"/>
      <c r="D2" s="45"/>
      <c r="E2" s="45"/>
      <c r="F2" s="45"/>
      <c r="G2" s="45"/>
      <c r="H2" s="45"/>
      <c r="I2" s="45"/>
      <c r="J2" s="45"/>
      <c r="K2" s="45"/>
      <c r="L2" s="45"/>
      <c r="M2" s="45"/>
      <c r="N2" s="45"/>
    </row>
    <row r="3" spans="1:17" ht="15.6" x14ac:dyDescent="0.3">
      <c r="A3" s="4"/>
      <c r="N3" s="3"/>
    </row>
    <row r="4" spans="1:17" ht="15.6" x14ac:dyDescent="0.3">
      <c r="A4" s="46" t="s">
        <v>1</v>
      </c>
      <c r="B4" s="46"/>
      <c r="C4" s="46"/>
      <c r="D4" s="46"/>
      <c r="E4" s="46"/>
      <c r="F4" s="46"/>
      <c r="G4" s="46"/>
      <c r="H4" s="46"/>
      <c r="I4" s="46"/>
      <c r="J4" s="46"/>
      <c r="K4" s="46"/>
      <c r="L4" s="46"/>
      <c r="M4" s="46"/>
      <c r="N4" s="46"/>
    </row>
    <row r="5" spans="1:17" ht="15.6" x14ac:dyDescent="0.3">
      <c r="A5" s="5"/>
      <c r="B5" s="5"/>
      <c r="C5" s="5"/>
      <c r="D5" s="47"/>
      <c r="E5" s="47"/>
      <c r="F5" s="47"/>
      <c r="G5" s="47"/>
      <c r="H5" s="4" t="s">
        <v>20</v>
      </c>
      <c r="I5" s="6"/>
      <c r="N5" s="3"/>
    </row>
    <row r="6" spans="1:17" ht="10.199999999999999" customHeight="1" x14ac:dyDescent="0.3">
      <c r="A6" s="7"/>
      <c r="B6" s="7"/>
      <c r="C6" s="7"/>
      <c r="D6" s="48" t="s">
        <v>14</v>
      </c>
      <c r="E6" s="48"/>
      <c r="F6" s="48"/>
      <c r="G6" s="48"/>
      <c r="N6" s="3"/>
    </row>
    <row r="7" spans="1:17" ht="58.5" customHeight="1" x14ac:dyDescent="0.3">
      <c r="A7" s="41" t="s">
        <v>50</v>
      </c>
      <c r="B7" s="42"/>
      <c r="C7" s="42"/>
      <c r="D7" s="42"/>
      <c r="E7" s="43"/>
      <c r="F7" s="41" t="s">
        <v>38</v>
      </c>
      <c r="G7" s="43"/>
      <c r="H7" s="36" t="s">
        <v>21</v>
      </c>
      <c r="I7" s="36" t="s">
        <v>39</v>
      </c>
      <c r="J7" s="36" t="s">
        <v>24</v>
      </c>
      <c r="K7" s="36" t="s">
        <v>26</v>
      </c>
      <c r="L7" s="36" t="s">
        <v>29</v>
      </c>
      <c r="M7" s="36" t="s">
        <v>31</v>
      </c>
      <c r="N7" s="37" t="s">
        <v>36</v>
      </c>
    </row>
    <row r="8" spans="1:17" ht="48" customHeight="1" x14ac:dyDescent="0.3">
      <c r="A8" s="25" t="s">
        <v>2</v>
      </c>
      <c r="B8" s="38" t="s">
        <v>10</v>
      </c>
      <c r="C8" s="25" t="s">
        <v>13</v>
      </c>
      <c r="D8" s="25" t="s">
        <v>15</v>
      </c>
      <c r="E8" s="25" t="s">
        <v>16</v>
      </c>
      <c r="F8" s="36" t="s">
        <v>18</v>
      </c>
      <c r="G8" s="36" t="s">
        <v>19</v>
      </c>
      <c r="H8" s="36" t="s">
        <v>22</v>
      </c>
      <c r="I8" s="36" t="s">
        <v>23</v>
      </c>
      <c r="J8" s="36" t="s">
        <v>25</v>
      </c>
      <c r="K8" s="36" t="s">
        <v>27</v>
      </c>
      <c r="L8" s="36" t="s">
        <v>30</v>
      </c>
      <c r="M8" s="36" t="s">
        <v>32</v>
      </c>
      <c r="N8" s="39" t="s">
        <v>37</v>
      </c>
    </row>
    <row r="9" spans="1:17" ht="24.75" customHeight="1" x14ac:dyDescent="0.3">
      <c r="A9" s="51" t="s">
        <v>3</v>
      </c>
      <c r="B9" s="52"/>
      <c r="C9" s="52"/>
      <c r="D9" s="52"/>
      <c r="E9" s="52"/>
      <c r="F9" s="52"/>
      <c r="G9" s="52"/>
      <c r="H9" s="52"/>
      <c r="I9" s="52"/>
      <c r="J9" s="52"/>
      <c r="K9" s="52"/>
      <c r="L9" s="52"/>
      <c r="M9" s="52"/>
      <c r="N9" s="53"/>
    </row>
    <row r="10" spans="1:17" ht="294.75" customHeight="1" x14ac:dyDescent="0.3">
      <c r="A10" s="8" t="s">
        <v>4</v>
      </c>
      <c r="B10" s="40" t="s">
        <v>52</v>
      </c>
      <c r="C10" s="9"/>
      <c r="D10" s="20"/>
      <c r="E10" s="20"/>
      <c r="F10" s="23"/>
      <c r="G10" s="23"/>
      <c r="H10" s="23"/>
      <c r="I10" s="23"/>
      <c r="J10" s="23"/>
      <c r="K10" s="23"/>
      <c r="L10" s="23"/>
      <c r="M10" s="23"/>
      <c r="N10" s="31"/>
    </row>
    <row r="11" spans="1:17" ht="62.7" customHeight="1" x14ac:dyDescent="0.3">
      <c r="A11" s="9" t="s">
        <v>5</v>
      </c>
      <c r="B11" s="9"/>
      <c r="C11" s="9" t="s">
        <v>44</v>
      </c>
      <c r="D11" s="9" t="s">
        <v>45</v>
      </c>
      <c r="E11" s="9" t="s">
        <v>41</v>
      </c>
      <c r="F11" s="21">
        <v>80</v>
      </c>
      <c r="G11" s="21"/>
      <c r="H11" s="22">
        <v>14.25</v>
      </c>
      <c r="I11" s="10">
        <v>1.25</v>
      </c>
      <c r="J11" s="22"/>
      <c r="K11" s="10">
        <v>0.5</v>
      </c>
      <c r="L11" s="10">
        <v>1</v>
      </c>
      <c r="M11" s="23">
        <f t="shared" ref="M11" si="0">K11*L11</f>
        <v>0.5</v>
      </c>
      <c r="N11" s="32">
        <f t="shared" ref="N11" si="1">((H11*I11*F11)+(J11*G11))*M11</f>
        <v>712.5</v>
      </c>
      <c r="Q11" s="24"/>
    </row>
    <row r="12" spans="1:17" ht="15.6" x14ac:dyDescent="0.35">
      <c r="A12" s="25"/>
      <c r="B12" s="25"/>
      <c r="C12" s="25"/>
      <c r="D12" s="26"/>
      <c r="E12" s="26"/>
      <c r="F12" s="27"/>
      <c r="G12" s="27"/>
      <c r="H12" s="28"/>
      <c r="I12" s="23"/>
      <c r="J12" s="28"/>
      <c r="K12" s="23"/>
      <c r="L12" s="23"/>
      <c r="M12" s="29" t="s">
        <v>33</v>
      </c>
      <c r="N12" s="30">
        <f>SUM(N11)</f>
        <v>712.5</v>
      </c>
    </row>
    <row r="13" spans="1:17" ht="16.8" x14ac:dyDescent="0.35">
      <c r="A13" s="25"/>
      <c r="B13" s="25"/>
      <c r="C13" s="25"/>
      <c r="D13" s="26"/>
      <c r="E13" s="25"/>
      <c r="F13" s="27"/>
      <c r="G13" s="27"/>
      <c r="H13" s="28"/>
      <c r="I13" s="23"/>
      <c r="J13" s="28"/>
      <c r="K13" s="23"/>
      <c r="L13" s="23"/>
      <c r="M13" s="34" t="s">
        <v>34</v>
      </c>
      <c r="N13" s="30">
        <f>N12</f>
        <v>712.5</v>
      </c>
    </row>
    <row r="14" spans="1:17" s="33" customFormat="1" ht="15" customHeight="1" x14ac:dyDescent="0.3">
      <c r="A14" s="51" t="s">
        <v>6</v>
      </c>
      <c r="B14" s="52"/>
      <c r="C14" s="52"/>
      <c r="D14" s="52"/>
      <c r="E14" s="52"/>
      <c r="F14" s="52"/>
      <c r="G14" s="52"/>
      <c r="H14" s="52"/>
      <c r="I14" s="52"/>
      <c r="J14" s="52"/>
      <c r="K14" s="52"/>
      <c r="L14" s="52"/>
      <c r="M14" s="52"/>
      <c r="N14" s="53"/>
    </row>
    <row r="15" spans="1:17" ht="147.75" customHeight="1" x14ac:dyDescent="0.3">
      <c r="A15" s="8" t="s">
        <v>7</v>
      </c>
      <c r="B15" s="40" t="s">
        <v>51</v>
      </c>
      <c r="C15" s="9"/>
      <c r="D15" s="20"/>
      <c r="E15" s="20"/>
      <c r="F15" s="27" t="s">
        <v>38</v>
      </c>
      <c r="G15" s="27"/>
      <c r="H15" s="28"/>
      <c r="I15" s="23"/>
      <c r="J15" s="28"/>
      <c r="K15" s="23"/>
      <c r="L15" s="23"/>
      <c r="M15" s="23"/>
      <c r="N15" s="31"/>
    </row>
    <row r="16" spans="1:17" ht="97.2" customHeight="1" x14ac:dyDescent="0.3">
      <c r="A16" s="9" t="s">
        <v>5</v>
      </c>
      <c r="B16" s="9"/>
      <c r="C16" s="9" t="s">
        <v>42</v>
      </c>
      <c r="D16" s="9" t="s">
        <v>46</v>
      </c>
      <c r="E16" s="9" t="s">
        <v>41</v>
      </c>
      <c r="F16" s="21">
        <v>30</v>
      </c>
      <c r="G16" s="21"/>
      <c r="H16" s="22">
        <v>14.25</v>
      </c>
      <c r="I16" s="10">
        <v>1.25</v>
      </c>
      <c r="K16" s="10">
        <v>0.33</v>
      </c>
      <c r="L16" s="10">
        <v>1</v>
      </c>
      <c r="M16" s="23">
        <f t="shared" ref="M16" si="2">K16*L16</f>
        <v>0.33</v>
      </c>
      <c r="N16" s="32">
        <f t="shared" ref="N16" si="3">((H16*I16*F16)+(J16*G16))*M16</f>
        <v>176.34375</v>
      </c>
      <c r="O16" t="s">
        <v>40</v>
      </c>
    </row>
    <row r="17" spans="1:14" ht="15.6" x14ac:dyDescent="0.35">
      <c r="A17" s="25"/>
      <c r="B17" s="25"/>
      <c r="C17" s="25"/>
      <c r="D17" s="26"/>
      <c r="E17" s="26"/>
      <c r="F17" s="27"/>
      <c r="G17" s="27"/>
      <c r="H17" s="28"/>
      <c r="I17" s="23"/>
      <c r="J17" s="28"/>
      <c r="K17" s="23"/>
      <c r="L17" s="23"/>
      <c r="M17" s="29" t="s">
        <v>33</v>
      </c>
      <c r="N17" s="30">
        <f>SUM(N16:N16)</f>
        <v>176.34375</v>
      </c>
    </row>
    <row r="18" spans="1:14" ht="16.8" x14ac:dyDescent="0.35">
      <c r="A18" s="25"/>
      <c r="B18" s="25"/>
      <c r="C18" s="25"/>
      <c r="D18" s="25"/>
      <c r="E18" s="25"/>
      <c r="F18" s="23"/>
      <c r="G18" s="23"/>
      <c r="H18" s="23"/>
      <c r="I18" s="23"/>
      <c r="J18" s="23"/>
      <c r="K18" s="23"/>
      <c r="L18" s="35"/>
      <c r="M18" s="34" t="s">
        <v>35</v>
      </c>
      <c r="N18" s="30">
        <f>N17</f>
        <v>176.34375</v>
      </c>
    </row>
    <row r="19" spans="1:14" x14ac:dyDescent="0.3">
      <c r="A19" s="54" t="s">
        <v>8</v>
      </c>
      <c r="B19" s="55"/>
      <c r="C19" s="55"/>
      <c r="D19" s="55"/>
      <c r="E19" s="55"/>
      <c r="F19" s="55"/>
      <c r="G19" s="55"/>
      <c r="H19" s="55"/>
      <c r="I19" s="55"/>
      <c r="J19" s="55"/>
      <c r="K19" s="55"/>
      <c r="L19" s="55"/>
      <c r="M19" s="55"/>
      <c r="N19" s="56"/>
    </row>
    <row r="20" spans="1:14" ht="25.5" customHeight="1" x14ac:dyDescent="0.3">
      <c r="A20" s="54" t="s">
        <v>9</v>
      </c>
      <c r="B20" s="55"/>
      <c r="C20" s="55"/>
      <c r="D20" s="55"/>
      <c r="E20" s="55"/>
      <c r="F20" s="55"/>
      <c r="G20" s="55"/>
      <c r="H20" s="55"/>
      <c r="I20" s="55"/>
      <c r="J20" s="55"/>
      <c r="K20" s="55"/>
      <c r="L20" s="55"/>
      <c r="M20" s="56"/>
      <c r="N20" s="30">
        <f>N18-N13</f>
        <v>-536.15625</v>
      </c>
    </row>
    <row r="21" spans="1:14" ht="10.5" customHeight="1" x14ac:dyDescent="0.3">
      <c r="A21" s="11"/>
      <c r="B21" s="11"/>
      <c r="C21" s="11"/>
      <c r="D21" s="11"/>
      <c r="E21" s="11"/>
      <c r="F21" s="12"/>
      <c r="G21" s="12"/>
      <c r="H21" s="12"/>
      <c r="I21" s="12"/>
      <c r="J21" s="12"/>
      <c r="K21" s="12"/>
      <c r="L21" s="12"/>
      <c r="M21" s="13"/>
      <c r="N21" s="14"/>
    </row>
    <row r="22" spans="1:14" ht="139.5" customHeight="1" x14ac:dyDescent="0.3">
      <c r="A22" s="11"/>
      <c r="B22" s="59" t="s">
        <v>49</v>
      </c>
      <c r="C22" s="59"/>
      <c r="D22" s="59"/>
      <c r="E22" s="59"/>
      <c r="F22" s="59"/>
      <c r="G22" s="59"/>
      <c r="H22" s="59"/>
      <c r="I22" s="59"/>
      <c r="J22" s="59"/>
      <c r="K22" s="59"/>
      <c r="L22" s="59"/>
      <c r="M22" s="59"/>
      <c r="N22" s="59"/>
    </row>
    <row r="23" spans="1:14" ht="14.1" customHeight="1" x14ac:dyDescent="0.3">
      <c r="A23" s="15"/>
      <c r="N23" s="3"/>
    </row>
    <row r="24" spans="1:14" ht="15.6" x14ac:dyDescent="0.3">
      <c r="A24" s="16"/>
      <c r="B24" s="16" t="s">
        <v>11</v>
      </c>
      <c r="N24" s="3"/>
    </row>
    <row r="25" spans="1:14" x14ac:dyDescent="0.3">
      <c r="A25" s="17"/>
      <c r="B25" s="57" t="s">
        <v>47</v>
      </c>
      <c r="C25" s="57"/>
      <c r="E25" s="47"/>
      <c r="F25" s="47"/>
      <c r="G25" s="47"/>
      <c r="H25" s="47"/>
      <c r="K25" s="58" t="s">
        <v>48</v>
      </c>
      <c r="L25" s="58"/>
      <c r="M25" s="58"/>
      <c r="N25" s="3"/>
    </row>
    <row r="26" spans="1:14" x14ac:dyDescent="0.3">
      <c r="A26" s="17"/>
      <c r="B26" s="49" t="s">
        <v>12</v>
      </c>
      <c r="C26" s="49"/>
      <c r="D26" s="17"/>
      <c r="E26" s="45" t="s">
        <v>17</v>
      </c>
      <c r="F26" s="45"/>
      <c r="G26" s="45"/>
      <c r="H26" s="45"/>
      <c r="I26" s="17"/>
      <c r="J26" s="17"/>
      <c r="K26" s="50" t="s">
        <v>28</v>
      </c>
      <c r="L26" s="50"/>
      <c r="M26" s="50"/>
      <c r="N26" s="18"/>
    </row>
    <row r="27" spans="1:14" ht="15.6" x14ac:dyDescent="0.3">
      <c r="A27" s="4"/>
      <c r="N27" s="3"/>
    </row>
    <row r="28" spans="1:14" x14ac:dyDescent="0.3">
      <c r="A28" s="5"/>
      <c r="B28" s="5"/>
      <c r="C28" s="5"/>
      <c r="D28" s="5"/>
      <c r="E28" s="5"/>
      <c r="F28" s="5"/>
      <c r="G28" s="5"/>
      <c r="H28" s="5"/>
      <c r="I28" s="5"/>
      <c r="J28" s="5"/>
      <c r="K28" s="5"/>
      <c r="L28" s="5"/>
      <c r="M28" s="5"/>
      <c r="N28" s="19"/>
    </row>
  </sheetData>
  <sheetProtection formatRows="0" insertRows="0" deleteRows="0"/>
  <dataConsolidate/>
  <mergeCells count="18">
    <mergeCell ref="B26:C26"/>
    <mergeCell ref="E26:H26"/>
    <mergeCell ref="K26:M26"/>
    <mergeCell ref="A9:N9"/>
    <mergeCell ref="A14:N14"/>
    <mergeCell ref="A19:N19"/>
    <mergeCell ref="A20:M20"/>
    <mergeCell ref="B25:C25"/>
    <mergeCell ref="E25:H25"/>
    <mergeCell ref="K25:M25"/>
    <mergeCell ref="B22:N22"/>
    <mergeCell ref="A7:E7"/>
    <mergeCell ref="F7:G7"/>
    <mergeCell ref="C1:L1"/>
    <mergeCell ref="A2:N2"/>
    <mergeCell ref="A4:N4"/>
    <mergeCell ref="D5:G5"/>
    <mergeCell ref="D6:G6"/>
  </mergeCells>
  <dataValidations xWindow="403" yWindow="435" count="12">
    <dataValidation type="list" allowBlank="1" showInputMessage="1" showErrorMessage="1" errorTitle="Galima kilmė" error="tarptautinės teisės aktai_x000a_Europos Sąjungos teisės aktai_x000a_Lietuvos Respublikos teisės aktai" prompt="Pasirinkite informacinio įpareigojimo kilmę_x000a_" sqref="E11" xr:uid="{FB3FBC08-29FF-495C-A07B-A15473D0588B}">
      <formula1>"tarptautinės teisės aktai,Europos Sąjungos teisės aktai,Lietuvos Respublikos teisės aktai"</formula1>
    </dataValidation>
    <dataValidation type="list" allowBlank="1" showInputMessage="1" showErrorMessage="1" errorTitle="Galima kilmė" error="tarptautinės teisės aktai_x000a_Europos Sąjungos teisės aktai_x000a_Lietuvos Respublikos teisės aktai" prompt="Pasirinkite informacinio įpareigojimo kilmę" sqref="E16" xr:uid="{CD95C81C-A2FA-4C3F-B300-8A35ADDE39EE}">
      <formula1>"tarptautinės teisės aktai,Europos Sąjungos teisės aktai,Lietuvos Respublikos teisės aktai"</formula1>
    </dataValidation>
    <dataValidation type="decimal" allowBlank="1" showInputMessage="1" showErrorMessage="1" errorTitle="Galimi tik skaičiai" error="Įrašykite laiką valandomis" sqref="F11:G11 F16:G16" xr:uid="{AD0F9071-3B4E-4607-A9B9-A0A0D71034E5}">
      <formula1>0</formula1>
      <formula2>200</formula2>
    </dataValidation>
    <dataValidation type="decimal" errorStyle="information" operator="equal" allowBlank="1" showInputMessage="1" showErrorMessage="1" error="Rekomenduojamas naudoti pridėtinių išlaidų dydis – 25 procentai vidinio tarifo dydžio, t.y. langelio reikšmė 1,25. Vertinimą atliekanti institucija kiekvienu atveju pridėtinių išlaidų dydį gali peržiūrėti." sqref="I11 I16" xr:uid="{940D915B-88E6-43D8-8D4E-24966A637BA5}">
      <formula1>1.25</formula1>
    </dataValidation>
    <dataValidation type="decimal" allowBlank="1" showInputMessage="1" showErrorMessage="1" error="Įrašykite tarifą eurais_x000a_" sqref="H11" xr:uid="{BEA22743-1A33-40B3-A05D-7402EF51EEED}">
      <formula1>0</formula1>
      <formula2>100</formula2>
    </dataValidation>
    <dataValidation type="decimal" allowBlank="1" showInputMessage="1" showErrorMessage="1" error="Įrašykite tarifą eurais" sqref="J11 H16 J17" xr:uid="{6C851B3D-E10D-493F-AAE1-EF7280BA3F92}">
      <formula1>0</formula1>
      <formula2>100</formula2>
    </dataValidation>
    <dataValidation type="decimal" allowBlank="1" showInputMessage="1" showErrorMessage="1" error="Įrašykite veiksmo vykdymo dažnį per vienerius metus_x000a_" sqref="K11" xr:uid="{C2C299D2-4BB2-47CF-8AC0-EF53B533FAC7}">
      <formula1>0.1</formula1>
      <formula2>200</formula2>
    </dataValidation>
    <dataValidation type="whole" allowBlank="1" showInputMessage="1" showErrorMessage="1" error="Įrašykite ūkio subjektų, kurie privalo vykdymo veiksmą, skaičių_x000a_" sqref="L11 L16:L17" xr:uid="{528D7E43-34D5-40D4-86B7-0458A0885042}">
      <formula1>1</formula1>
      <formula2>100000000000</formula2>
    </dataValidation>
    <dataValidation type="textLength" allowBlank="1" showInputMessage="1" showErrorMessage="1" sqref="D11" xr:uid="{D4DACFF8-6E60-4823-9B0B-A2D65E63E2C4}">
      <formula1>1</formula1>
      <formula2>200</formula2>
    </dataValidation>
    <dataValidation type="whole" allowBlank="1" showInputMessage="1" showErrorMessage="1" sqref="L13" xr:uid="{815C5909-E0AE-4720-BE80-A4E26ED302F0}">
      <formula1>1</formula1>
      <formula2>100000000000</formula2>
    </dataValidation>
    <dataValidation allowBlank="1" showInputMessage="1" showErrorMessage="1" error="Įrašykite tarifą eurais" sqref="H16:H17" xr:uid="{49983965-0399-403D-B2D3-FC6A85A87B9C}"/>
    <dataValidation type="decimal" allowBlank="1" showInputMessage="1" showErrorMessage="1" error="Įrašykite veiksmo vykdymo dažnį per vienerius metus" sqref="K16:K17" xr:uid="{47802F1C-7F77-49D9-9900-1F1EA8BAD7E7}">
      <formula1>0.1</formula1>
      <formula2>200</formula2>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D44C7E-847E-488E-B8D9-865AD688E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82553B-3C7B-4786-983D-5F0F3908985F}">
  <ds:schemaRef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e073065-020e-4dce-99c7-95e5c43123bb"/>
  </ds:schemaRefs>
</ds:datastoreItem>
</file>

<file path=customXml/itemProps3.xml><?xml version="1.0" encoding="utf-8"?>
<ds:datastoreItem xmlns:ds="http://schemas.openxmlformats.org/officeDocument/2006/customXml" ds:itemID="{C485F6D8-752E-4A07-8478-9F5E63CF6C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Skaičiuoklė</vt:lpstr>
    </vt:vector>
  </TitlesOfParts>
  <Company>u 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Damzeniene Vyginta</dc:creator>
  <cp:lastModifiedBy>Regina Kiselienė</cp:lastModifiedBy>
  <dcterms:created xsi:type="dcterms:W3CDTF">2018-05-22T08:03:29Z</dcterms:created>
  <dcterms:modified xsi:type="dcterms:W3CDTF">2021-10-14T10:22:26Z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y fmtid="{D5CDD505-2E9C-101B-9397-08002B2CF9AE}" pid="3" name="Order">
    <vt:r8>4503400</vt:r8>
  </property>
  <property fmtid="{D5CDD505-2E9C-101B-9397-08002B2CF9AE}" pid="4" name="_dlc_DocIdItemGuid">
    <vt:lpwstr>cc980b07-d1b9-5211-be2c-8ac98c105ee6</vt:lpwstr>
  </property>
</Properties>
</file>