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C:\Users\r.kiseliene\Desktop\"/>
    </mc:Choice>
  </mc:AlternateContent>
  <xr:revisionPtr revIDLastSave="0" documentId="8_{E9FD0839-3A84-4A71-B53E-7732BA7CECA8}" xr6:coauthVersionLast="47" xr6:coauthVersionMax="47" xr10:uidLastSave="{00000000-0000-0000-0000-000000000000}"/>
  <bookViews>
    <workbookView xWindow="-108" yWindow="-108" windowWidth="30936" windowHeight="16896" xr2:uid="{00000000-000D-0000-FFFF-FFFF00000000}"/>
  </bookViews>
  <sheets>
    <sheet name="Priežastys" sheetId="1" r:id="rId1"/>
  </sheets>
  <definedNames>
    <definedName name="_xlnm._FilterDatabase" localSheetId="0" hidden="1">Priežastys!$A$7:$K$77</definedName>
    <definedName name="OLE_LINK1" localSheetId="0">Priežastys!#REF!</definedName>
    <definedName name="_xlnm.Print_Titles" localSheetId="0">Priežastys!$3:$5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 r="I15" i="1"/>
  <c r="H15" i="1"/>
  <c r="G15" i="1"/>
  <c r="F15" i="1"/>
  <c r="E15" i="1"/>
  <c r="J56" i="1"/>
  <c r="I56" i="1"/>
  <c r="H56" i="1"/>
  <c r="G56" i="1"/>
  <c r="F56" i="1"/>
  <c r="E56" i="1"/>
  <c r="J61" i="1" l="1"/>
  <c r="I61" i="1"/>
  <c r="H61" i="1"/>
  <c r="G61" i="1"/>
  <c r="F61" i="1"/>
  <c r="E61" i="1"/>
  <c r="F8" i="1" l="1"/>
  <c r="G8" i="1"/>
  <c r="H8" i="1"/>
  <c r="I8" i="1"/>
  <c r="J8" i="1"/>
  <c r="E8" i="1"/>
  <c r="E72" i="1" l="1"/>
  <c r="F70" i="1" l="1"/>
  <c r="G70" i="1"/>
  <c r="H70" i="1"/>
  <c r="I70" i="1"/>
  <c r="J70" i="1"/>
  <c r="E70" i="1"/>
  <c r="E12" i="1"/>
  <c r="J76" i="1" l="1"/>
  <c r="I76" i="1"/>
  <c r="H76" i="1"/>
  <c r="G76" i="1"/>
  <c r="F76" i="1"/>
  <c r="E76" i="1"/>
  <c r="J74" i="1"/>
  <c r="I74" i="1"/>
  <c r="H74" i="1"/>
  <c r="G74" i="1"/>
  <c r="F74" i="1"/>
  <c r="E74" i="1"/>
  <c r="F10" i="1" l="1"/>
  <c r="G10" i="1"/>
  <c r="H10" i="1"/>
  <c r="I10" i="1"/>
  <c r="J10" i="1"/>
  <c r="E10" i="1"/>
  <c r="F39" i="1" l="1"/>
  <c r="G39" i="1"/>
  <c r="H39" i="1"/>
  <c r="I39" i="1"/>
  <c r="J39" i="1"/>
  <c r="E39" i="1"/>
  <c r="F44" i="1" l="1"/>
  <c r="G44" i="1"/>
  <c r="H44" i="1"/>
  <c r="I44" i="1"/>
  <c r="J44" i="1"/>
  <c r="E44" i="1"/>
  <c r="F53" i="1" l="1"/>
  <c r="E53" i="1"/>
  <c r="H53" i="1"/>
  <c r="I53" i="1"/>
  <c r="J53" i="1"/>
  <c r="G53" i="1"/>
  <c r="G63" i="1" l="1"/>
  <c r="G6" i="1" s="1"/>
  <c r="H63" i="1"/>
  <c r="H6" i="1" s="1"/>
  <c r="I63" i="1"/>
  <c r="I6" i="1" s="1"/>
  <c r="J63" i="1"/>
  <c r="J6" i="1" s="1"/>
  <c r="F63" i="1"/>
  <c r="F6" i="1" s="1"/>
  <c r="E63" i="1"/>
  <c r="E6" i="1" s="1"/>
</calcChain>
</file>

<file path=xl/sharedStrings.xml><?xml version="1.0" encoding="utf-8"?>
<sst xmlns="http://schemas.openxmlformats.org/spreadsheetml/2006/main" count="149" uniqueCount="131">
  <si>
    <t>Asignavimų valdytojas</t>
  </si>
  <si>
    <t>Investicijų projektas (investicijų projektų įgyvendinimo programa)</t>
  </si>
  <si>
    <t>Įgyvendinimo terminai (metai)</t>
  </si>
  <si>
    <t>Pokytis, tūkst. eurų</t>
  </si>
  <si>
    <t>Priežastys</t>
  </si>
  <si>
    <t>2021 m.</t>
  </si>
  <si>
    <t>2022 m.</t>
  </si>
  <si>
    <t>pradžia</t>
  </si>
  <si>
    <t>pabaiga</t>
  </si>
  <si>
    <t>Iš viso</t>
  </si>
  <si>
    <t>iš viso</t>
  </si>
  <si>
    <t>Iš viso:</t>
  </si>
  <si>
    <t>Susisiekimo ministerija</t>
  </si>
  <si>
    <t>Energetikos ministerija</t>
  </si>
  <si>
    <t>Švietimo, mokslo ir sporto ministerija</t>
  </si>
  <si>
    <t>Vidaus reikalų ministerija</t>
  </si>
  <si>
    <t>iš jų  ES ir kita tarptautinė finansinė parama</t>
  </si>
  <si>
    <t>Krašto apsaugos ministerija</t>
  </si>
  <si>
    <t>Sausumos pajėgų valdymo, kontrolės ir ryšių sistemų įsigijimas</t>
  </si>
  <si>
    <t>Karinės oro pajėgos</t>
  </si>
  <si>
    <t>Oro erdvės stebėjimo, valdymo, kontrolės ir ryšių sistemų įsigijimas</t>
  </si>
  <si>
    <t>Universalių sraigtasparnių įsigijimas</t>
  </si>
  <si>
    <t>Pabradės poligono infrastruktūros plėtra</t>
  </si>
  <si>
    <t>Kelių duomenų el. paslaugos sukūrimas</t>
  </si>
  <si>
    <t>Baltijos pr., Šilutės pl. (įskaitant ruožą į Dubysos g. įvažiavimą) ir Vilniaus pl. žiedinės sankryžos Klaipėdos m. rekonstravimas</t>
  </si>
  <si>
    <t>Dviejų lygių sankryžos Vilniuje, Žirnių g., Liepkalnio g. ir Minsko pl., rekonstravimas</t>
  </si>
  <si>
    <t>Kelių tiesimas, tiltų ir viadukų statyba 2019–2021 metais</t>
  </si>
  <si>
    <t>Kelių tiesimas, tiltų ir viadukų statyba 2022–2024 metais</t>
  </si>
  <si>
    <t>Finansų ministerija</t>
  </si>
  <si>
    <t>Vilniaus koncertų ir sporto rūmų pastatų komplekso Vilniuje, Rinktinės g. 1, rekonstravimas</t>
  </si>
  <si>
    <t>Priešgaisrinės apsaugos ir gelbėjimo departamento prie Vidaus reikalų ministerijos investicijų projektų įgyvendinimas</t>
  </si>
  <si>
    <t>Gaisrinių ir specialiosios paskirties automobilių parko struktūros gerinimas</t>
  </si>
  <si>
    <t>Valstybės sienos apsaugos tarnybos prie Vidaus reikalų ministerijos investicijų projektų įgyvendinimas</t>
  </si>
  <si>
    <t>Vilniaus rinktinės Dieveniškių užkardos pastato Šalčininkų r. sav., Dieveniškių mstl., Geranionų g. 36, šiluminio ūkio rekonstravimas ir garažo statyba</t>
  </si>
  <si>
    <t>Sveikatos apsaugos ministerija</t>
  </si>
  <si>
    <t>Kultūros ministerija</t>
  </si>
  <si>
    <t>2023 m.</t>
  </si>
  <si>
    <t>Aplinkosauginių priemonių diegimas TEN-T keliuose</t>
  </si>
  <si>
    <t>Asignavimų dydis koreguojamas, nes numatoma intensyvinti šio kompleksinio projekto įgyvendinimą.</t>
  </si>
  <si>
    <t>Energijos vartojimo efektyvumo didinimas viešojoje infrastruktūroje</t>
  </si>
  <si>
    <t>Viešosios įstaigos Respublikinės Panevėžio ligoninės filialo, Likėnų reabilitacijos ligoninės Biržų r. sav., Pabiržėje, Likėnų g. 43, gydomojo korpuso ir maisto gaminimo bloko rekonstravimas</t>
  </si>
  <si>
    <t>Mokytojų darbo vietų kompiuterizavimas</t>
  </si>
  <si>
    <t>Lietuvos nacionalinis dailės muziejus</t>
  </si>
  <si>
    <t>Vilniaus Jonušo Radvilos rūmų Vilniuje, Vilniaus g. 24, pritaikymas muziejinei veiklai</t>
  </si>
  <si>
    <t>Lietuvos vyriausiojo archyvaro tarnyba</t>
  </si>
  <si>
    <t>Archyvų komplekso pastato Vilniuje, O. Milašiaus g. 23, statyba</t>
  </si>
  <si>
    <t>Valstybinė energetikos reguliavimo taryba</t>
  </si>
  <si>
    <t>Žemės ūkio ministerija</t>
  </si>
  <si>
    <t>Lietuvos kaimo plėtros 2014–2020 metų programos įgyvendinimas</t>
  </si>
  <si>
    <t>Integruotos statistikos informacinės sistemos modernizavimas</t>
  </si>
  <si>
    <t>Lietuvos statistikos departamentas</t>
  </si>
  <si>
    <t>Sausumos pajėgų dalinių infrastruktūros plėtra</t>
  </si>
  <si>
    <t>Karinių oro pajėgų Aviacijos bazės infrastruktūros plėtra</t>
  </si>
  <si>
    <t>Karinės jūrų pajėgos</t>
  </si>
  <si>
    <t>Karinių jūrų pajėgų valdymo, kontrolės ir ryšių sistemų įsigijimas</t>
  </si>
  <si>
    <t>Logistika</t>
  </si>
  <si>
    <t>Logistikos pajėgų dalinių infrastruktūros ir materialinės bazės plėtra</t>
  </si>
  <si>
    <t>Karinės operacijos</t>
  </si>
  <si>
    <t>Lietuvos didžiojo kunigaikščio Gedimino štabo bataliono infrastruktūros plėtra</t>
  </si>
  <si>
    <t>Bendrojo pagalbos centro informacinės sistemos modernizavimas ir plėtra</t>
  </si>
  <si>
    <t>Valstybės įmonės Turto banko investicijų projekto įgyvendinimas</t>
  </si>
  <si>
    <t>Valstybės sienos apsaugos tarnybos prie Vidaus reikalų ministerijos pastato Klaipėdoje, Gintaro g. 1, rekonstravimas pritaikant veiklos padalinių reikmėms</t>
  </si>
  <si>
    <t>Tikslinamas projekto pavadinimas.</t>
  </si>
  <si>
    <t>Krašto apsaugos sistemos personalo rengimas</t>
  </si>
  <si>
    <t>Teisingumo ministerija</t>
  </si>
  <si>
    <t>Alytaus pataisos namų bendrabučio Nr. 2 rekonstravimas</t>
  </si>
  <si>
    <t>Panerių memorialo Holokausto ir visoms nacizmo aukoms atminti kompleksinis sutvarkymas</t>
  </si>
  <si>
    <t>Lietuvos teatro, muzikos ir kino muziejaus Vilniuje, Vilniaus g. 41, administracinių pastatų 4G1/P,3B2/P,2A2/P (8.2) nauja statyba, rekonstravimas</t>
  </si>
  <si>
    <t>Baltijos jūros gyvūnų reabilitacijos centro Klaipėdoje, Smiltynės g. 2, sukūrimas</t>
  </si>
  <si>
    <t>Lietuvos jūrų muziejaus administracinio pastato Klaipėdoje, Smiltynės g. 2, rekonstravimas pritaikant jį jūrų gamtos ir jūrinės kultūros paveldo atviros prieigos centro viešosioms reikmėms</t>
  </si>
  <si>
    <t>Siekiant paspartinti investicijų projekto įgyvendinimą.</t>
  </si>
  <si>
    <t>Transeuropinio tinklo kelio E67 (VIA BALTICA) plėtra. Valstybinės reikšmės magistralinio kelio Nr. A5 Kaunas–Marijampolė–Suvalkai ruožo nuo 56,83 iki 97,06 km rekonstravimo</t>
  </si>
  <si>
    <r>
      <t xml:space="preserve">Sertifikavimo sistemos sukūrimas </t>
    </r>
    <r>
      <rPr>
        <b/>
        <sz val="11"/>
        <rFont val="Times New Roman"/>
        <family val="1"/>
        <charset val="186"/>
      </rPr>
      <t>Energetikos darbuotojų atestavimo informacinės sistemos sukūrimas</t>
    </r>
  </si>
  <si>
    <t>Patikslinus Lietuvos Respublikos energetikos įstatymą buvo įtvirtinta sąvoka „energetikos darbuotojo atestavimas“,  taip pat nurodyta energetikos darbuotojų atestavimo įstaiga. Todėl reikia patikslinti projekto pavadinimą.</t>
  </si>
  <si>
    <t>Vadovaujančiajai institucijai  2020 m. gruodžio 16 d. pritarus sutarčių pasirašymo 2021 m. sausio–kovo mėnesiais pratęsimui papildomai buvo pasirašytos sutartys dėl viešųjų pastatų atnaujinimo. Todėl siūloma padidinti Valstybės investicijų 2021–2023 metų programoje (toliau – VIP) planuojamas Europos Sąjungos struktūrinių fondų lėšas perskirstant jas iš šių lėšų finansuojamoms priemonėms numatytas skirti lėšas, planuojamas ne VIP.</t>
  </si>
  <si>
    <r>
      <t xml:space="preserve">Finansų ministerijos įsiskolinimui už atliktus techninio projekto koregavimo darbus sumokėti. Be to, šiam projektui 2021 metais planuojama skirti lėšų paskirstant Lietuvos Respublikos 2021 metų valstybės biudžeto ir savivaldybių biudžetų finansinių rodiklių patvirtinimo įstatymo pakeitimo įstatyme (toliau - Pakeitimo įstatymas) patvirtintas lėšas. </t>
    </r>
    <r>
      <rPr>
        <b/>
        <sz val="11"/>
        <rFont val="Times New Roman"/>
        <family val="1"/>
        <charset val="186"/>
      </rPr>
      <t xml:space="preserve"> </t>
    </r>
  </si>
  <si>
    <t>Sausumos pajėgos</t>
  </si>
  <si>
    <t>Dėl būtinų ryšių sistemų programinės įrangos papildomų funkcinių galimybių įsigijimo siūloma padidinti 2021 metais numatytas skirti lėšas.</t>
  </si>
  <si>
    <t>Dėl papildomo poreikio įsigyti techninės įrangos, skirtos tinkamam ir efektyviam Lietuvos kariuomenės ginkluotųjų pajėgų ir jų padalinių vadovavimo ir valdymo sistemos veikimui užtikrinti, siūloma padidinti 2021 metais numatytas skirti lėšas.</t>
  </si>
  <si>
    <t>Paaiškėjus, kad 2021 metais planuojama atlikti daugiau darbų, negu planuota, siūloma 2021 metais padidinti numatytas skirti lėšas.</t>
  </si>
  <si>
    <t>Dėl užsitęsusių projektinių pasiūlymų derinimo su Klaipėdos miesto savivaldybe 2021 metais dalis numatytų valstybės biudžeto lėšų bus nepanaudota.</t>
  </si>
  <si>
    <t xml:space="preserve">Paaiškėjus, kad 2021 metais planuojama atlikti daugiau darbų, negu planuota, siūloma 2021 metais numatytas skirti lėšas padidinti, o 2022 metais sumažinti, paspartinant projekto įgyvendinimą. Be to, šiam projektui 2021 metais planuojama skirti lėšų paskirstant Lietuvos Respublikos 2021 metų valstybės biudžeto ir savivaldybių biudžetų finansinių rodiklių patvirtinimo įstatymo 14 straipsnio 6 dalyje patvirtintas lėšas. </t>
  </si>
  <si>
    <t>Atsižvelgus į tai, kad projektui 2021 metais užbaigti prireiks mažiau lėšų, negu planuota,  siūloma sumažinti 2021 metais numatytas skirti lėšas.</t>
  </si>
  <si>
    <t>Atsižvelgus į 2021 metų I ketvirtį pasirašytas investicijų projekto įgyvendinimo sutartis, pagal kurias numatoma 2021 metais atlikti mažiau darbų, negu planuota, siūloma sumažinti 2021 metais numatytas skirti lėšas.</t>
  </si>
  <si>
    <r>
      <t xml:space="preserve">2014–2020 metų </t>
    </r>
    <r>
      <rPr>
        <i/>
        <sz val="11"/>
        <rFont val="Times New Roman"/>
        <family val="1"/>
        <charset val="186"/>
      </rPr>
      <t>Interreg</t>
    </r>
    <r>
      <rPr>
        <sz val="11"/>
        <rFont val="Times New Roman"/>
        <family val="1"/>
        <charset val="186"/>
      </rPr>
      <t xml:space="preserve"> V-A Latvijos ir Lietuvos bendradarbiavimo per sieną programai bendrai finansuoti (krašto ir rajoninių kelių ruožų, esančių šalia sienos su Latvija, rekonstravimo darbams bendrai finansuoti)</t>
    </r>
  </si>
  <si>
    <t>Atsižvelgus į tai, kad projekte numatyti darbai kainavo mažiau, negu planuota, ir jį planuojama baigti įgyvendinti 2021 metais, siūloma sumažinti 2021 metais numatytas skirti lėšas.</t>
  </si>
  <si>
    <r>
      <rPr>
        <strike/>
        <sz val="11"/>
        <rFont val="Times New Roman"/>
        <family val="1"/>
        <charset val="186"/>
      </rPr>
      <t>2022</t>
    </r>
    <r>
      <rPr>
        <sz val="11"/>
        <rFont val="Times New Roman"/>
        <family val="1"/>
        <charset val="186"/>
      </rPr>
      <t xml:space="preserve">
</t>
    </r>
    <r>
      <rPr>
        <b/>
        <sz val="11"/>
        <rFont val="Times New Roman"/>
        <family val="1"/>
        <charset val="186"/>
      </rPr>
      <t>2021</t>
    </r>
  </si>
  <si>
    <t>Atsižvelgus į tai, kad projektas finansuojamas iš Europos Sąjungos struktūrinių fondų lėšų kompensavimo būdu iš pradžių už atliktus darbus apmokant Kelių priežiūros ir plėtros programos lėšomis, kurių už numatomus atlikti darbus apmokėti ankstesniame planavimo etape buvo suplanuota daugiau, nei jų prireiks,  siūloma sumažinti 2021 metais numatytas skirti lėšas ir projektą baigti įgyvendinti 2021 metais, kaip ir buvo planuota.</t>
  </si>
  <si>
    <r>
      <rPr>
        <strike/>
        <sz val="11"/>
        <rFont val="Times New Roman"/>
        <family val="1"/>
        <charset val="186"/>
      </rPr>
      <t xml:space="preserve">2025  </t>
    </r>
    <r>
      <rPr>
        <b/>
        <sz val="11"/>
        <rFont val="Times New Roman"/>
        <family val="1"/>
        <charset val="186"/>
      </rPr>
      <t>2023</t>
    </r>
  </si>
  <si>
    <t>Kadangi bendroji projekto vertė sumažinta 479 tūkst. eurų (iki 3,383 mln. eurų), iki 2023 metų trumpinama projekto įgyvendinimo trukmė.</t>
  </si>
  <si>
    <r>
      <t xml:space="preserve">Viešosios įstaigos Respublikinės Vilniaus </t>
    </r>
    <r>
      <rPr>
        <strike/>
        <sz val="11"/>
        <rFont val="Times New Roman"/>
        <family val="1"/>
        <charset val="186"/>
      </rPr>
      <t>universiteto</t>
    </r>
    <r>
      <rPr>
        <sz val="11"/>
        <rFont val="Times New Roman"/>
        <family val="1"/>
        <charset val="186"/>
      </rPr>
      <t xml:space="preserve"> </t>
    </r>
    <r>
      <rPr>
        <b/>
        <sz val="11"/>
        <rFont val="Times New Roman"/>
        <family val="1"/>
        <charset val="186"/>
      </rPr>
      <t>universitetinės</t>
    </r>
    <r>
      <rPr>
        <sz val="11"/>
        <rFont val="Times New Roman"/>
        <family val="1"/>
        <charset val="186"/>
      </rPr>
      <t xml:space="preserve"> ligoninės Vilniuje, Šiltnamių g. 29, rekonstravimas atnaujinant operacines ir įrengiant vėdinimo sistemas</t>
    </r>
  </si>
  <si>
    <r>
      <t xml:space="preserve">Papildomai numatyta </t>
    </r>
    <r>
      <rPr>
        <i/>
        <sz val="11"/>
        <rFont val="Times New Roman"/>
        <family val="1"/>
        <charset val="186"/>
      </rPr>
      <t>Microsoft 365 A3</t>
    </r>
    <r>
      <rPr>
        <sz val="11"/>
        <rFont val="Times New Roman"/>
        <family val="1"/>
        <charset val="186"/>
      </rPr>
      <t xml:space="preserve"> licencijoms įsigyti paskirstant Pakeitimo įstatyme patvirtintas lėšas. </t>
    </r>
  </si>
  <si>
    <t>Dėl  nesutarimų su rangovu 2021 metais statybos darbai dar nevykdomi, todėl prašoma leisti lėšas panaudoti teismų priteistoms žaloms atlyginti. Siūlomas pakeitimas atliekamas atsižvelgus į Pakeitimo įstatymą.</t>
  </si>
  <si>
    <t>Siekiant paspartinti automobilinių kopėčių įsigijimą, siūloma padidinti 2021 metais numatytas skirti lėšas.</t>
  </si>
  <si>
    <t>Dėl užsitęsusių viešųjų pirkimų procedūrų (vyksta ginčai teismuose) siūloma sumažinti visas 2021 metais numatytas skirti lėšas, o projekto įgyvenimą tęsti vėlesniais metais (siūlomas pakeitimas numatytas Pakeitimo įstatyme).</t>
  </si>
  <si>
    <t xml:space="preserve">Bankrutavus rangovui jo darbus perėmė vykdyti subrangovas, kuriam laiku neįvykdžius įsipareigojimų, pateiktas ieškinys teismui (dabar vyksta teisminis procesas, laimėjus jį, lėšos bus pervestos į biudžetą). Prieš teikiant ieškinį teismui buvo atlikta projekto ir atliktų darbų ekspertizė, kurios metu nustatyta, kad būtina atlikti papildomus darbus, kurie susiję su jau pradėto įgyvendinti investicijų projekto darbais ir privalomi tam, kad pasienio užkardos objektai būtų atiduoti 2021 metais galutiniam naudojimui. </t>
  </si>
  <si>
    <t>2021 metais darbų bus atlikta daugiau, negu planuota, todėl siūloma padidinti 2021 metais numatytas skirti lėšas.</t>
  </si>
  <si>
    <t>Atsižvelgus į atnaujintas Nacionalinės mokėjimo agentūros prognozes, bus nepanaudotos lėšos. Siūlomas pakeitimas atliekamas atsižvelgus į Pakeitimo įstatymą.</t>
  </si>
  <si>
    <t>Dėl užsitęsusių viešųjų pirkimų procedūrų 2021 metais bus nepanaudotos visos numatytos lėšos, todėl prašoma leisti lėšas panaudoti turtui (licencijoms ir kompiuteriams), kuris neįtrauktas į VIP, įsigyti.  Siūlomas pakeitimas atliekamas atsižvelgus į Pakeitimo įstatymą.</t>
  </si>
  <si>
    <t xml:space="preserve">Asignavimai  (170 tūkst. eurų), numatyti šiam investicijų projektui, perskirstomi į asignavimus išlaidoms,  kurie būtini vykdant  Kultūros ministerijos Dailės muziejuje atlikto audito „Nekilnojamojo turto valdymo, naudojimo ir disponavimo juo vertinimas“ rekomendacijas.  Siūlomas pakeitimas atliekamas atsižvelgus į Pakeitimo įstatymą. </t>
  </si>
  <si>
    <t>INFORMACIJA APIE VALSTYBĖS INVESTICIJŲ 2021–2023 METŲ PROGRAMOJE NUMATYTŲ VALSTYBĖS KAPITALO INVESTICIJŲ PERSKIRSTYMO PRIEŽASTIS</t>
  </si>
  <si>
    <t>Paaiškėjus, kad 2021 metais planuojama atlikti daugiau darbų, negu planuota, siūloma padidinti 2021 metais numatytas skirti lėšas (sumažinant asignavimus 800 tūkst. eurų Lietuvos nacionalinio operos ir baleto teatro  turtui, kuris neįtrauktas į VIP, įsigyti). Siūlomas pakeitimas atliekamas atsižvelgus į Pakeitimo įstatymą.</t>
  </si>
  <si>
    <t>Atsižvelgus į tai, kad ankstesniame planavimo etape dėl lėšų trūkumo asignavimai atsiskaityti už atliktus darbus, siūloma padidinti 2021 metais numatytas skirti lėšas ir projektą baigti įgyvendinti 2021 metais, kaip ir buvo planuota.</t>
  </si>
  <si>
    <t>Panevėžio daugiafunkcinio sporto ir sveikatos centro „Aukštaitija“ Panevėžyje, A. Jakšto g. 1, rekonstravimas</t>
  </si>
  <si>
    <t>Sporto paskirties pastato Molėtuose, Ąžuolų g. 10, rekonstravimas</t>
  </si>
  <si>
    <t>Daugiafunkcio sporto komplekso Šilutėje, Rusnės g. 10A, rekonstravimas</t>
  </si>
  <si>
    <t>Transporto priemonių ir specialiosios technikos Sausumos pajėgoms įsigijimas</t>
  </si>
  <si>
    <t>Dėl mažesnių nei planuota įsigyjamos įrangos kainų, siūloma sumažinti 2021 metais numatytas skirti lėšas.</t>
  </si>
  <si>
    <t>Karinių oro pajėgų dalinių infrastruktūros plėtra</t>
  </si>
  <si>
    <t>Dėl neparengto techninio garažų statybos projekto, siūloma sumažinti 2021 metais numatytas skirti lėšas.</t>
  </si>
  <si>
    <t>Dėl papildomo lėšų poreikio vykdant universalių sraigtasparnių platformos, kuri pakeis iki šiol Lietuvos kariuomenėje naudojamus „Mi-8T“ įsigijimą, siūloma padidinti 2021 metais numatytas skirti lėšas.</t>
  </si>
  <si>
    <t>Atsižvelgus į sutarties pakeitimą dėl vėlinamo aerodromo radiolokatoriaus pristatymo termino, atitinkamai vėlinami finansiniai įsipareigojimai. Taip pat dėl vykdomų procedūrų su NATO komitetu, siekiant gauti papildomą finansavimą iš NATO saugumo investicijų programos. Siūloma sumažinti 2021 metais numatytas skirti lėšas.</t>
  </si>
  <si>
    <t>Dėl vėluojančių BRASS infrastruktūros projektavimo ir statybos darbų, siūloma sumažinti 2021 metais numatytas skirti lėšas.</t>
  </si>
  <si>
    <t>Priešmininio ir paieškos bei gelbėjimo laivo įsigijimas</t>
  </si>
  <si>
    <t>Infrastruktūros patekti geležinkeliu į Generolo Silvestro Žukausko poligoną įrengimas</t>
  </si>
  <si>
    <t>Simuliacinių sistemų ir treniruoklių įsigijimas</t>
  </si>
  <si>
    <t xml:space="preserve">Dėl ilgesnio nei planuota lazerinių šaulių treniruoklių gamybos termino bei užtrukusių viešųjų pirkimų procedūrų pėstininkų kovos mašinų simuliacinėms sistemoms ir simuliatoriams įsigyti, siūloma sumažinti 2021 metais numatytas skirti lėšas. </t>
  </si>
  <si>
    <t>Karinių mokymo pajėgų infrastruktūros plėtra</t>
  </si>
  <si>
    <t>Dėl užsitęsusių sutarčių sudarymo procedūrų teritorijos inžinerinių statinių statybai, siūloma sumažinti 2021 metais numatytas skirti lėšas.</t>
  </si>
  <si>
    <t>Specialiųjų operacijų pajėgos</t>
  </si>
  <si>
    <t>Specialiųjų operacijų pajėgų infrastruktūros plėtra</t>
  </si>
  <si>
    <t>Dėl užsitęsusių viešųjų pirkimų procedūrų treniruočių pastato rekonstrukcijos bei teritorijos aptvėrimo statybos darbams, siūloma sumažinti 2021 metais numatytas skirti lėšas.</t>
  </si>
  <si>
    <t>Skyrus  lėšas būtų paspartintas projekto įgyvendinimas (pagal investicijų projektą būtų skirtos visos iš valstybės biudžeto prašytos lėšos).</t>
  </si>
  <si>
    <t>Dėl užsitęsusių viešųjų pirkimų procedūrų, siūloma sumažinti 2021 metais numatytas skirti lėšas.</t>
  </si>
  <si>
    <t>Dėl užsitęsusių viešųjų pirkimų procedūrų 2021 m. nepanaudos visų numatytų lėšų.</t>
  </si>
  <si>
    <t>Skyrus lėšas bus galima paspartinti projekto įgyvendinimą, tęsiant statybos darbus ir šaltuoju metų laikotarpiu.</t>
  </si>
  <si>
    <t>Dėl užsitęsusių vykdomų viešųjų pirkimų procedūrų sandėlių ir kitų statinių statybai ir paruošiamųjų darbų kareivinių rekonstrukcijai, siūloma sumažinti 2021 metais numatytas skirti lėšas.</t>
  </si>
  <si>
    <t>Dėl pasikeitusių statybos darbų apimčių, dėl sustabdyto degalinių plovyklų statybos techninio projekto bei dėl sandėlių statybos techniniame projekte nustatytų klaidų, siūloma sumažinti 2021 metais numatytas skirti lėšas.</t>
  </si>
  <si>
    <t>Dėl papildomo finansavimo, iš NATO saugumo investicijų programos, gavimo procedūrų su NATO komitetu, siūloma sumažinti 2021 metais numatytas skirti lėšas.</t>
  </si>
  <si>
    <t>Siekiant paspartinti investicijų projekto įgyvendinimą, papildomas finansavimas bus panaudotas muziejaus projekte numatytiems 5 korpuso pastato statybos darbams atlikti.</t>
  </si>
  <si>
    <t>Dėl užsitęsusių žemės sklypo ribų tikslinimo ir derinimo projekto įgyvendinimą  numatoma tęsti 2022 metais, todėl lėšos, numatytos 2021 metams, nebus panaudotos.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</si>
</sst>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7" x14ac:knownFonts="1">
    <font>
      <sz val="10"/>
      <color theme="1"/>
      <name val="Arial"/>
      <family val="2"/>
      <charset val="186"/>
    </font>
    <font>
      <sz val="11"/>
      <name val="Times New Roman"/>
      <family val="1"/>
      <charset val="186"/>
    </font>
    <font>
      <b/>
      <sz val="11"/>
      <name val="Times New Roman"/>
      <family val="1"/>
      <charset val="186"/>
    </font>
    <font>
      <sz val="11"/>
      <name val="Arial"/>
      <family val="2"/>
      <charset val="186"/>
    </font>
    <font>
      <strike/>
      <sz val="11"/>
      <name val="Times New Roman"/>
      <family val="1"/>
      <charset val="186"/>
    </font>
    <font>
      <i/>
      <sz val="11"/>
      <name val="Times New Roman"/>
      <family val="1"/>
      <charset val="186"/>
    </font>
    <font>
      <b/>
      <sz val="12"/>
      <name val="Times New Roman"/>
      <family val="1"/>
      <charset val="186"/>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1">
    <xf numFmtId="0" fontId="0" fillId="0" borderId="0" xfId="0"/>
    <xf numFmtId="0" fontId="1" fillId="0" borderId="1" xfId="0" applyFont="1" applyFill="1" applyBorder="1" applyAlignment="1">
      <alignment horizontal="justify"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wrapText="1"/>
    </xf>
    <xf numFmtId="0" fontId="3"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xf numFmtId="164" fontId="2" fillId="0" borderId="1" xfId="0" quotePrefix="1" applyNumberFormat="1" applyFont="1" applyFill="1" applyBorder="1" applyAlignment="1">
      <alignment horizontal="right" vertical="center"/>
    </xf>
    <xf numFmtId="0" fontId="2" fillId="0" borderId="1" xfId="0" applyFont="1" applyFill="1" applyBorder="1" applyAlignment="1">
      <alignment horizontal="justify" vertical="center"/>
    </xf>
    <xf numFmtId="0" fontId="3" fillId="0" borderId="0" xfId="0" applyFont="1" applyFill="1"/>
    <xf numFmtId="0" fontId="2" fillId="0" borderId="1" xfId="0" quotePrefix="1" applyFont="1" applyFill="1" applyBorder="1" applyAlignment="1">
      <alignment horizontal="right" vertical="center"/>
    </xf>
    <xf numFmtId="0" fontId="1" fillId="0" borderId="1" xfId="0" quotePrefix="1" applyFont="1" applyFill="1" applyBorder="1" applyAlignment="1">
      <alignment horizontal="right" vertical="center"/>
    </xf>
    <xf numFmtId="0" fontId="4" fillId="0" borderId="1" xfId="0" applyFont="1" applyFill="1" applyBorder="1" applyAlignment="1">
      <alignment vertical="center" wrapText="1"/>
    </xf>
    <xf numFmtId="0" fontId="1" fillId="0" borderId="1" xfId="0" applyFont="1" applyFill="1" applyBorder="1" applyAlignment="1">
      <alignment vertical="center"/>
    </xf>
    <xf numFmtId="164" fontId="1" fillId="0" borderId="1" xfId="0" quotePrefix="1" applyNumberFormat="1" applyFont="1" applyFill="1" applyBorder="1" applyAlignment="1">
      <alignment horizontal="right" vertical="center"/>
    </xf>
    <xf numFmtId="0" fontId="2" fillId="0"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applyAlignment="1">
      <alignment horizontal="right" vertical="center" wrapText="1"/>
    </xf>
    <xf numFmtId="0" fontId="3" fillId="0" borderId="1" xfId="0" applyFont="1" applyFill="1" applyBorder="1"/>
    <xf numFmtId="0" fontId="2" fillId="0" borderId="1" xfId="0" applyFont="1" applyFill="1" applyBorder="1" applyAlignment="1">
      <alignment horizontal="left" vertical="center" wrapText="1"/>
    </xf>
    <xf numFmtId="0" fontId="3" fillId="0" borderId="0" xfId="0" applyFont="1" applyBorder="1"/>
    <xf numFmtId="0" fontId="1" fillId="0" borderId="1" xfId="0" applyFont="1" applyFill="1" applyBorder="1"/>
    <xf numFmtId="0" fontId="2" fillId="0" borderId="1" xfId="0" applyFont="1" applyFill="1" applyBorder="1" applyAlignment="1">
      <alignment horizontal="center" vertical="center" wrapText="1"/>
    </xf>
    <xf numFmtId="0" fontId="1" fillId="0" borderId="1" xfId="0" applyFont="1" applyFill="1" applyBorder="1" applyAlignment="1">
      <alignment horizontal="justify"/>
    </xf>
    <xf numFmtId="0" fontId="2" fillId="0"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1" fillId="0" borderId="2" xfId="0" applyFont="1" applyBorder="1" applyAlignment="1">
      <alignment horizontal="center" wrapText="1"/>
    </xf>
    <xf numFmtId="0" fontId="1" fillId="0" borderId="11"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Fill="1" applyBorder="1" applyAlignment="1">
      <alignment horizontal="left" vertical="center" wrapText="1"/>
    </xf>
    <xf numFmtId="0" fontId="1" fillId="0" borderId="6"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77"/>
  <sheetViews>
    <sheetView tabSelected="1" zoomScale="99" zoomScaleNormal="99" workbookViewId="0">
      <pane xSplit="1" ySplit="7" topLeftCell="C8" activePane="bottomRight" state="frozen"/>
      <selection pane="topRight" activeCell="B1" sqref="B1"/>
      <selection pane="bottomLeft" activeCell="A7" sqref="A7"/>
      <selection pane="bottomRight" activeCell="K11" sqref="K11"/>
    </sheetView>
  </sheetViews>
  <sheetFormatPr defaultColWidth="8.88671875" defaultRowHeight="13.8" x14ac:dyDescent="0.25"/>
  <cols>
    <col min="1" max="1" width="17.109375" style="5" customWidth="1"/>
    <col min="2" max="2" width="36.6640625" style="5" customWidth="1"/>
    <col min="3" max="4" width="9" style="5" bestFit="1" customWidth="1"/>
    <col min="5" max="5" width="8.88671875" style="5"/>
    <col min="6" max="6" width="11.5546875" style="5" customWidth="1"/>
    <col min="7" max="7" width="8.88671875" style="5"/>
    <col min="8" max="8" width="12.33203125" style="5" customWidth="1"/>
    <col min="9" max="9" width="8.88671875" style="5"/>
    <col min="10" max="10" width="12.33203125" style="5" customWidth="1"/>
    <col min="11" max="11" width="88.6640625" style="5" customWidth="1"/>
    <col min="12" max="16384" width="8.88671875" style="5"/>
  </cols>
  <sheetData>
    <row r="1" spans="1:11" s="23" customFormat="1" ht="15.6" x14ac:dyDescent="0.25">
      <c r="A1" s="28" t="s">
        <v>100</v>
      </c>
      <c r="B1" s="28"/>
      <c r="C1" s="28"/>
      <c r="D1" s="28"/>
      <c r="E1" s="28"/>
      <c r="F1" s="28"/>
      <c r="G1" s="28"/>
      <c r="H1" s="28"/>
      <c r="I1" s="28"/>
      <c r="J1" s="28"/>
      <c r="K1" s="28"/>
    </row>
    <row r="3" spans="1:11" x14ac:dyDescent="0.25">
      <c r="A3" s="32" t="s">
        <v>0</v>
      </c>
      <c r="B3" s="32" t="s">
        <v>1</v>
      </c>
      <c r="C3" s="35" t="s">
        <v>2</v>
      </c>
      <c r="D3" s="36"/>
      <c r="E3" s="29" t="s">
        <v>3</v>
      </c>
      <c r="F3" s="30"/>
      <c r="G3" s="30"/>
      <c r="H3" s="30"/>
      <c r="I3" s="30"/>
      <c r="J3" s="31"/>
      <c r="K3" s="32" t="s">
        <v>4</v>
      </c>
    </row>
    <row r="4" spans="1:11" x14ac:dyDescent="0.25">
      <c r="A4" s="33"/>
      <c r="B4" s="33"/>
      <c r="C4" s="37"/>
      <c r="D4" s="38"/>
      <c r="E4" s="29" t="s">
        <v>5</v>
      </c>
      <c r="F4" s="31"/>
      <c r="G4" s="29" t="s">
        <v>6</v>
      </c>
      <c r="H4" s="31"/>
      <c r="I4" s="29" t="s">
        <v>36</v>
      </c>
      <c r="J4" s="31"/>
      <c r="K4" s="33"/>
    </row>
    <row r="5" spans="1:11" ht="69" x14ac:dyDescent="0.25">
      <c r="A5" s="34"/>
      <c r="B5" s="34"/>
      <c r="C5" s="6" t="s">
        <v>7</v>
      </c>
      <c r="D5" s="6" t="s">
        <v>8</v>
      </c>
      <c r="E5" s="6" t="s">
        <v>9</v>
      </c>
      <c r="F5" s="7" t="s">
        <v>16</v>
      </c>
      <c r="G5" s="6" t="s">
        <v>9</v>
      </c>
      <c r="H5" s="7" t="s">
        <v>16</v>
      </c>
      <c r="I5" s="6" t="s">
        <v>10</v>
      </c>
      <c r="J5" s="7" t="s">
        <v>16</v>
      </c>
      <c r="K5" s="34"/>
    </row>
    <row r="6" spans="1:11" s="12" customFormat="1" x14ac:dyDescent="0.25">
      <c r="A6" s="8" t="s">
        <v>9</v>
      </c>
      <c r="B6" s="9"/>
      <c r="C6" s="10"/>
      <c r="D6" s="10"/>
      <c r="E6" s="10">
        <f t="shared" ref="E6:J6" si="0">+SUBTOTAL(9,E10:E77)</f>
        <v>8332</v>
      </c>
      <c r="F6" s="10">
        <f t="shared" si="0"/>
        <v>13151</v>
      </c>
      <c r="G6" s="10">
        <f t="shared" si="0"/>
        <v>37811</v>
      </c>
      <c r="H6" s="10">
        <f t="shared" si="0"/>
        <v>37811</v>
      </c>
      <c r="I6" s="10">
        <f t="shared" si="0"/>
        <v>3497</v>
      </c>
      <c r="J6" s="10">
        <f t="shared" si="0"/>
        <v>3497</v>
      </c>
      <c r="K6" s="11"/>
    </row>
    <row r="7" spans="1:11" s="12" customFormat="1" x14ac:dyDescent="0.25">
      <c r="A7" s="8"/>
      <c r="B7" s="9"/>
      <c r="C7" s="13"/>
      <c r="D7" s="13"/>
      <c r="E7" s="13"/>
      <c r="F7" s="13"/>
      <c r="G7" s="13"/>
      <c r="H7" s="13"/>
      <c r="I7" s="13"/>
      <c r="J7" s="13"/>
      <c r="K7" s="11"/>
    </row>
    <row r="8" spans="1:11" s="12" customFormat="1" x14ac:dyDescent="0.25">
      <c r="A8" s="27" t="s">
        <v>46</v>
      </c>
      <c r="B8" s="8" t="s">
        <v>11</v>
      </c>
      <c r="C8" s="14"/>
      <c r="D8" s="14"/>
      <c r="E8" s="10">
        <f>+SUBTOTAL(9,E9:E9)</f>
        <v>0</v>
      </c>
      <c r="F8" s="10">
        <f t="shared" ref="F8:J8" si="1">+SUBTOTAL(9,F9:F9)</f>
        <v>0</v>
      </c>
      <c r="G8" s="10">
        <f t="shared" si="1"/>
        <v>0</v>
      </c>
      <c r="H8" s="10">
        <f t="shared" si="1"/>
        <v>0</v>
      </c>
      <c r="I8" s="10">
        <f t="shared" si="1"/>
        <v>0</v>
      </c>
      <c r="J8" s="10">
        <f t="shared" si="1"/>
        <v>0</v>
      </c>
      <c r="K8" s="1"/>
    </row>
    <row r="9" spans="1:11" s="12" customFormat="1" ht="41.4" x14ac:dyDescent="0.25">
      <c r="A9" s="27"/>
      <c r="B9" s="15" t="s">
        <v>72</v>
      </c>
      <c r="C9" s="14">
        <v>2019</v>
      </c>
      <c r="D9" s="14">
        <v>2024</v>
      </c>
      <c r="E9" s="13"/>
      <c r="F9" s="13"/>
      <c r="G9" s="13"/>
      <c r="H9" s="13"/>
      <c r="I9" s="13"/>
      <c r="J9" s="13"/>
      <c r="K9" s="1" t="s">
        <v>73</v>
      </c>
    </row>
    <row r="10" spans="1:11" s="12" customFormat="1" x14ac:dyDescent="0.25">
      <c r="A10" s="27" t="s">
        <v>13</v>
      </c>
      <c r="B10" s="8" t="s">
        <v>11</v>
      </c>
      <c r="C10" s="14"/>
      <c r="D10" s="14"/>
      <c r="E10" s="10">
        <f t="shared" ref="E10:J10" si="2">+SUBTOTAL(9,E11:E11)</f>
        <v>16551</v>
      </c>
      <c r="F10" s="10">
        <f t="shared" si="2"/>
        <v>16551</v>
      </c>
      <c r="G10" s="10">
        <f t="shared" si="2"/>
        <v>37811</v>
      </c>
      <c r="H10" s="10">
        <f t="shared" si="2"/>
        <v>37811</v>
      </c>
      <c r="I10" s="10">
        <f t="shared" si="2"/>
        <v>3497</v>
      </c>
      <c r="J10" s="10">
        <f t="shared" si="2"/>
        <v>3497</v>
      </c>
      <c r="K10" s="1"/>
    </row>
    <row r="11" spans="1:11" s="12" customFormat="1" ht="69" x14ac:dyDescent="0.25">
      <c r="A11" s="27"/>
      <c r="B11" s="2" t="s">
        <v>39</v>
      </c>
      <c r="C11" s="16">
        <v>2014</v>
      </c>
      <c r="D11" s="16">
        <v>2023</v>
      </c>
      <c r="E11" s="17">
        <v>16551</v>
      </c>
      <c r="F11" s="17">
        <v>16551</v>
      </c>
      <c r="G11" s="17">
        <v>37811</v>
      </c>
      <c r="H11" s="17">
        <v>37811</v>
      </c>
      <c r="I11" s="17">
        <v>3497</v>
      </c>
      <c r="J11" s="17">
        <v>3497</v>
      </c>
      <c r="K11" s="3" t="s">
        <v>74</v>
      </c>
    </row>
    <row r="12" spans="1:11" s="12" customFormat="1" x14ac:dyDescent="0.25">
      <c r="A12" s="27" t="s">
        <v>28</v>
      </c>
      <c r="B12" s="18" t="s">
        <v>11</v>
      </c>
      <c r="C12" s="16"/>
      <c r="D12" s="16"/>
      <c r="E12" s="10">
        <f>+SUBTOTAL(9,E13:E14)</f>
        <v>383</v>
      </c>
      <c r="F12" s="10"/>
      <c r="G12" s="10"/>
      <c r="H12" s="10"/>
      <c r="I12" s="10"/>
      <c r="J12" s="10"/>
      <c r="K12" s="1"/>
    </row>
    <row r="13" spans="1:11" s="12" customFormat="1" ht="27.6" x14ac:dyDescent="0.25">
      <c r="A13" s="27"/>
      <c r="B13" s="25" t="s">
        <v>60</v>
      </c>
      <c r="C13" s="16"/>
      <c r="D13" s="16"/>
      <c r="E13" s="17"/>
      <c r="F13" s="17"/>
      <c r="G13" s="13"/>
      <c r="H13" s="13"/>
      <c r="I13" s="13"/>
      <c r="J13" s="13"/>
      <c r="K13" s="1"/>
    </row>
    <row r="14" spans="1:11" s="12" customFormat="1" ht="55.2" x14ac:dyDescent="0.25">
      <c r="A14" s="27"/>
      <c r="B14" s="19" t="s">
        <v>29</v>
      </c>
      <c r="C14" s="16">
        <v>2019</v>
      </c>
      <c r="D14" s="20">
        <v>2024</v>
      </c>
      <c r="E14" s="17">
        <v>383</v>
      </c>
      <c r="F14" s="17"/>
      <c r="G14" s="13"/>
      <c r="H14" s="13"/>
      <c r="I14" s="13"/>
      <c r="J14" s="13"/>
      <c r="K14" s="1" t="s">
        <v>75</v>
      </c>
    </row>
    <row r="15" spans="1:11" x14ac:dyDescent="0.25">
      <c r="A15" s="27" t="s">
        <v>17</v>
      </c>
      <c r="B15" s="25" t="s">
        <v>11</v>
      </c>
      <c r="C15" s="16"/>
      <c r="D15" s="16"/>
      <c r="E15" s="10">
        <f>+SUBTOTAL(9,E16:E38)</f>
        <v>0</v>
      </c>
      <c r="F15" s="10">
        <f t="shared" ref="F15:J15" si="3">+SUBTOTAL(9,F16:F38)</f>
        <v>0</v>
      </c>
      <c r="G15" s="10">
        <f t="shared" si="3"/>
        <v>0</v>
      </c>
      <c r="H15" s="10">
        <f t="shared" si="3"/>
        <v>0</v>
      </c>
      <c r="I15" s="10">
        <f t="shared" si="3"/>
        <v>0</v>
      </c>
      <c r="J15" s="10">
        <f t="shared" si="3"/>
        <v>0</v>
      </c>
      <c r="K15" s="4"/>
    </row>
    <row r="16" spans="1:11" x14ac:dyDescent="0.25">
      <c r="A16" s="27"/>
      <c r="B16" s="25" t="s">
        <v>76</v>
      </c>
      <c r="C16" s="16"/>
      <c r="D16" s="16"/>
      <c r="E16" s="10"/>
      <c r="F16" s="10"/>
      <c r="G16" s="10"/>
      <c r="H16" s="10"/>
      <c r="I16" s="10"/>
      <c r="J16" s="10"/>
      <c r="K16" s="4"/>
    </row>
    <row r="17" spans="1:11" ht="27.6" x14ac:dyDescent="0.25">
      <c r="A17" s="27"/>
      <c r="B17" s="2" t="s">
        <v>18</v>
      </c>
      <c r="C17" s="16">
        <v>1998</v>
      </c>
      <c r="D17" s="16">
        <v>2026</v>
      </c>
      <c r="E17" s="17">
        <v>29</v>
      </c>
      <c r="F17" s="10"/>
      <c r="G17" s="10"/>
      <c r="H17" s="10"/>
      <c r="I17" s="10"/>
      <c r="J17" s="10"/>
      <c r="K17" s="1" t="s">
        <v>77</v>
      </c>
    </row>
    <row r="18" spans="1:11" ht="27.6" x14ac:dyDescent="0.25">
      <c r="A18" s="27"/>
      <c r="B18" s="2" t="s">
        <v>106</v>
      </c>
      <c r="C18" s="16">
        <v>2005</v>
      </c>
      <c r="D18" s="16">
        <v>2028</v>
      </c>
      <c r="E18" s="17">
        <v>-13</v>
      </c>
      <c r="F18" s="10"/>
      <c r="G18" s="10"/>
      <c r="H18" s="10"/>
      <c r="I18" s="10"/>
      <c r="J18" s="10"/>
      <c r="K18" s="1" t="s">
        <v>107</v>
      </c>
    </row>
    <row r="19" spans="1:11" ht="27.6" x14ac:dyDescent="0.25">
      <c r="A19" s="27"/>
      <c r="B19" s="2" t="s">
        <v>51</v>
      </c>
      <c r="C19" s="16">
        <v>1997</v>
      </c>
      <c r="D19" s="16">
        <v>2025</v>
      </c>
      <c r="E19" s="17">
        <v>-6129</v>
      </c>
      <c r="F19" s="10"/>
      <c r="G19" s="10"/>
      <c r="H19" s="10"/>
      <c r="I19" s="10"/>
      <c r="J19" s="10"/>
      <c r="K19" s="1" t="s">
        <v>126</v>
      </c>
    </row>
    <row r="20" spans="1:11" x14ac:dyDescent="0.25">
      <c r="A20" s="27"/>
      <c r="B20" s="18" t="s">
        <v>19</v>
      </c>
      <c r="C20" s="16"/>
      <c r="D20" s="16"/>
      <c r="E20" s="17"/>
      <c r="F20" s="10"/>
      <c r="G20" s="10"/>
      <c r="H20" s="10"/>
      <c r="I20" s="10"/>
      <c r="J20" s="10"/>
      <c r="K20" s="4"/>
    </row>
    <row r="21" spans="1:11" ht="41.4" x14ac:dyDescent="0.25">
      <c r="A21" s="27"/>
      <c r="B21" s="2" t="s">
        <v>20</v>
      </c>
      <c r="C21" s="20">
        <v>1995</v>
      </c>
      <c r="D21" s="20">
        <v>2025</v>
      </c>
      <c r="E21" s="17">
        <v>337</v>
      </c>
      <c r="F21" s="10"/>
      <c r="G21" s="10"/>
      <c r="H21" s="10"/>
      <c r="I21" s="10"/>
      <c r="J21" s="10"/>
      <c r="K21" s="2" t="s">
        <v>78</v>
      </c>
    </row>
    <row r="22" spans="1:11" ht="27.6" x14ac:dyDescent="0.25">
      <c r="A22" s="27"/>
      <c r="B22" s="2" t="s">
        <v>108</v>
      </c>
      <c r="C22" s="20">
        <v>2000</v>
      </c>
      <c r="D22" s="20">
        <v>2024</v>
      </c>
      <c r="E22" s="17">
        <v>-894</v>
      </c>
      <c r="F22" s="10"/>
      <c r="G22" s="10"/>
      <c r="H22" s="10"/>
      <c r="I22" s="10"/>
      <c r="J22" s="10"/>
      <c r="K22" s="2" t="s">
        <v>109</v>
      </c>
    </row>
    <row r="23" spans="1:11" ht="27.6" x14ac:dyDescent="0.25">
      <c r="A23" s="27"/>
      <c r="B23" s="2" t="s">
        <v>21</v>
      </c>
      <c r="C23" s="20">
        <v>2020</v>
      </c>
      <c r="D23" s="20">
        <v>2025</v>
      </c>
      <c r="E23" s="17">
        <v>28829</v>
      </c>
      <c r="F23" s="10"/>
      <c r="G23" s="10"/>
      <c r="H23" s="10"/>
      <c r="I23" s="10"/>
      <c r="J23" s="10"/>
      <c r="K23" s="2" t="s">
        <v>110</v>
      </c>
    </row>
    <row r="24" spans="1:11" ht="55.2" x14ac:dyDescent="0.25">
      <c r="A24" s="27"/>
      <c r="B24" s="2" t="s">
        <v>52</v>
      </c>
      <c r="C24" s="20">
        <v>1999</v>
      </c>
      <c r="D24" s="20">
        <v>2024</v>
      </c>
      <c r="E24" s="17">
        <v>-4084</v>
      </c>
      <c r="F24" s="10"/>
      <c r="G24" s="10"/>
      <c r="H24" s="10"/>
      <c r="I24" s="10"/>
      <c r="J24" s="10"/>
      <c r="K24" s="3" t="s">
        <v>111</v>
      </c>
    </row>
    <row r="25" spans="1:11" x14ac:dyDescent="0.25">
      <c r="A25" s="27"/>
      <c r="B25" s="25" t="s">
        <v>53</v>
      </c>
      <c r="C25" s="24"/>
      <c r="D25" s="24"/>
      <c r="E25" s="17"/>
      <c r="F25" s="10"/>
      <c r="G25" s="10"/>
      <c r="H25" s="10"/>
      <c r="I25" s="10"/>
      <c r="J25" s="10"/>
      <c r="K25" s="3"/>
    </row>
    <row r="26" spans="1:11" ht="27.6" x14ac:dyDescent="0.25">
      <c r="A26" s="27"/>
      <c r="B26" s="2" t="s">
        <v>54</v>
      </c>
      <c r="C26" s="20">
        <v>1998</v>
      </c>
      <c r="D26" s="20">
        <v>2023</v>
      </c>
      <c r="E26" s="17">
        <v>-1034</v>
      </c>
      <c r="F26" s="10"/>
      <c r="G26" s="10"/>
      <c r="H26" s="10"/>
      <c r="I26" s="10"/>
      <c r="J26" s="10"/>
      <c r="K26" s="3" t="s">
        <v>112</v>
      </c>
    </row>
    <row r="27" spans="1:11" ht="27.6" x14ac:dyDescent="0.25">
      <c r="A27" s="27"/>
      <c r="B27" s="2" t="s">
        <v>113</v>
      </c>
      <c r="C27" s="20">
        <v>2020</v>
      </c>
      <c r="D27" s="20">
        <v>2023</v>
      </c>
      <c r="E27" s="17">
        <v>-2500</v>
      </c>
      <c r="F27" s="10"/>
      <c r="G27" s="10"/>
      <c r="H27" s="10"/>
      <c r="I27" s="10"/>
      <c r="J27" s="10"/>
      <c r="K27" s="3" t="s">
        <v>123</v>
      </c>
    </row>
    <row r="28" spans="1:11" x14ac:dyDescent="0.25">
      <c r="A28" s="27"/>
      <c r="B28" s="25" t="s">
        <v>55</v>
      </c>
      <c r="C28" s="24"/>
      <c r="D28" s="24"/>
      <c r="E28" s="17"/>
      <c r="F28" s="10"/>
      <c r="G28" s="10"/>
      <c r="H28" s="10"/>
      <c r="I28" s="10"/>
      <c r="J28" s="10"/>
      <c r="K28" s="3"/>
    </row>
    <row r="29" spans="1:11" ht="41.4" x14ac:dyDescent="0.25">
      <c r="A29" s="27"/>
      <c r="B29" s="2" t="s">
        <v>56</v>
      </c>
      <c r="C29" s="20">
        <v>1997</v>
      </c>
      <c r="D29" s="20">
        <v>2024</v>
      </c>
      <c r="E29" s="17">
        <v>-2827</v>
      </c>
      <c r="F29" s="10"/>
      <c r="G29" s="10"/>
      <c r="H29" s="10"/>
      <c r="I29" s="10"/>
      <c r="J29" s="10"/>
      <c r="K29" s="3" t="s">
        <v>127</v>
      </c>
    </row>
    <row r="30" spans="1:11" ht="27.6" x14ac:dyDescent="0.25">
      <c r="A30" s="27"/>
      <c r="B30" s="25" t="s">
        <v>63</v>
      </c>
      <c r="C30" s="24"/>
      <c r="D30" s="24"/>
      <c r="E30" s="17"/>
      <c r="F30" s="10"/>
      <c r="G30" s="10"/>
      <c r="H30" s="10"/>
      <c r="I30" s="10"/>
      <c r="J30" s="10"/>
      <c r="K30" s="3"/>
    </row>
    <row r="31" spans="1:11" x14ac:dyDescent="0.25">
      <c r="A31" s="27"/>
      <c r="B31" s="2" t="s">
        <v>22</v>
      </c>
      <c r="C31" s="20">
        <v>2000</v>
      </c>
      <c r="D31" s="20">
        <v>2026</v>
      </c>
      <c r="E31" s="17">
        <v>-5292</v>
      </c>
      <c r="F31" s="10"/>
      <c r="G31" s="10"/>
      <c r="H31" s="10"/>
      <c r="I31" s="10"/>
      <c r="J31" s="10"/>
      <c r="K31" s="39" t="s">
        <v>128</v>
      </c>
    </row>
    <row r="32" spans="1:11" ht="41.4" x14ac:dyDescent="0.25">
      <c r="A32" s="27"/>
      <c r="B32" s="2" t="s">
        <v>114</v>
      </c>
      <c r="C32" s="20">
        <v>2019</v>
      </c>
      <c r="D32" s="20">
        <v>2022</v>
      </c>
      <c r="E32" s="17">
        <v>-300</v>
      </c>
      <c r="F32" s="10"/>
      <c r="G32" s="10"/>
      <c r="H32" s="10"/>
      <c r="I32" s="10"/>
      <c r="J32" s="10"/>
      <c r="K32" s="40"/>
    </row>
    <row r="33" spans="1:11" ht="41.4" x14ac:dyDescent="0.25">
      <c r="A33" s="27"/>
      <c r="B33" s="2" t="s">
        <v>115</v>
      </c>
      <c r="C33" s="20">
        <v>2000</v>
      </c>
      <c r="D33" s="20">
        <v>2028</v>
      </c>
      <c r="E33" s="17">
        <v>-3221</v>
      </c>
      <c r="F33" s="10"/>
      <c r="G33" s="10"/>
      <c r="H33" s="10"/>
      <c r="I33" s="10"/>
      <c r="J33" s="10"/>
      <c r="K33" s="3" t="s">
        <v>116</v>
      </c>
    </row>
    <row r="34" spans="1:11" ht="27.6" x14ac:dyDescent="0.25">
      <c r="A34" s="27"/>
      <c r="B34" s="2" t="s">
        <v>117</v>
      </c>
      <c r="C34" s="20">
        <v>1998</v>
      </c>
      <c r="D34" s="20">
        <v>2023</v>
      </c>
      <c r="E34" s="17">
        <v>-124</v>
      </c>
      <c r="F34" s="10"/>
      <c r="G34" s="10"/>
      <c r="H34" s="10"/>
      <c r="I34" s="10"/>
      <c r="J34" s="10"/>
      <c r="K34" s="3" t="s">
        <v>118</v>
      </c>
    </row>
    <row r="35" spans="1:11" x14ac:dyDescent="0.25">
      <c r="A35" s="27"/>
      <c r="B35" s="25" t="s">
        <v>119</v>
      </c>
      <c r="C35" s="20"/>
      <c r="D35" s="20"/>
      <c r="E35" s="17"/>
      <c r="F35" s="10"/>
      <c r="G35" s="10"/>
      <c r="H35" s="10"/>
      <c r="I35" s="10"/>
      <c r="J35" s="10"/>
      <c r="K35" s="3"/>
    </row>
    <row r="36" spans="1:11" ht="27.6" x14ac:dyDescent="0.25">
      <c r="A36" s="27"/>
      <c r="B36" s="2" t="s">
        <v>120</v>
      </c>
      <c r="C36" s="20">
        <v>1996</v>
      </c>
      <c r="D36" s="20">
        <v>2025</v>
      </c>
      <c r="E36" s="17">
        <v>-3077</v>
      </c>
      <c r="F36" s="10"/>
      <c r="G36" s="10"/>
      <c r="H36" s="10"/>
      <c r="I36" s="10"/>
      <c r="J36" s="10"/>
      <c r="K36" s="3" t="s">
        <v>121</v>
      </c>
    </row>
    <row r="37" spans="1:11" x14ac:dyDescent="0.25">
      <c r="A37" s="27"/>
      <c r="B37" s="25" t="s">
        <v>57</v>
      </c>
      <c r="C37" s="24"/>
      <c r="D37" s="24"/>
      <c r="E37" s="17"/>
      <c r="F37" s="10"/>
      <c r="G37" s="10"/>
      <c r="H37" s="10"/>
      <c r="I37" s="10"/>
      <c r="J37" s="10"/>
      <c r="K37" s="4"/>
    </row>
    <row r="38" spans="1:11" ht="27.6" x14ac:dyDescent="0.25">
      <c r="A38" s="27"/>
      <c r="B38" s="2" t="s">
        <v>58</v>
      </c>
      <c r="C38" s="20">
        <v>1997</v>
      </c>
      <c r="D38" s="20">
        <v>2022</v>
      </c>
      <c r="E38" s="17">
        <v>300</v>
      </c>
      <c r="F38" s="10"/>
      <c r="G38" s="10"/>
      <c r="H38" s="10"/>
      <c r="I38" s="10"/>
      <c r="J38" s="10"/>
      <c r="K38" s="3" t="s">
        <v>79</v>
      </c>
    </row>
    <row r="39" spans="1:11" x14ac:dyDescent="0.25">
      <c r="A39" s="27" t="s">
        <v>35</v>
      </c>
      <c r="B39" s="8" t="s">
        <v>11</v>
      </c>
      <c r="C39" s="16"/>
      <c r="D39" s="16"/>
      <c r="E39" s="10">
        <f t="shared" ref="E39:J39" si="4">+SUBTOTAL(9,E40:E41)</f>
        <v>100</v>
      </c>
      <c r="F39" s="10">
        <f t="shared" si="4"/>
        <v>0</v>
      </c>
      <c r="G39" s="10">
        <f t="shared" si="4"/>
        <v>0</v>
      </c>
      <c r="H39" s="10">
        <f t="shared" si="4"/>
        <v>0</v>
      </c>
      <c r="I39" s="10">
        <f t="shared" si="4"/>
        <v>0</v>
      </c>
      <c r="J39" s="10">
        <f t="shared" si="4"/>
        <v>0</v>
      </c>
      <c r="K39" s="2"/>
    </row>
    <row r="40" spans="1:11" ht="41.4" x14ac:dyDescent="0.25">
      <c r="A40" s="27"/>
      <c r="B40" s="2" t="s">
        <v>66</v>
      </c>
      <c r="C40" s="16">
        <v>2015</v>
      </c>
      <c r="D40" s="16">
        <v>2024</v>
      </c>
      <c r="E40" s="17">
        <v>-100</v>
      </c>
      <c r="F40" s="10"/>
      <c r="G40" s="10"/>
      <c r="H40" s="10"/>
      <c r="I40" s="10"/>
      <c r="J40" s="10"/>
      <c r="K40" s="2" t="s">
        <v>130</v>
      </c>
    </row>
    <row r="41" spans="1:11" ht="55.2" x14ac:dyDescent="0.25">
      <c r="A41" s="27"/>
      <c r="B41" s="2" t="s">
        <v>67</v>
      </c>
      <c r="C41" s="2">
        <v>2008</v>
      </c>
      <c r="D41" s="2">
        <v>2022</v>
      </c>
      <c r="E41" s="17">
        <v>200</v>
      </c>
      <c r="F41" s="10"/>
      <c r="G41" s="10"/>
      <c r="H41" s="10"/>
      <c r="I41" s="10"/>
      <c r="J41" s="10"/>
      <c r="K41" s="2" t="s">
        <v>129</v>
      </c>
    </row>
    <row r="42" spans="1:11" ht="27.6" x14ac:dyDescent="0.25">
      <c r="A42" s="25"/>
      <c r="B42" s="2" t="s">
        <v>68</v>
      </c>
      <c r="C42" s="2">
        <v>2019</v>
      </c>
      <c r="D42" s="2">
        <v>2024</v>
      </c>
      <c r="E42" s="17">
        <v>462</v>
      </c>
      <c r="F42" s="10"/>
      <c r="G42" s="10"/>
      <c r="H42" s="10"/>
      <c r="I42" s="10"/>
      <c r="J42" s="10"/>
      <c r="K42" s="2" t="s">
        <v>70</v>
      </c>
    </row>
    <row r="43" spans="1:11" ht="69" x14ac:dyDescent="0.25">
      <c r="A43" s="25"/>
      <c r="B43" s="2" t="s">
        <v>69</v>
      </c>
      <c r="C43" s="2">
        <v>2020</v>
      </c>
      <c r="D43" s="2">
        <v>2024</v>
      </c>
      <c r="E43" s="17">
        <v>-462</v>
      </c>
      <c r="F43" s="10"/>
      <c r="G43" s="10"/>
      <c r="H43" s="10"/>
      <c r="I43" s="10"/>
      <c r="J43" s="10"/>
      <c r="K43" s="2" t="s">
        <v>80</v>
      </c>
    </row>
    <row r="44" spans="1:11" x14ac:dyDescent="0.25">
      <c r="A44" s="27" t="s">
        <v>12</v>
      </c>
      <c r="B44" s="25" t="s">
        <v>11</v>
      </c>
      <c r="C44" s="10"/>
      <c r="D44" s="17"/>
      <c r="E44" s="10">
        <f t="shared" ref="E44:J44" si="5">+SUBTOTAL(9,E45:E52)</f>
        <v>0</v>
      </c>
      <c r="F44" s="10">
        <f t="shared" si="5"/>
        <v>0</v>
      </c>
      <c r="G44" s="10">
        <f t="shared" si="5"/>
        <v>0</v>
      </c>
      <c r="H44" s="10">
        <f t="shared" si="5"/>
        <v>0</v>
      </c>
      <c r="I44" s="10">
        <f t="shared" si="5"/>
        <v>0</v>
      </c>
      <c r="J44" s="10">
        <f t="shared" si="5"/>
        <v>0</v>
      </c>
      <c r="K44" s="26"/>
    </row>
    <row r="45" spans="1:11" ht="69" x14ac:dyDescent="0.25">
      <c r="A45" s="27"/>
      <c r="B45" s="2" t="s">
        <v>24</v>
      </c>
      <c r="C45" s="16">
        <v>2020</v>
      </c>
      <c r="D45" s="16">
        <v>2023</v>
      </c>
      <c r="E45" s="17">
        <v>1609</v>
      </c>
      <c r="F45" s="17"/>
      <c r="G45" s="17">
        <v>-1548</v>
      </c>
      <c r="H45" s="10"/>
      <c r="I45" s="10"/>
      <c r="J45" s="10"/>
      <c r="K45" s="1" t="s">
        <v>81</v>
      </c>
    </row>
    <row r="46" spans="1:11" ht="27.6" x14ac:dyDescent="0.25">
      <c r="A46" s="27"/>
      <c r="B46" s="2" t="s">
        <v>25</v>
      </c>
      <c r="C46" s="16">
        <v>2019</v>
      </c>
      <c r="D46" s="16">
        <v>2021</v>
      </c>
      <c r="E46" s="17">
        <v>-1609</v>
      </c>
      <c r="F46" s="17"/>
      <c r="G46" s="17"/>
      <c r="H46" s="10"/>
      <c r="I46" s="10"/>
      <c r="J46" s="10"/>
      <c r="K46" s="1" t="s">
        <v>82</v>
      </c>
    </row>
    <row r="47" spans="1:11" ht="41.4" x14ac:dyDescent="0.25">
      <c r="A47" s="27"/>
      <c r="B47" s="2" t="s">
        <v>37</v>
      </c>
      <c r="C47" s="16">
        <v>2017</v>
      </c>
      <c r="D47" s="16">
        <v>2024</v>
      </c>
      <c r="E47" s="17">
        <v>-575</v>
      </c>
      <c r="F47" s="17"/>
      <c r="G47" s="10"/>
      <c r="H47" s="10"/>
      <c r="I47" s="10"/>
      <c r="J47" s="10"/>
      <c r="K47" s="1" t="s">
        <v>83</v>
      </c>
    </row>
    <row r="48" spans="1:11" ht="82.8" x14ac:dyDescent="0.25">
      <c r="A48" s="27"/>
      <c r="B48" s="2" t="s">
        <v>84</v>
      </c>
      <c r="C48" s="16">
        <v>2017</v>
      </c>
      <c r="D48" s="16">
        <v>2021</v>
      </c>
      <c r="E48" s="17">
        <v>-702</v>
      </c>
      <c r="F48" s="17"/>
      <c r="G48" s="10"/>
      <c r="H48" s="10"/>
      <c r="I48" s="10"/>
      <c r="J48" s="10"/>
      <c r="K48" s="1" t="s">
        <v>85</v>
      </c>
    </row>
    <row r="49" spans="1:11" ht="69" x14ac:dyDescent="0.25">
      <c r="A49" s="27"/>
      <c r="B49" s="2" t="s">
        <v>23</v>
      </c>
      <c r="C49" s="16">
        <v>2017</v>
      </c>
      <c r="D49" s="20" t="s">
        <v>86</v>
      </c>
      <c r="E49" s="17">
        <v>-240</v>
      </c>
      <c r="F49" s="17"/>
      <c r="G49" s="10"/>
      <c r="H49" s="10"/>
      <c r="I49" s="10"/>
      <c r="J49" s="10"/>
      <c r="K49" s="1" t="s">
        <v>87</v>
      </c>
    </row>
    <row r="50" spans="1:11" ht="69" x14ac:dyDescent="0.25">
      <c r="A50" s="27"/>
      <c r="B50" s="2" t="s">
        <v>71</v>
      </c>
      <c r="C50" s="16">
        <v>2019</v>
      </c>
      <c r="D50" s="16">
        <v>2025</v>
      </c>
      <c r="E50" s="17">
        <v>100</v>
      </c>
      <c r="F50" s="17"/>
      <c r="G50" s="10"/>
      <c r="H50" s="10"/>
      <c r="I50" s="10"/>
      <c r="J50" s="10"/>
      <c r="K50" s="1" t="s">
        <v>102</v>
      </c>
    </row>
    <row r="51" spans="1:11" ht="27.6" x14ac:dyDescent="0.25">
      <c r="A51" s="27"/>
      <c r="B51" s="2" t="s">
        <v>26</v>
      </c>
      <c r="C51" s="16">
        <v>2019</v>
      </c>
      <c r="D51" s="16">
        <v>2021</v>
      </c>
      <c r="E51" s="17">
        <v>1417</v>
      </c>
      <c r="F51" s="17"/>
      <c r="G51" s="10"/>
      <c r="H51" s="10"/>
      <c r="I51" s="10"/>
      <c r="J51" s="10"/>
      <c r="K51" s="1" t="s">
        <v>38</v>
      </c>
    </row>
    <row r="52" spans="1:11" ht="27.6" x14ac:dyDescent="0.25">
      <c r="A52" s="27"/>
      <c r="B52" s="2" t="s">
        <v>27</v>
      </c>
      <c r="C52" s="16">
        <v>2022</v>
      </c>
      <c r="D52" s="16">
        <v>2024</v>
      </c>
      <c r="E52" s="17"/>
      <c r="F52" s="17"/>
      <c r="G52" s="17">
        <v>1548</v>
      </c>
      <c r="H52" s="10"/>
      <c r="I52" s="10"/>
      <c r="J52" s="10"/>
      <c r="K52" s="1" t="s">
        <v>38</v>
      </c>
    </row>
    <row r="53" spans="1:11" s="12" customFormat="1" x14ac:dyDescent="0.25">
      <c r="A53" s="27" t="s">
        <v>34</v>
      </c>
      <c r="B53" s="25" t="s">
        <v>11</v>
      </c>
      <c r="C53" s="16"/>
      <c r="D53" s="16"/>
      <c r="E53" s="10">
        <f t="shared" ref="E53:J53" si="6">+SUBTOTAL(9,E54:E55)</f>
        <v>0</v>
      </c>
      <c r="F53" s="10">
        <f t="shared" si="6"/>
        <v>0</v>
      </c>
      <c r="G53" s="10">
        <f t="shared" si="6"/>
        <v>0</v>
      </c>
      <c r="H53" s="10">
        <f t="shared" si="6"/>
        <v>0</v>
      </c>
      <c r="I53" s="10">
        <f t="shared" si="6"/>
        <v>0</v>
      </c>
      <c r="J53" s="10">
        <f t="shared" si="6"/>
        <v>0</v>
      </c>
      <c r="K53" s="2"/>
    </row>
    <row r="54" spans="1:11" s="12" customFormat="1" ht="69" x14ac:dyDescent="0.25">
      <c r="A54" s="27"/>
      <c r="B54" s="2" t="s">
        <v>40</v>
      </c>
      <c r="C54" s="16">
        <v>2008</v>
      </c>
      <c r="D54" s="20" t="s">
        <v>88</v>
      </c>
      <c r="E54" s="17"/>
      <c r="F54" s="17"/>
      <c r="G54" s="17"/>
      <c r="H54" s="10"/>
      <c r="I54" s="17"/>
      <c r="J54" s="10"/>
      <c r="K54" s="2" t="s">
        <v>89</v>
      </c>
    </row>
    <row r="55" spans="1:11" s="12" customFormat="1" ht="69" x14ac:dyDescent="0.25">
      <c r="A55" s="27"/>
      <c r="B55" s="2" t="s">
        <v>90</v>
      </c>
      <c r="C55" s="16">
        <v>2020</v>
      </c>
      <c r="D55" s="16">
        <v>2023</v>
      </c>
      <c r="E55" s="17"/>
      <c r="F55" s="17"/>
      <c r="G55" s="17"/>
      <c r="H55" s="10"/>
      <c r="I55" s="17"/>
      <c r="J55" s="10"/>
      <c r="K55" s="2" t="s">
        <v>62</v>
      </c>
    </row>
    <row r="56" spans="1:11" s="12" customFormat="1" x14ac:dyDescent="0.25">
      <c r="A56" s="27" t="s">
        <v>14</v>
      </c>
      <c r="B56" s="25" t="s">
        <v>11</v>
      </c>
      <c r="C56" s="2"/>
      <c r="D56" s="2"/>
      <c r="E56" s="10">
        <f>+SUBTOTAL(9,E57:E60)</f>
        <v>220</v>
      </c>
      <c r="F56" s="10">
        <f t="shared" ref="F56:J56" si="7">+SUBTOTAL(9,F57:F60)</f>
        <v>0</v>
      </c>
      <c r="G56" s="10">
        <f t="shared" si="7"/>
        <v>0</v>
      </c>
      <c r="H56" s="10">
        <f t="shared" si="7"/>
        <v>0</v>
      </c>
      <c r="I56" s="10">
        <f t="shared" si="7"/>
        <v>0</v>
      </c>
      <c r="J56" s="10">
        <f t="shared" si="7"/>
        <v>0</v>
      </c>
      <c r="K56" s="1"/>
    </row>
    <row r="57" spans="1:11" s="12" customFormat="1" ht="27.6" x14ac:dyDescent="0.25">
      <c r="A57" s="27"/>
      <c r="B57" s="2" t="s">
        <v>41</v>
      </c>
      <c r="C57" s="16">
        <v>2007</v>
      </c>
      <c r="D57" s="16">
        <v>2025</v>
      </c>
      <c r="E57" s="17">
        <v>220</v>
      </c>
      <c r="F57" s="10"/>
      <c r="G57" s="10"/>
      <c r="H57" s="10"/>
      <c r="I57" s="10"/>
      <c r="J57" s="10"/>
      <c r="K57" s="1" t="s">
        <v>91</v>
      </c>
    </row>
    <row r="58" spans="1:11" s="12" customFormat="1" ht="27.6" x14ac:dyDescent="0.25">
      <c r="A58" s="27"/>
      <c r="B58" s="2" t="s">
        <v>105</v>
      </c>
      <c r="C58" s="16">
        <v>2015</v>
      </c>
      <c r="D58" s="16">
        <v>2024</v>
      </c>
      <c r="E58" s="17">
        <v>399</v>
      </c>
      <c r="F58" s="10"/>
      <c r="G58" s="10"/>
      <c r="H58" s="10"/>
      <c r="I58" s="10"/>
      <c r="J58" s="10"/>
      <c r="K58" s="1" t="s">
        <v>122</v>
      </c>
    </row>
    <row r="59" spans="1:11" s="12" customFormat="1" ht="41.4" x14ac:dyDescent="0.25">
      <c r="A59" s="27"/>
      <c r="B59" s="2" t="s">
        <v>103</v>
      </c>
      <c r="C59" s="16">
        <v>2020</v>
      </c>
      <c r="D59" s="16">
        <v>2025</v>
      </c>
      <c r="E59" s="17">
        <v>-850</v>
      </c>
      <c r="F59" s="10"/>
      <c r="G59" s="10"/>
      <c r="H59" s="10"/>
      <c r="I59" s="10"/>
      <c r="J59" s="10"/>
      <c r="K59" s="1" t="s">
        <v>124</v>
      </c>
    </row>
    <row r="60" spans="1:11" s="12" customFormat="1" ht="27.6" x14ac:dyDescent="0.25">
      <c r="A60" s="27"/>
      <c r="B60" s="2" t="s">
        <v>104</v>
      </c>
      <c r="C60" s="16">
        <v>2019</v>
      </c>
      <c r="D60" s="16">
        <v>2024</v>
      </c>
      <c r="E60" s="17">
        <v>451</v>
      </c>
      <c r="F60" s="10"/>
      <c r="G60" s="10"/>
      <c r="H60" s="10"/>
      <c r="I60" s="10"/>
      <c r="J60" s="10"/>
      <c r="K60" s="1" t="s">
        <v>125</v>
      </c>
    </row>
    <row r="61" spans="1:11" s="12" customFormat="1" x14ac:dyDescent="0.25">
      <c r="A61" s="27" t="s">
        <v>64</v>
      </c>
      <c r="B61" s="25" t="s">
        <v>11</v>
      </c>
      <c r="C61" s="2"/>
      <c r="D61" s="2"/>
      <c r="E61" s="10">
        <f t="shared" ref="E61:J61" si="8">+SUBTOTAL(9,E62:E62)</f>
        <v>-1200</v>
      </c>
      <c r="F61" s="10">
        <f t="shared" si="8"/>
        <v>0</v>
      </c>
      <c r="G61" s="10">
        <f t="shared" si="8"/>
        <v>0</v>
      </c>
      <c r="H61" s="10">
        <f t="shared" si="8"/>
        <v>0</v>
      </c>
      <c r="I61" s="10">
        <f t="shared" si="8"/>
        <v>0</v>
      </c>
      <c r="J61" s="10">
        <f t="shared" si="8"/>
        <v>0</v>
      </c>
      <c r="K61" s="1"/>
    </row>
    <row r="62" spans="1:11" s="12" customFormat="1" ht="41.4" x14ac:dyDescent="0.25">
      <c r="A62" s="27"/>
      <c r="B62" s="2" t="s">
        <v>65</v>
      </c>
      <c r="C62" s="16">
        <v>2011</v>
      </c>
      <c r="D62" s="16">
        <v>2021</v>
      </c>
      <c r="E62" s="17">
        <v>-1200</v>
      </c>
      <c r="F62" s="10"/>
      <c r="G62" s="10"/>
      <c r="H62" s="10"/>
      <c r="I62" s="10"/>
      <c r="J62" s="10"/>
      <c r="K62" s="1" t="s">
        <v>92</v>
      </c>
    </row>
    <row r="63" spans="1:11" x14ac:dyDescent="0.25">
      <c r="A63" s="27" t="s">
        <v>15</v>
      </c>
      <c r="B63" s="8" t="s">
        <v>11</v>
      </c>
      <c r="C63" s="2"/>
      <c r="D63" s="2"/>
      <c r="E63" s="10">
        <f t="shared" ref="E63:J63" si="9">+SUBTOTAL(9,E64:E69)</f>
        <v>-4000</v>
      </c>
      <c r="F63" s="10">
        <f t="shared" si="9"/>
        <v>0</v>
      </c>
      <c r="G63" s="10">
        <f t="shared" si="9"/>
        <v>0</v>
      </c>
      <c r="H63" s="10">
        <f t="shared" si="9"/>
        <v>0</v>
      </c>
      <c r="I63" s="10">
        <f t="shared" si="9"/>
        <v>0</v>
      </c>
      <c r="J63" s="10">
        <f t="shared" si="9"/>
        <v>0</v>
      </c>
      <c r="K63" s="2"/>
    </row>
    <row r="64" spans="1:11" s="12" customFormat="1" ht="55.2" x14ac:dyDescent="0.25">
      <c r="A64" s="27"/>
      <c r="B64" s="25" t="s">
        <v>30</v>
      </c>
      <c r="C64" s="21"/>
      <c r="D64" s="16"/>
      <c r="E64" s="17"/>
      <c r="F64" s="10"/>
      <c r="G64" s="10"/>
      <c r="H64" s="10"/>
      <c r="I64" s="10"/>
      <c r="J64" s="10"/>
      <c r="K64" s="2"/>
    </row>
    <row r="65" spans="1:11" s="12" customFormat="1" ht="27.6" x14ac:dyDescent="0.25">
      <c r="A65" s="27"/>
      <c r="B65" s="2" t="s">
        <v>31</v>
      </c>
      <c r="C65" s="16">
        <v>1999</v>
      </c>
      <c r="D65" s="2">
        <v>2025</v>
      </c>
      <c r="E65" s="17">
        <v>300</v>
      </c>
      <c r="F65" s="10"/>
      <c r="G65" s="17"/>
      <c r="H65" s="10"/>
      <c r="I65" s="17"/>
      <c r="J65" s="10"/>
      <c r="K65" s="2" t="s">
        <v>93</v>
      </c>
    </row>
    <row r="66" spans="1:11" s="12" customFormat="1" ht="41.4" x14ac:dyDescent="0.25">
      <c r="A66" s="27"/>
      <c r="B66" s="2" t="s">
        <v>59</v>
      </c>
      <c r="C66" s="16">
        <v>2019</v>
      </c>
      <c r="D66" s="2">
        <v>2021</v>
      </c>
      <c r="E66" s="17">
        <v>-5000</v>
      </c>
      <c r="F66" s="10"/>
      <c r="G66" s="17"/>
      <c r="H66" s="10"/>
      <c r="I66" s="17"/>
      <c r="J66" s="10"/>
      <c r="K66" s="2" t="s">
        <v>94</v>
      </c>
    </row>
    <row r="67" spans="1:11" s="12" customFormat="1" ht="41.4" x14ac:dyDescent="0.25">
      <c r="A67" s="27"/>
      <c r="B67" s="25" t="s">
        <v>32</v>
      </c>
      <c r="C67" s="16"/>
      <c r="D67" s="2"/>
      <c r="E67" s="17"/>
      <c r="F67" s="10"/>
      <c r="G67" s="17"/>
      <c r="H67" s="10"/>
      <c r="I67" s="17"/>
      <c r="J67" s="10"/>
      <c r="K67" s="2"/>
    </row>
    <row r="68" spans="1:11" s="12" customFormat="1" ht="69" x14ac:dyDescent="0.25">
      <c r="A68" s="27"/>
      <c r="B68" s="2" t="s">
        <v>33</v>
      </c>
      <c r="C68" s="16">
        <v>2016</v>
      </c>
      <c r="D68" s="2">
        <v>2021</v>
      </c>
      <c r="E68" s="17">
        <v>170</v>
      </c>
      <c r="F68" s="10"/>
      <c r="G68" s="17"/>
      <c r="H68" s="10"/>
      <c r="I68" s="17"/>
      <c r="J68" s="10"/>
      <c r="K68" s="2" t="s">
        <v>95</v>
      </c>
    </row>
    <row r="69" spans="1:11" s="12" customFormat="1" ht="55.2" x14ac:dyDescent="0.25">
      <c r="A69" s="27"/>
      <c r="B69" s="2" t="s">
        <v>61</v>
      </c>
      <c r="C69" s="16">
        <v>2020</v>
      </c>
      <c r="D69" s="2">
        <v>2023</v>
      </c>
      <c r="E69" s="17">
        <v>530</v>
      </c>
      <c r="F69" s="10"/>
      <c r="G69" s="17"/>
      <c r="H69" s="10"/>
      <c r="I69" s="17"/>
      <c r="J69" s="10"/>
      <c r="K69" s="2" t="s">
        <v>96</v>
      </c>
    </row>
    <row r="70" spans="1:11" s="12" customFormat="1" x14ac:dyDescent="0.25">
      <c r="A70" s="27" t="s">
        <v>47</v>
      </c>
      <c r="B70" s="25" t="s">
        <v>11</v>
      </c>
      <c r="C70" s="16"/>
      <c r="D70" s="16"/>
      <c r="E70" s="10">
        <f>+SUBTOTAL(9,E71:E71)</f>
        <v>-4000</v>
      </c>
      <c r="F70" s="10">
        <f t="shared" ref="F70:J70" si="10">+SUBTOTAL(9,F71:F71)</f>
        <v>-3400</v>
      </c>
      <c r="G70" s="10">
        <f t="shared" si="10"/>
        <v>0</v>
      </c>
      <c r="H70" s="10">
        <f t="shared" si="10"/>
        <v>0</v>
      </c>
      <c r="I70" s="10">
        <f t="shared" si="10"/>
        <v>0</v>
      </c>
      <c r="J70" s="10">
        <f t="shared" si="10"/>
        <v>0</v>
      </c>
      <c r="K70" s="1"/>
    </row>
    <row r="71" spans="1:11" s="12" customFormat="1" ht="27.6" x14ac:dyDescent="0.25">
      <c r="A71" s="27"/>
      <c r="B71" s="3" t="s">
        <v>48</v>
      </c>
      <c r="C71" s="16">
        <v>2015</v>
      </c>
      <c r="D71" s="16">
        <v>2023</v>
      </c>
      <c r="E71" s="17">
        <v>-4000</v>
      </c>
      <c r="F71" s="17">
        <v>-3400</v>
      </c>
      <c r="G71" s="17"/>
      <c r="H71" s="17"/>
      <c r="I71" s="17"/>
      <c r="J71" s="17"/>
      <c r="K71" s="1" t="s">
        <v>97</v>
      </c>
    </row>
    <row r="72" spans="1:11" s="12" customFormat="1" x14ac:dyDescent="0.25">
      <c r="A72" s="27" t="s">
        <v>50</v>
      </c>
      <c r="B72" s="22" t="s">
        <v>11</v>
      </c>
      <c r="C72" s="16"/>
      <c r="D72" s="16"/>
      <c r="E72" s="10">
        <f>+SUBTOTAL(9,E73:E73)</f>
        <v>-352</v>
      </c>
      <c r="F72" s="17"/>
      <c r="G72" s="17"/>
      <c r="H72" s="17"/>
      <c r="I72" s="17"/>
      <c r="J72" s="17"/>
      <c r="K72" s="1"/>
    </row>
    <row r="73" spans="1:11" s="12" customFormat="1" ht="41.4" x14ac:dyDescent="0.25">
      <c r="A73" s="27"/>
      <c r="B73" s="2" t="s">
        <v>49</v>
      </c>
      <c r="C73" s="16">
        <v>2019</v>
      </c>
      <c r="D73" s="16">
        <v>2024</v>
      </c>
      <c r="E73" s="17">
        <v>-352</v>
      </c>
      <c r="F73" s="17"/>
      <c r="G73" s="17"/>
      <c r="H73" s="17"/>
      <c r="I73" s="17"/>
      <c r="J73" s="17"/>
      <c r="K73" s="1" t="s">
        <v>98</v>
      </c>
    </row>
    <row r="74" spans="1:11" s="12" customFormat="1" x14ac:dyDescent="0.25">
      <c r="A74" s="27" t="s">
        <v>42</v>
      </c>
      <c r="B74" s="8" t="s">
        <v>11</v>
      </c>
      <c r="C74" s="2"/>
      <c r="D74" s="2"/>
      <c r="E74" s="10">
        <f t="shared" ref="E74:J74" si="11">+SUBTOTAL(9,E75:E75)</f>
        <v>-170</v>
      </c>
      <c r="F74" s="10">
        <f t="shared" si="11"/>
        <v>0</v>
      </c>
      <c r="G74" s="10">
        <f t="shared" si="11"/>
        <v>0</v>
      </c>
      <c r="H74" s="10">
        <f t="shared" si="11"/>
        <v>0</v>
      </c>
      <c r="I74" s="10">
        <f t="shared" si="11"/>
        <v>0</v>
      </c>
      <c r="J74" s="10">
        <f t="shared" si="11"/>
        <v>0</v>
      </c>
      <c r="K74" s="2"/>
    </row>
    <row r="75" spans="1:11" s="12" customFormat="1" ht="55.2" x14ac:dyDescent="0.25">
      <c r="A75" s="27"/>
      <c r="B75" s="2" t="s">
        <v>43</v>
      </c>
      <c r="C75" s="16">
        <v>2020</v>
      </c>
      <c r="D75" s="16">
        <v>2025</v>
      </c>
      <c r="E75" s="17">
        <v>-170</v>
      </c>
      <c r="F75" s="10"/>
      <c r="G75" s="10"/>
      <c r="H75" s="10"/>
      <c r="I75" s="10"/>
      <c r="J75" s="10"/>
      <c r="K75" s="2" t="s">
        <v>99</v>
      </c>
    </row>
    <row r="76" spans="1:11" s="12" customFormat="1" x14ac:dyDescent="0.25">
      <c r="A76" s="27" t="s">
        <v>44</v>
      </c>
      <c r="B76" s="8" t="s">
        <v>11</v>
      </c>
      <c r="C76" s="2"/>
      <c r="D76" s="2"/>
      <c r="E76" s="10">
        <f t="shared" ref="E76:J76" si="12">+SUBTOTAL(9,E77:E77)</f>
        <v>800</v>
      </c>
      <c r="F76" s="10">
        <f t="shared" si="12"/>
        <v>0</v>
      </c>
      <c r="G76" s="10">
        <f t="shared" si="12"/>
        <v>0</v>
      </c>
      <c r="H76" s="10">
        <f t="shared" si="12"/>
        <v>0</v>
      </c>
      <c r="I76" s="10">
        <f t="shared" si="12"/>
        <v>0</v>
      </c>
      <c r="J76" s="10">
        <f t="shared" si="12"/>
        <v>0</v>
      </c>
      <c r="K76" s="2"/>
    </row>
    <row r="77" spans="1:11" s="12" customFormat="1" ht="55.2" x14ac:dyDescent="0.25">
      <c r="A77" s="27"/>
      <c r="B77" s="2" t="s">
        <v>45</v>
      </c>
      <c r="C77" s="16">
        <v>2017</v>
      </c>
      <c r="D77" s="16">
        <v>2024</v>
      </c>
      <c r="E77" s="17">
        <v>800</v>
      </c>
      <c r="F77" s="17"/>
      <c r="G77" s="17"/>
      <c r="H77" s="17"/>
      <c r="I77" s="17"/>
      <c r="J77" s="17"/>
      <c r="K77" s="1" t="s">
        <v>101</v>
      </c>
    </row>
  </sheetData>
  <autoFilter ref="A7:K77" xr:uid="{00000000-0009-0000-0000-000000000000}"/>
  <mergeCells count="24">
    <mergeCell ref="A1:K1"/>
    <mergeCell ref="E3:J3"/>
    <mergeCell ref="A10:A11"/>
    <mergeCell ref="A8:A9"/>
    <mergeCell ref="A44:A52"/>
    <mergeCell ref="A15:A38"/>
    <mergeCell ref="A3:A5"/>
    <mergeCell ref="B3:B5"/>
    <mergeCell ref="C3:D4"/>
    <mergeCell ref="K3:K5"/>
    <mergeCell ref="E4:F4"/>
    <mergeCell ref="G4:H4"/>
    <mergeCell ref="I4:J4"/>
    <mergeCell ref="K31:K32"/>
    <mergeCell ref="A53:A55"/>
    <mergeCell ref="A39:A41"/>
    <mergeCell ref="A12:A14"/>
    <mergeCell ref="A74:A75"/>
    <mergeCell ref="A76:A77"/>
    <mergeCell ref="A56:A60"/>
    <mergeCell ref="A63:A69"/>
    <mergeCell ref="A70:A71"/>
    <mergeCell ref="A72:A73"/>
    <mergeCell ref="A61:A62"/>
  </mergeCells>
  <pageMargins left="0.31496062992125984" right="0.19685039370078741" top="0.82677165354330717" bottom="0.70866141732283472" header="0.31496062992125984" footer="0.19685039370078741"/>
  <pageSetup paperSize="9" scale="64" fitToHeight="0" orientation="landscape" blackAndWhite="1" r:id="rId1"/>
  <headerFooter>
    <oddFooter>&amp;C&amp;P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Priežastys</vt:lpstr>
      <vt:lpstr>Priežastys!Print_Titles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Regina Kiselienė</cp:lastModifiedBy>
  <cp:lastPrinted>2021-08-26T05:54:02Z</cp:lastPrinted>
  <dcterms:created xsi:type="dcterms:W3CDTF">2020-04-28T15:25:33Z</dcterms:created>
  <dcterms:modified xsi:type="dcterms:W3CDTF">2021-08-27T07:41:05Z</dcterms:modified>
</cp:coreProperties>
</file>