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lrvk-my.sharepoint.com/personal/jurgita_bzozovska_lrv_lt/Documents/Darbalaukis/PDF failai/"/>
    </mc:Choice>
  </mc:AlternateContent>
  <xr:revisionPtr revIDLastSave="0" documentId="8_{C3896480-E411-4393-AB9F-5C6BC4EA8BB9}" xr6:coauthVersionLast="47" xr6:coauthVersionMax="47" xr10:uidLastSave="{00000000-0000-0000-0000-000000000000}"/>
  <bookViews>
    <workbookView xWindow="-110" yWindow="-110" windowWidth="19420" windowHeight="10300" activeTab="1"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6" i="15" l="1"/>
  <c r="A35" i="15"/>
  <c r="F12" i="10"/>
  <c r="J12" i="10" s="1"/>
  <c r="K12" i="10" s="1"/>
  <c r="G12" i="10"/>
  <c r="H12" i="10"/>
  <c r="I12" i="10"/>
  <c r="F13" i="10"/>
  <c r="G13" i="10"/>
  <c r="H13" i="10"/>
  <c r="I13" i="10"/>
  <c r="J13" i="10" l="1"/>
  <c r="K13" i="10" s="1"/>
  <c r="L15" i="10" s="1"/>
  <c r="C56" i="11"/>
  <c r="C54" i="11"/>
  <c r="C50" i="11"/>
  <c r="C45" i="11"/>
  <c r="C43" i="11"/>
  <c r="C39" i="11"/>
  <c r="C25" i="11"/>
  <c r="C23" i="11"/>
  <c r="C19" i="11"/>
  <c r="C14" i="11"/>
  <c r="C12" i="11"/>
  <c r="C8" i="11"/>
  <c r="E57" i="12"/>
  <c r="E55" i="12"/>
  <c r="E51" i="12"/>
  <c r="E46" i="12"/>
  <c r="E44" i="12"/>
  <c r="E40" i="12"/>
  <c r="E25" i="12"/>
  <c r="E23" i="12"/>
  <c r="E19" i="12"/>
  <c r="E14" i="12"/>
  <c r="E12" i="12"/>
  <c r="E8" i="12"/>
  <c r="D54" i="14"/>
  <c r="D52" i="14"/>
  <c r="D48" i="14"/>
  <c r="D43" i="14"/>
  <c r="D41" i="14"/>
  <c r="D37" i="14"/>
  <c r="D25" i="14"/>
  <c r="D23" i="14"/>
  <c r="D19" i="14"/>
  <c r="D14" i="14"/>
  <c r="D12" i="14"/>
  <c r="D8" i="14"/>
  <c r="G58" i="15"/>
  <c r="G57" i="15"/>
  <c r="G52" i="15"/>
  <c r="G45" i="15"/>
  <c r="G27" i="15"/>
  <c r="G26" i="15"/>
  <c r="G21" i="15"/>
  <c r="G14" i="15"/>
  <c r="D51" i="14"/>
  <c r="D50" i="14"/>
  <c r="D47" i="14"/>
  <c r="D46" i="14"/>
  <c r="D40" i="14"/>
  <c r="D39" i="14"/>
  <c r="D36" i="14"/>
  <c r="D35" i="14"/>
  <c r="D22" i="14"/>
  <c r="D21" i="14"/>
  <c r="D18" i="14"/>
  <c r="D17" i="14"/>
  <c r="D11" i="14"/>
  <c r="D10" i="14"/>
  <c r="D7" i="14"/>
  <c r="D6" i="14"/>
  <c r="I21" i="10" l="1"/>
  <c r="I20" i="10"/>
  <c r="H8"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41" i="15"/>
  <c r="A22" i="15"/>
  <c r="A17" i="15"/>
  <c r="A16" i="15"/>
  <c r="A4" i="15"/>
  <c r="A15" i="14"/>
  <c r="A4" i="14"/>
  <c r="A20" i="14"/>
  <c r="A16" i="14"/>
  <c r="A9" i="14"/>
  <c r="A5" i="14"/>
  <c r="A10" i="15"/>
  <c r="A5" i="15"/>
  <c r="I26" i="10"/>
  <c r="E54" i="12"/>
  <c r="E53" i="12"/>
  <c r="H26" i="10" s="1"/>
  <c r="E50" i="12"/>
  <c r="E49" i="12"/>
  <c r="E43" i="12"/>
  <c r="E42" i="12"/>
  <c r="H21" i="10" s="1"/>
  <c r="E39" i="12"/>
  <c r="E38" i="12"/>
  <c r="H20" i="10" s="1"/>
  <c r="G55" i="15"/>
  <c r="G54" i="15"/>
  <c r="G50" i="15"/>
  <c r="G49" i="15"/>
  <c r="G43" i="15"/>
  <c r="G42" i="15"/>
  <c r="G38" i="15"/>
  <c r="G37" i="15"/>
  <c r="G40" i="15" s="1"/>
  <c r="G46" i="15" s="1"/>
  <c r="G21" i="10" l="1"/>
  <c r="G20" i="10"/>
  <c r="I25" i="10"/>
  <c r="F20" i="10"/>
  <c r="F26" i="10"/>
  <c r="G26" i="10"/>
  <c r="F25" i="10"/>
  <c r="G24" i="15"/>
  <c r="G23" i="15"/>
  <c r="G19" i="15"/>
  <c r="G18" i="15"/>
  <c r="G12" i="15"/>
  <c r="G11" i="15"/>
  <c r="G7" i="15"/>
  <c r="G6" i="15"/>
  <c r="G9" i="15" s="1"/>
  <c r="G15" i="15" s="1"/>
  <c r="E22" i="12"/>
  <c r="E21" i="12"/>
  <c r="E18" i="12"/>
  <c r="E17" i="12"/>
  <c r="E11" i="12"/>
  <c r="E10" i="12"/>
  <c r="E7" i="12"/>
  <c r="E6" i="12"/>
  <c r="I8" i="10"/>
  <c r="J26" i="10" l="1"/>
  <c r="K26" i="10" s="1"/>
  <c r="J20" i="10"/>
  <c r="K20" i="10" s="1"/>
  <c r="H25" i="10"/>
  <c r="G25" i="10"/>
  <c r="F21" i="10"/>
  <c r="I7" i="10"/>
  <c r="F8" i="10"/>
  <c r="F7" i="10"/>
  <c r="J25" i="10" l="1"/>
  <c r="J21" i="10"/>
  <c r="K21" i="10" s="1"/>
  <c r="K25" i="10"/>
  <c r="H7" i="10"/>
  <c r="G7" i="10"/>
  <c r="G8" i="10"/>
  <c r="J7" i="10" l="1"/>
  <c r="K7" i="10" s="1"/>
  <c r="J8" i="10"/>
  <c r="K8" i="10" s="1"/>
  <c r="L23" i="10"/>
  <c r="L28" i="10"/>
  <c r="L30" i="10" l="1"/>
  <c r="L10" i="10"/>
  <c r="L17" i="10" s="1"/>
  <c r="L31" i="10" l="1"/>
</calcChain>
</file>

<file path=xl/sharedStrings.xml><?xml version="1.0" encoding="utf-8"?>
<sst xmlns="http://schemas.openxmlformats.org/spreadsheetml/2006/main" count="248" uniqueCount="106">
  <si>
    <t>Eil. Nr. </t>
  </si>
  <si>
    <t>Tikslinė grupė (T) (ūkio subjektų skaičius, vnt.)</t>
  </si>
  <si>
    <t>Išlaidos darbuotojams (D), Eur</t>
  </si>
  <si>
    <t>Išlaidos investicijoms (I), Eur</t>
  </si>
  <si>
    <t>Išlaidos medžiagoms (M), Eur</t>
  </si>
  <si>
    <t>1.</t>
  </si>
  <si>
    <t>1.1. </t>
  </si>
  <si>
    <t>1.1.1.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</si>
  <si>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</si>
  <si>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</si>
  <si>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</si>
  <si>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</si>
  <si>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</si>
  <si>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</si>
  <si>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</si>
  <si>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</si>
  <si>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</si>
  <si>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</si>
  <si>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</si>
  <si>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</si>
  <si>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</si>
  <si>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</si>
  <si>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</si>
  <si>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</si>
  <si>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</si>
  <si>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</si>
  <si>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</si>
  <si>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</si>
  <si>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</si>
  <si>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</si>
  <si>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</si>
  <si>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</si>
  <si>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</si>
  <si>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</si>
  <si>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</si>
  <si>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</si>
  <si>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</si>
  <si>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</si>
  <si>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</si>
  <si>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</si>
  <si>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</si>
  <si>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</si>
  <si>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</si>
  <si>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</si>
  <si>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</si>
  <si>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</si>
  <si>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</si>
  <si>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</si>
  <si>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</si>
  <si>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</si>
  <si>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</si>
  <si>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</si>
  <si>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</si>
  <si>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</si>
  <si>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</si>
  <si>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</si>
  <si>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</si>
  <si>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</si>
  <si>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</si>
  <si>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</si>
  <si>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</si>
  <si>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</si>
  <si>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medžiagoms (M) apskaičiavimas (galiojantis teisės aktas)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</si>
  <si>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</si>
  <si>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</si>
  <si>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</si>
  <si>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</si>
  <si>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</si>
  <si>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</si>
  <si>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</si>
  <si>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</si>
  <si>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</si>
  <si>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</si>
  <si>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</si>
  <si>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</si>
  <si>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</si>
  <si>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</si>
  <si>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</si>
  <si>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</si>
  <si>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</si>
  <si>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</si>
  <si>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</si>
  <si>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</si>
  <si>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</si>
  <si>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</si>
  <si>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</si>
  <si>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</si>
  <si>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</si>
  <si>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</si>
  <si>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</si>
  <si>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</si>
  <si>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Ūkio subjektų administracinės naštos ir prisitaikymo prie reguliavimo išlaidų vertinimo pinigine išraiška skaičiuoklė</t>
  </si>
  <si>
    <t>Pridėtinės išlaidos (O), Eur, (0,05*((6)+(7)+(8)+(9)))</t>
  </si>
  <si>
    <t>Nacionalinė</t>
  </si>
  <si>
    <t>Išlaidų investicijoms (nevertinamos)</t>
  </si>
  <si>
    <t>Išlaidų medžiagoms (M) apskaičiavimas (nevertinamos)</t>
  </si>
  <si>
    <t>Išlaidų iš išorės įsigyjamoms paslaugoms (darbams) (E) apskaičiavimas (nevertinamos)</t>
  </si>
  <si>
    <t>Lietuvos Respublikos statybos įstatymo 3 straipsnio 2 dalies 1 punktas</t>
  </si>
  <si>
    <t>Atliekant statinio, esančio valstybinės žemės sklype (teritorijoje), paprastąjį ar kapitalinį remontą, kai nekeičiami statinio išorės parametrai, netaikomas reikalavimas  žemės sklypą valdyti nuosavybės teise arba valdyti ir naudoti kitais Lietuvos Respublikos įstatymų nustatytais pagrindais</t>
  </si>
  <si>
    <t>Ataskaitą 2023-04-14 parengė Aplinkos ministerijos Žemės ir teritorijų planavimo politikos grupės</t>
  </si>
  <si>
    <t>patarėja Jurgita Augutienė, tel. Nr. 8 695 50265, el. p. jurgita.augutiene@am.lt</t>
  </si>
  <si>
    <t xml:space="preserve">Inžinerijos specialistai </t>
  </si>
  <si>
    <t>Lietuvos Respublikos statybos įstatymas Nr. I-301</t>
  </si>
  <si>
    <r>
      <t>Lietuvos Respublikos statybos įstatymo Nr. I-301 3 ir 27 straipsnių pakeiti</t>
    </r>
    <r>
      <rPr>
        <i/>
        <sz val="8"/>
        <color theme="1"/>
        <rFont val="Calibri"/>
        <family val="2"/>
        <charset val="186"/>
        <scheme val="minor"/>
      </rPr>
      <t>mo įstatymo projektas</t>
    </r>
  </si>
  <si>
    <t>Pastaba. (E6) - nurodytas skaičius prognozuojamas, įvertinus informacinėje sistemoje "Infostatyba" per 2022 metus pateiktų ūkinių subjektų prašymus (Infostatyba duomenimis per metus pateikta 3072 prašymai statinio kapitaliniam ir paprastam remontui. Prognozuojama, kad apie 30 proc. prašymų pateikia juridiniai asmenys) ir taikomą reikalavimą žemės sklypą valdyti nuosavybės teise.</t>
  </si>
  <si>
    <t>Atliekant statinio, esančio valstybinės žemės sklype (teritorijoje), paprastąjį ar kapitalinį remontą, kai nekeičiami statinio išorės parametrai, taikomas reikalavimas  žemės sklypą valdyti nuosavybės teise arba valdyti ir naudoti kitais Lietuvos Respublikos įstatymų nustatytais pagrindais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</si>
</sst>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
      <b/>
      <sz val="8"/>
      <color theme="1"/>
      <name val="Calibri"/>
      <family val="2"/>
      <charset val="186"/>
      <scheme val="minor"/>
    </font>
    <font>
      <sz val="8"/>
      <color rgb="FFFF0000"/>
      <name val="Calibri"/>
      <family val="2"/>
      <charset val="186"/>
      <scheme val="minor"/>
    </font>
    <font>
      <i/>
      <sz val="8"/>
      <color theme="1"/>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1">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8" fillId="0" borderId="0" xfId="0" applyFont="1" applyAlignment="1">
      <alignment vertical="top"/>
    </xf>
    <xf numFmtId="0" fontId="3" fillId="4" borderId="5" xfId="0" applyFont="1" applyFill="1" applyBorder="1" applyAlignment="1">
      <alignment horizontal="center" vertical="top" wrapText="1"/>
    </xf>
    <xf numFmtId="0" fontId="9" fillId="0" borderId="0" xfId="0" applyFont="1" applyAlignment="1">
      <alignment vertical="top"/>
    </xf>
    <xf numFmtId="4" fontId="1" fillId="7" borderId="0" xfId="0" applyNumberFormat="1" applyFont="1" applyFill="1" applyAlignment="1">
      <alignment horizontal="left"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zoomScale="82" zoomScaleNormal="82" workbookViewId="0">
      <pane ySplit="4" topLeftCell="A37" activePane="bottomLeft" state="frozen"/>
      <selection activeCell="B1" sqref="B1"/>
      <selection pane="bottomLeft" activeCell="E42" sqref="E42"/>
    </sheetView>
  </sheetViews>
  <sheetFormatPr defaultColWidth="8.6328125" defaultRowHeight="10.5" x14ac:dyDescent="0.35"/>
  <cols>
    <col min="1" max="1" width="4.54296875" style="2" customWidth="1"/>
    <col min="2" max="2" width="23.6328125" style="2" customWidth="1"/>
    <col min="3" max="3" width="21.08984375" style="2" customWidth="1"/>
    <col min="4" max="4" width="8.26953125" style="2" customWidth="1"/>
    <col min="5" max="5" width="10" style="2" customWidth="1"/>
    <col min="6" max="6" width="9.90625" style="2" customWidth="1"/>
    <col min="7" max="7" width="8.90625" style="2" customWidth="1"/>
    <col min="8" max="8" width="9.54296875" style="2" customWidth="1"/>
    <col min="9" max="9" width="12" style="2" customWidth="1"/>
    <col min="10" max="10" width="14.6328125" style="2" customWidth="1"/>
    <col min="11" max="11" width="18.453125" style="2" customWidth="1"/>
    <col min="12" max="12" width="19.54296875" style="2" customWidth="1"/>
    <col min="13" max="16384" width="8.6328125" style="2"/>
  </cols>
  <sheetData>
    <row r="1" spans="1:13" ht="12" customHeight="1" x14ac:dyDescent="0.35">
      <c r="A1" s="44" t="s">
        <v>91</v>
      </c>
      <c r="B1" s="44"/>
      <c r="C1" s="44"/>
      <c r="D1" s="44"/>
      <c r="E1" s="44"/>
      <c r="F1" s="44"/>
      <c r="G1" s="44"/>
      <c r="H1" s="44"/>
      <c r="I1" s="44"/>
      <c r="J1" s="44"/>
      <c r="K1" s="44"/>
      <c r="L1" s="44"/>
    </row>
    <row r="2" spans="1:13" ht="7.5" customHeight="1" thickBot="1" x14ac:dyDescent="0.4">
      <c r="A2" s="45"/>
      <c r="B2" s="45"/>
      <c r="C2" s="45"/>
      <c r="D2" s="45"/>
      <c r="E2" s="45"/>
      <c r="F2" s="45"/>
      <c r="G2" s="45"/>
      <c r="H2" s="45"/>
      <c r="I2" s="45"/>
      <c r="J2" s="45"/>
      <c r="K2" s="45"/>
      <c r="L2" s="45"/>
    </row>
    <row r="3" spans="1:13" ht="118.5" customHeight="1" thickBot="1" x14ac:dyDescent="0.4">
      <c r="A3" s="39" t="s">
        <v>0</v>
      </c>
      <c r="B3" s="27" t="s">
        <v>63</v>
      </c>
      <c r="C3" s="27" t="s">
        <v>64</v>
      </c>
      <c r="D3" s="27" t="s">
        <v>66</v>
      </c>
      <c r="E3" s="27" t="s">
        <v>1</v>
      </c>
      <c r="F3" s="28" t="s">
        <v>2</v>
      </c>
      <c r="G3" s="28" t="s">
        <v>3</v>
      </c>
      <c r="H3" s="28" t="s">
        <v>4</v>
      </c>
      <c r="I3" s="28" t="s">
        <v>58</v>
      </c>
      <c r="J3" s="29" t="s">
        <v>92</v>
      </c>
      <c r="K3" s="27" t="s">
        <v>65</v>
      </c>
      <c r="L3" s="29" t="s">
        <v>59</v>
      </c>
    </row>
    <row r="4" spans="1:13" ht="11" thickBot="1" x14ac:dyDescent="0.4">
      <c r="A4" s="25">
        <v>1</v>
      </c>
      <c r="B4" s="26">
        <v>2</v>
      </c>
      <c r="C4" s="26">
        <v>3</v>
      </c>
      <c r="D4" s="26">
        <v>4</v>
      </c>
      <c r="E4" s="26">
        <v>5</v>
      </c>
      <c r="F4" s="26">
        <v>6</v>
      </c>
      <c r="G4" s="26">
        <v>7</v>
      </c>
      <c r="H4" s="26">
        <v>8</v>
      </c>
      <c r="I4" s="26">
        <v>9</v>
      </c>
      <c r="J4" s="26">
        <v>10</v>
      </c>
      <c r="K4" s="26">
        <v>11</v>
      </c>
      <c r="L4" s="26">
        <v>12</v>
      </c>
    </row>
    <row r="5" spans="1:13" ht="15" customHeight="1" thickBot="1" x14ac:dyDescent="0.4">
      <c r="A5" s="24" t="s">
        <v>5</v>
      </c>
      <c r="B5" s="46" t="s">
        <v>102</v>
      </c>
      <c r="C5" s="47"/>
      <c r="D5" s="47"/>
      <c r="E5" s="47"/>
      <c r="F5" s="47"/>
      <c r="G5" s="47"/>
      <c r="H5" s="47"/>
      <c r="I5" s="47"/>
      <c r="J5" s="47"/>
      <c r="K5" s="47"/>
      <c r="L5" s="48"/>
    </row>
    <row r="6" spans="1:13" ht="32" thickBot="1" x14ac:dyDescent="0.4">
      <c r="A6" s="21" t="s">
        <v>6</v>
      </c>
      <c r="B6" s="19" t="s">
        <v>97</v>
      </c>
      <c r="C6" s="35"/>
      <c r="D6" s="35" t="s">
        <v>93</v>
      </c>
      <c r="E6" s="35">
        <v>921</v>
      </c>
      <c r="F6" s="35"/>
      <c r="G6" s="9"/>
      <c r="H6" s="9"/>
      <c r="I6" s="9"/>
      <c r="J6" s="9"/>
      <c r="K6" s="9"/>
      <c r="L6" s="9"/>
      <c r="M6" s="42"/>
    </row>
    <row r="7" spans="1:13" ht="115" customHeight="1" thickBot="1" x14ac:dyDescent="0.4">
      <c r="A7" s="21" t="s">
        <v>7</v>
      </c>
      <c r="B7" s="17"/>
      <c r="C7" s="35" t="s">
        <v>105</v>
      </c>
      <c r="D7" s="35"/>
      <c r="E7" s="35"/>
      <c r="F7" s="35">
        <f>'Išlaidos darbuotojams'!G9</f>
        <v>23.1</v>
      </c>
      <c r="G7" s="12">
        <f>'Išlaidos investicijoms'!D8</f>
        <v>0</v>
      </c>
      <c r="H7" s="12">
        <f>'Išlaidos medžiagoms'!E8</f>
        <v>0</v>
      </c>
      <c r="I7" s="12">
        <f>'Išlaidos paslaugoms'!C8</f>
        <v>0</v>
      </c>
      <c r="J7" s="12">
        <f>0.05*(F7+G7+H7+I7)</f>
        <v>1.155</v>
      </c>
      <c r="K7" s="12">
        <f>SUM(F7:J7)</f>
        <v>24.255000000000003</v>
      </c>
      <c r="L7" s="36"/>
      <c r="M7" s="42"/>
    </row>
    <row r="8" spans="1:13" ht="11" thickBot="1" x14ac:dyDescent="0.4">
      <c r="A8" s="21" t="s">
        <v>8</v>
      </c>
      <c r="B8" s="17"/>
      <c r="C8" s="11" t="s">
        <v>9</v>
      </c>
      <c r="D8" s="9"/>
      <c r="E8" s="9"/>
      <c r="F8" s="12">
        <f>'Išlaidos darbuotojams'!G14</f>
        <v>0</v>
      </c>
      <c r="G8" s="12">
        <f>'Išlaidos investicijoms'!D12</f>
        <v>0</v>
      </c>
      <c r="H8" s="12">
        <f>'Išlaidos medžiagoms'!E12</f>
        <v>0</v>
      </c>
      <c r="I8" s="12">
        <f>'Išlaidos paslaugoms'!C12</f>
        <v>0</v>
      </c>
      <c r="J8" s="12">
        <f>0.05*(F8+G8+H8+I8)</f>
        <v>0</v>
      </c>
      <c r="K8" s="12">
        <f>SUM(F8:J8)</f>
        <v>0</v>
      </c>
      <c r="L8" s="36"/>
    </row>
    <row r="9" spans="1:13" ht="11" thickBot="1" x14ac:dyDescent="0.4">
      <c r="A9" s="21" t="s">
        <v>10</v>
      </c>
      <c r="B9" s="17"/>
      <c r="C9" s="12" t="s">
        <v>10</v>
      </c>
      <c r="D9" s="9"/>
      <c r="E9" s="9"/>
      <c r="F9" s="35"/>
      <c r="G9" s="12"/>
      <c r="H9" s="12"/>
      <c r="I9" s="12"/>
      <c r="J9" s="12"/>
      <c r="K9" s="12"/>
      <c r="L9" s="38"/>
    </row>
    <row r="10" spans="1:13" ht="12.65" customHeight="1" thickBot="1" x14ac:dyDescent="0.4">
      <c r="A10" s="21"/>
      <c r="B10" s="49" t="s">
        <v>67</v>
      </c>
      <c r="C10" s="50"/>
      <c r="D10" s="50"/>
      <c r="E10" s="50"/>
      <c r="F10" s="50"/>
      <c r="G10" s="50"/>
      <c r="H10" s="50"/>
      <c r="I10" s="50"/>
      <c r="J10" s="50"/>
      <c r="K10" s="51"/>
      <c r="L10" s="12">
        <f>SUM(K7:K8)*E6</f>
        <v>22338.855000000003</v>
      </c>
    </row>
    <row r="11" spans="1:13" ht="27" customHeight="1" thickBot="1" x14ac:dyDescent="0.4">
      <c r="A11" s="21" t="s">
        <v>11</v>
      </c>
      <c r="B11" s="19" t="s">
        <v>17</v>
      </c>
      <c r="C11" s="9"/>
      <c r="D11" s="12"/>
      <c r="E11" s="22">
        <v>0</v>
      </c>
      <c r="F11" s="9"/>
      <c r="G11" s="9"/>
      <c r="H11" s="9"/>
      <c r="I11" s="9"/>
      <c r="J11" s="9"/>
      <c r="K11" s="9"/>
      <c r="L11" s="9"/>
    </row>
    <row r="12" spans="1:13" ht="23.25" customHeight="1" thickBot="1" x14ac:dyDescent="0.4">
      <c r="A12" s="21" t="s">
        <v>12</v>
      </c>
      <c r="B12" s="17"/>
      <c r="C12" s="22" t="s">
        <v>13</v>
      </c>
      <c r="D12" s="9"/>
      <c r="E12" s="9"/>
      <c r="F12" s="12">
        <f>'Išlaidos darbuotojams'!G21</f>
        <v>0</v>
      </c>
      <c r="G12" s="12">
        <f>'Išlaidos investicijoms'!D19</f>
        <v>0</v>
      </c>
      <c r="H12" s="12">
        <f>'Išlaidos medžiagoms'!E19</f>
        <v>0</v>
      </c>
      <c r="I12" s="12">
        <f>'Išlaidos medžiagoms'!E19</f>
        <v>0</v>
      </c>
      <c r="J12" s="12">
        <f>0.05*(F12+G12+H12+I12)</f>
        <v>0</v>
      </c>
      <c r="K12" s="12">
        <f>SUM(F12:J12)</f>
        <v>0</v>
      </c>
      <c r="L12" s="36"/>
    </row>
    <row r="13" spans="1:13" ht="11" thickBot="1" x14ac:dyDescent="0.4">
      <c r="A13" s="21" t="s">
        <v>14</v>
      </c>
      <c r="B13" s="17"/>
      <c r="C13" s="22" t="s">
        <v>15</v>
      </c>
      <c r="D13" s="9"/>
      <c r="E13" s="9"/>
      <c r="F13" s="12">
        <f>'Išlaidos darbuotojams'!G26</f>
        <v>0</v>
      </c>
      <c r="G13" s="12">
        <f>'Išlaidos investicijoms'!D23</f>
        <v>0</v>
      </c>
      <c r="H13" s="12">
        <f>'Išlaidos medžiagoms'!E23</f>
        <v>0</v>
      </c>
      <c r="I13" s="12">
        <f>'Išlaidos medžiagoms'!E23</f>
        <v>0</v>
      </c>
      <c r="J13" s="12">
        <f>0.05*(F13+G13+H13+I13)</f>
        <v>0</v>
      </c>
      <c r="K13" s="12">
        <f>SUM(F13:J13)</f>
        <v>0</v>
      </c>
      <c r="L13" s="36"/>
    </row>
    <row r="14" spans="1:13" ht="11" thickBot="1" x14ac:dyDescent="0.4">
      <c r="A14" s="21" t="s">
        <v>10</v>
      </c>
      <c r="B14" s="17"/>
      <c r="C14" s="22" t="s">
        <v>50</v>
      </c>
      <c r="D14" s="9"/>
      <c r="E14" s="9"/>
      <c r="F14" s="35"/>
      <c r="G14" s="12"/>
      <c r="H14" s="12"/>
      <c r="I14" s="12"/>
      <c r="J14" s="12"/>
      <c r="K14" s="12"/>
      <c r="L14" s="34"/>
    </row>
    <row r="15" spans="1:13" ht="11" thickBot="1" x14ac:dyDescent="0.4">
      <c r="A15" s="21"/>
      <c r="B15" s="49" t="s">
        <v>68</v>
      </c>
      <c r="C15" s="50"/>
      <c r="D15" s="50"/>
      <c r="E15" s="50"/>
      <c r="F15" s="50"/>
      <c r="G15" s="50"/>
      <c r="H15" s="50"/>
      <c r="I15" s="50"/>
      <c r="J15" s="50"/>
      <c r="K15" s="51"/>
      <c r="L15" s="37">
        <f>SUM(K12:K13)*E11</f>
        <v>0</v>
      </c>
    </row>
    <row r="16" spans="1:13" ht="11" thickBot="1" x14ac:dyDescent="0.4">
      <c r="A16" s="21"/>
      <c r="B16" s="12" t="s">
        <v>10</v>
      </c>
      <c r="C16" s="12"/>
      <c r="D16" s="12"/>
      <c r="E16" s="12"/>
      <c r="F16" s="12"/>
      <c r="G16" s="12"/>
      <c r="H16" s="12"/>
      <c r="I16" s="12"/>
      <c r="J16" s="12"/>
      <c r="K16" s="12"/>
      <c r="L16" s="12" t="s">
        <v>10</v>
      </c>
    </row>
    <row r="17" spans="1:13" ht="12" customHeight="1" thickBot="1" x14ac:dyDescent="0.4">
      <c r="A17" s="21"/>
      <c r="B17" s="52" t="s">
        <v>69</v>
      </c>
      <c r="C17" s="53"/>
      <c r="D17" s="53"/>
      <c r="E17" s="53"/>
      <c r="F17" s="53"/>
      <c r="G17" s="53"/>
      <c r="H17" s="53"/>
      <c r="I17" s="53"/>
      <c r="J17" s="53"/>
      <c r="K17" s="54"/>
      <c r="L17" s="16">
        <f>SUM(L10,L15)</f>
        <v>22338.855000000003</v>
      </c>
    </row>
    <row r="18" spans="1:13" ht="12" customHeight="1" thickBot="1" x14ac:dyDescent="0.4">
      <c r="A18" s="13" t="s">
        <v>51</v>
      </c>
      <c r="B18" s="46" t="s">
        <v>103</v>
      </c>
      <c r="C18" s="47"/>
      <c r="D18" s="47"/>
      <c r="E18" s="47"/>
      <c r="F18" s="47"/>
      <c r="G18" s="47"/>
      <c r="H18" s="47"/>
      <c r="I18" s="47"/>
      <c r="J18" s="47"/>
      <c r="K18" s="47"/>
      <c r="L18" s="48"/>
      <c r="M18" s="42"/>
    </row>
    <row r="19" spans="1:13" ht="34.5" customHeight="1" thickBot="1" x14ac:dyDescent="0.4">
      <c r="A19" s="21" t="s">
        <v>52</v>
      </c>
      <c r="B19" s="19" t="s">
        <v>97</v>
      </c>
      <c r="C19" s="14"/>
      <c r="D19" s="12"/>
      <c r="E19" s="41"/>
      <c r="F19" s="9"/>
      <c r="G19" s="9"/>
      <c r="H19" s="9"/>
      <c r="I19" s="9"/>
      <c r="J19" s="9"/>
      <c r="K19" s="9"/>
      <c r="L19" s="9"/>
    </row>
    <row r="20" spans="1:13" ht="117" customHeight="1" thickBot="1" x14ac:dyDescent="0.4">
      <c r="A20" s="21" t="s">
        <v>53</v>
      </c>
      <c r="B20" s="22"/>
      <c r="C20" s="22" t="s">
        <v>98</v>
      </c>
      <c r="D20" s="9"/>
      <c r="E20" s="9"/>
      <c r="F20" s="12">
        <f>'Išlaidos darbuotojams'!G40</f>
        <v>0</v>
      </c>
      <c r="G20" s="12">
        <f>'Išlaidos investicijoms'!D37</f>
        <v>0</v>
      </c>
      <c r="H20" s="12">
        <f>'Išlaidos medžiagoms'!E40</f>
        <v>0</v>
      </c>
      <c r="I20" s="12">
        <f>'Išlaidos paslaugoms'!C39</f>
        <v>0</v>
      </c>
      <c r="J20" s="12">
        <f>0.05*(F20+G20+H20+I20)</f>
        <v>0</v>
      </c>
      <c r="K20" s="12">
        <f>SUM(F20:J20)</f>
        <v>0</v>
      </c>
      <c r="L20" s="9"/>
    </row>
    <row r="21" spans="1:13" ht="13.5" customHeight="1" thickBot="1" x14ac:dyDescent="0.4">
      <c r="A21" s="21" t="s">
        <v>54</v>
      </c>
      <c r="B21" s="19"/>
      <c r="C21" s="22"/>
      <c r="D21" s="9"/>
      <c r="E21" s="9"/>
      <c r="F21" s="12">
        <f>'Išlaidos darbuotojams'!G45</f>
        <v>0</v>
      </c>
      <c r="G21" s="12">
        <f>'Išlaidos investicijoms'!D41</f>
        <v>0</v>
      </c>
      <c r="H21" s="12">
        <f>'Išlaidos medžiagoms'!E44</f>
        <v>0</v>
      </c>
      <c r="I21" s="12">
        <f>'Išlaidos paslaugoms'!C43</f>
        <v>0</v>
      </c>
      <c r="J21" s="12">
        <f>0.05*(F21+G21+H21+I21)</f>
        <v>0</v>
      </c>
      <c r="K21" s="12">
        <f>SUM(F21:J21)</f>
        <v>0</v>
      </c>
      <c r="L21" s="9"/>
    </row>
    <row r="22" spans="1:13" ht="11" thickBot="1" x14ac:dyDescent="0.4">
      <c r="A22" s="21" t="s">
        <v>10</v>
      </c>
      <c r="B22" s="17"/>
      <c r="C22" s="22" t="s">
        <v>10</v>
      </c>
      <c r="D22" s="9"/>
      <c r="E22" s="9"/>
      <c r="F22" s="35"/>
      <c r="G22" s="12"/>
      <c r="H22" s="12"/>
      <c r="I22" s="12"/>
      <c r="J22" s="12"/>
      <c r="K22" s="12"/>
      <c r="L22" s="9"/>
    </row>
    <row r="23" spans="1:13" ht="18.899999999999999" customHeight="1" thickBot="1" x14ac:dyDescent="0.4">
      <c r="A23" s="21"/>
      <c r="B23" s="49" t="s">
        <v>67</v>
      </c>
      <c r="C23" s="50"/>
      <c r="D23" s="50"/>
      <c r="E23" s="50"/>
      <c r="F23" s="50"/>
      <c r="G23" s="50"/>
      <c r="H23" s="50"/>
      <c r="I23" s="50"/>
      <c r="J23" s="50"/>
      <c r="K23" s="51"/>
      <c r="L23" s="37">
        <f>SUM(K20:K21)*E19</f>
        <v>0</v>
      </c>
    </row>
    <row r="24" spans="1:13" ht="30.65" customHeight="1" thickBot="1" x14ac:dyDescent="0.4">
      <c r="A24" s="21" t="s">
        <v>55</v>
      </c>
      <c r="B24" s="19" t="s">
        <v>17</v>
      </c>
      <c r="C24" s="14"/>
      <c r="D24" s="12"/>
      <c r="E24" s="22">
        <v>0</v>
      </c>
      <c r="F24" s="9"/>
      <c r="G24" s="9"/>
      <c r="H24" s="9"/>
      <c r="I24" s="9"/>
      <c r="J24" s="9"/>
      <c r="K24" s="9"/>
      <c r="L24" s="9"/>
    </row>
    <row r="25" spans="1:13" ht="11" thickBot="1" x14ac:dyDescent="0.4">
      <c r="A25" s="21" t="s">
        <v>56</v>
      </c>
      <c r="B25" s="23"/>
      <c r="C25" s="22" t="s">
        <v>13</v>
      </c>
      <c r="D25" s="9"/>
      <c r="E25" s="9"/>
      <c r="F25" s="12">
        <f>'Išlaidos darbuotojams'!G52</f>
        <v>0</v>
      </c>
      <c r="G25" s="12">
        <f>'Išlaidos investicijoms'!D48</f>
        <v>0</v>
      </c>
      <c r="H25" s="12">
        <f>'Išlaidos medžiagoms'!E51</f>
        <v>0</v>
      </c>
      <c r="I25" s="12">
        <f>'Išlaidos paslaugoms'!C50</f>
        <v>0</v>
      </c>
      <c r="J25" s="12">
        <f>0.05*(F25+G25+H25+I25)</f>
        <v>0</v>
      </c>
      <c r="K25" s="12">
        <f>SUM(F25:J25)</f>
        <v>0</v>
      </c>
      <c r="L25" s="9"/>
    </row>
    <row r="26" spans="1:13" ht="11" thickBot="1" x14ac:dyDescent="0.4">
      <c r="A26" s="21" t="s">
        <v>57</v>
      </c>
      <c r="B26" s="23"/>
      <c r="C26" s="22" t="s">
        <v>15</v>
      </c>
      <c r="D26" s="9"/>
      <c r="E26" s="9"/>
      <c r="F26" s="12">
        <f>'Išlaidos darbuotojams'!G57</f>
        <v>0</v>
      </c>
      <c r="G26" s="12">
        <f>'Išlaidos investicijoms'!D52</f>
        <v>0</v>
      </c>
      <c r="H26" s="12">
        <f>'Išlaidos medžiagoms'!E55</f>
        <v>0</v>
      </c>
      <c r="I26" s="12">
        <f>'Išlaidos paslaugoms'!C54</f>
        <v>0</v>
      </c>
      <c r="J26" s="12">
        <f>0.05*(F26+G26+H26+I26)</f>
        <v>0</v>
      </c>
      <c r="K26" s="12">
        <f>SUM(F26:J26)</f>
        <v>0</v>
      </c>
      <c r="L26" s="9"/>
    </row>
    <row r="27" spans="1:13" ht="11" thickBot="1" x14ac:dyDescent="0.4">
      <c r="A27" s="21" t="s">
        <v>10</v>
      </c>
      <c r="B27" s="23"/>
      <c r="C27" s="22" t="s">
        <v>10</v>
      </c>
      <c r="D27" s="9"/>
      <c r="E27" s="9"/>
      <c r="F27" s="35"/>
      <c r="G27" s="12"/>
      <c r="H27" s="12"/>
      <c r="I27" s="12"/>
      <c r="J27" s="12"/>
      <c r="K27" s="12"/>
      <c r="L27" s="9"/>
    </row>
    <row r="28" spans="1:13" ht="11" thickBot="1" x14ac:dyDescent="0.4">
      <c r="A28" s="21"/>
      <c r="B28" s="49" t="s">
        <v>68</v>
      </c>
      <c r="C28" s="50"/>
      <c r="D28" s="50"/>
      <c r="E28" s="50"/>
      <c r="F28" s="50"/>
      <c r="G28" s="50"/>
      <c r="H28" s="50"/>
      <c r="I28" s="50"/>
      <c r="J28" s="50"/>
      <c r="K28" s="51"/>
      <c r="L28" s="37">
        <f>SUM(K25:K26)*E24</f>
        <v>0</v>
      </c>
    </row>
    <row r="29" spans="1:13" ht="12" customHeight="1" thickBot="1" x14ac:dyDescent="0.4">
      <c r="A29" s="21"/>
      <c r="B29" s="12" t="s">
        <v>10</v>
      </c>
      <c r="C29" s="12"/>
      <c r="D29" s="12"/>
      <c r="E29" s="12"/>
      <c r="F29" s="12"/>
      <c r="G29" s="12"/>
      <c r="H29" s="12"/>
      <c r="I29" s="12"/>
      <c r="J29" s="12"/>
      <c r="K29" s="12"/>
      <c r="L29" s="12"/>
    </row>
    <row r="30" spans="1:13" ht="12" customHeight="1" thickBot="1" x14ac:dyDescent="0.4">
      <c r="A30" s="21"/>
      <c r="B30" s="52" t="s">
        <v>70</v>
      </c>
      <c r="C30" s="53"/>
      <c r="D30" s="53"/>
      <c r="E30" s="53"/>
      <c r="F30" s="53"/>
      <c r="G30" s="53"/>
      <c r="H30" s="53"/>
      <c r="I30" s="53"/>
      <c r="J30" s="53"/>
      <c r="K30" s="54"/>
      <c r="L30" s="16">
        <f>SUM(L23,L28)</f>
        <v>0</v>
      </c>
    </row>
    <row r="31" spans="1:13" ht="11" thickBot="1" x14ac:dyDescent="0.4">
      <c r="A31" s="21"/>
      <c r="B31" s="52" t="s">
        <v>71</v>
      </c>
      <c r="C31" s="53"/>
      <c r="D31" s="53"/>
      <c r="E31" s="53"/>
      <c r="F31" s="53"/>
      <c r="G31" s="53"/>
      <c r="H31" s="53"/>
      <c r="I31" s="53"/>
      <c r="J31" s="53"/>
      <c r="K31" s="54"/>
      <c r="L31" s="16">
        <f>+L30-L17</f>
        <v>-22338.855000000003</v>
      </c>
    </row>
    <row r="34" spans="2:13" x14ac:dyDescent="0.35">
      <c r="B34" s="40" t="s">
        <v>99</v>
      </c>
    </row>
    <row r="35" spans="2:13" x14ac:dyDescent="0.35">
      <c r="B35" s="40" t="s">
        <v>100</v>
      </c>
    </row>
    <row r="37" spans="2:13" ht="46.5" customHeight="1" x14ac:dyDescent="0.35">
      <c r="B37" s="43" t="s">
        <v>104</v>
      </c>
      <c r="C37" s="43"/>
      <c r="D37" s="43"/>
      <c r="E37" s="43"/>
      <c r="M37" s="42"/>
    </row>
  </sheetData>
  <mergeCells count="11">
    <mergeCell ref="B37:E37"/>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8"/>
  <sheetViews>
    <sheetView tabSelected="1" topLeftCell="A52" workbookViewId="0">
      <selection activeCell="K15" sqref="K15"/>
    </sheetView>
  </sheetViews>
  <sheetFormatPr defaultColWidth="8.6328125" defaultRowHeight="10.5" x14ac:dyDescent="0.35"/>
  <cols>
    <col min="1" max="1" width="30.6328125" style="2" customWidth="1"/>
    <col min="2" max="2" width="10" style="2" customWidth="1"/>
    <col min="3" max="3" width="11.08984375" style="2" customWidth="1"/>
    <col min="4" max="4" width="14.08984375" style="2" customWidth="1"/>
    <col min="5" max="5" width="14.453125" style="2" customWidth="1"/>
    <col min="6" max="6" width="13.36328125" style="2" customWidth="1"/>
    <col min="7" max="7" width="13.90625" style="2" customWidth="1"/>
    <col min="8" max="16384" width="8.6328125" style="2"/>
  </cols>
  <sheetData>
    <row r="1" spans="1:8" ht="23.25" customHeight="1" thickBot="1" x14ac:dyDescent="0.4">
      <c r="A1" s="55" t="s">
        <v>72</v>
      </c>
      <c r="B1" s="56"/>
      <c r="C1" s="56"/>
      <c r="D1" s="56"/>
      <c r="E1" s="56"/>
      <c r="F1" s="56"/>
      <c r="G1" s="57"/>
    </row>
    <row r="2" spans="1:8" ht="68.25" customHeight="1" thickBot="1" x14ac:dyDescent="0.4">
      <c r="A2" s="4" t="s">
        <v>83</v>
      </c>
      <c r="B2" s="5" t="s">
        <v>18</v>
      </c>
      <c r="C2" s="5" t="s">
        <v>19</v>
      </c>
      <c r="D2" s="5" t="s">
        <v>74</v>
      </c>
      <c r="E2" s="5" t="s">
        <v>75</v>
      </c>
      <c r="F2" s="5" t="s">
        <v>20</v>
      </c>
      <c r="G2" s="5" t="s">
        <v>76</v>
      </c>
    </row>
    <row r="3" spans="1:8" ht="11" thickBot="1" x14ac:dyDescent="0.4">
      <c r="A3" s="6">
        <v>1</v>
      </c>
      <c r="B3" s="7">
        <v>2</v>
      </c>
      <c r="C3" s="6">
        <v>3</v>
      </c>
      <c r="D3" s="7">
        <v>4</v>
      </c>
      <c r="E3" s="6">
        <v>5</v>
      </c>
      <c r="F3" s="7">
        <v>6</v>
      </c>
      <c r="G3" s="6">
        <v>7</v>
      </c>
    </row>
    <row r="4" spans="1:8" ht="26.5" customHeight="1" thickBot="1" x14ac:dyDescent="0.4">
      <c r="A4" s="8" t="str">
        <f>'PI skaičiuoklė'!B6</f>
        <v>Lietuvos Respublikos statybos įstatymo 3 straipsnio 2 dalies 1 punktas</v>
      </c>
      <c r="B4" s="9"/>
      <c r="C4" s="10"/>
      <c r="D4" s="10"/>
      <c r="E4" s="10"/>
      <c r="F4" s="10"/>
      <c r="G4" s="10"/>
    </row>
    <row r="5" spans="1:8" ht="77" customHeight="1" thickBot="1" x14ac:dyDescent="0.4">
      <c r="A5" s="11" t="str">
        <f>'PI skaičiuoklė'!C7</f>
        <v>Atliekant statinio, esančio valstybinės žemės sklype (teritorijoje), paprastąjį ar kapitalinį remontą, kai nekeičiami statinio išorės parametrai, taikomas reikalavimas  žemės sklypą valdyti nuosavybės teise arba valdyti ir naudoti kitais Lietuvos Respublikos įstatymų nustatytais pagrindais</v>
      </c>
      <c r="B5" s="9"/>
      <c r="C5" s="10"/>
      <c r="D5" s="10"/>
      <c r="E5" s="10"/>
      <c r="F5" s="10"/>
      <c r="G5" s="10"/>
    </row>
    <row r="6" spans="1:8" ht="21" customHeight="1" thickBot="1" x14ac:dyDescent="0.4">
      <c r="A6" s="3"/>
      <c r="B6" s="12" t="s">
        <v>101</v>
      </c>
      <c r="C6" s="35">
        <v>1</v>
      </c>
      <c r="D6" s="35">
        <v>11.55</v>
      </c>
      <c r="E6" s="35">
        <v>2</v>
      </c>
      <c r="F6" s="35">
        <v>1</v>
      </c>
      <c r="G6" s="12">
        <f>+C6*D6*E6*F6</f>
        <v>23.1</v>
      </c>
      <c r="H6" s="42"/>
    </row>
    <row r="7" spans="1:8" ht="11" thickBot="1" x14ac:dyDescent="0.4">
      <c r="A7" s="13"/>
      <c r="B7" s="12" t="s">
        <v>22</v>
      </c>
      <c r="C7" s="12">
        <v>0</v>
      </c>
      <c r="D7" s="12">
        <v>0</v>
      </c>
      <c r="E7" s="12">
        <v>0</v>
      </c>
      <c r="F7" s="12">
        <v>0</v>
      </c>
      <c r="G7" s="12">
        <f t="shared" ref="G7" si="0">+C7*D7*E7*F7</f>
        <v>0</v>
      </c>
    </row>
    <row r="8" spans="1:8" ht="11" thickBot="1" x14ac:dyDescent="0.4">
      <c r="A8" s="13"/>
      <c r="B8" s="12" t="s">
        <v>10</v>
      </c>
      <c r="C8" s="12"/>
      <c r="D8" s="12"/>
      <c r="E8" s="12"/>
      <c r="F8" s="12"/>
      <c r="G8" s="12"/>
    </row>
    <row r="9" spans="1:8" ht="14.15" customHeight="1" thickBot="1" x14ac:dyDescent="0.4">
      <c r="A9" s="49" t="s">
        <v>77</v>
      </c>
      <c r="B9" s="50"/>
      <c r="C9" s="50"/>
      <c r="D9" s="50"/>
      <c r="E9" s="50"/>
      <c r="F9" s="51"/>
      <c r="G9" s="12">
        <f>SUM(G6:G8)</f>
        <v>23.1</v>
      </c>
    </row>
    <row r="10" spans="1:8" ht="11" thickBot="1" x14ac:dyDescent="0.4">
      <c r="A10" s="11" t="str">
        <f>'PI skaičiuoklė'!C8</f>
        <v>Veiksmas A2</v>
      </c>
      <c r="B10" s="14"/>
      <c r="C10" s="14"/>
      <c r="D10" s="14"/>
      <c r="E10" s="14"/>
      <c r="F10" s="14"/>
      <c r="G10" s="14"/>
    </row>
    <row r="11" spans="1:8" ht="11" thickBot="1" x14ac:dyDescent="0.4">
      <c r="A11" s="3"/>
      <c r="B11" s="12" t="s">
        <v>23</v>
      </c>
      <c r="C11" s="12">
        <v>0</v>
      </c>
      <c r="D11" s="12">
        <v>0</v>
      </c>
      <c r="E11" s="12">
        <v>0</v>
      </c>
      <c r="F11" s="12">
        <v>0</v>
      </c>
      <c r="G11" s="12">
        <f>+C11*D11*E11*F11</f>
        <v>0</v>
      </c>
    </row>
    <row r="12" spans="1:8" ht="11" thickBot="1" x14ac:dyDescent="0.4">
      <c r="A12" s="13"/>
      <c r="B12" s="12" t="s">
        <v>24</v>
      </c>
      <c r="C12" s="12">
        <v>0</v>
      </c>
      <c r="D12" s="12">
        <v>0</v>
      </c>
      <c r="E12" s="12">
        <v>0</v>
      </c>
      <c r="F12" s="12">
        <v>0</v>
      </c>
      <c r="G12" s="12">
        <f t="shared" ref="G12" si="1">+C12*D12*E12*F12</f>
        <v>0</v>
      </c>
    </row>
    <row r="13" spans="1:8" ht="11" thickBot="1" x14ac:dyDescent="0.4">
      <c r="A13" s="13"/>
      <c r="B13" s="12" t="s">
        <v>10</v>
      </c>
      <c r="C13" s="12"/>
      <c r="D13" s="12"/>
      <c r="E13" s="12"/>
      <c r="F13" s="12"/>
      <c r="G13" s="12"/>
    </row>
    <row r="14" spans="1:8" ht="11" thickBot="1" x14ac:dyDescent="0.4">
      <c r="A14" s="49" t="s">
        <v>78</v>
      </c>
      <c r="B14" s="50"/>
      <c r="C14" s="50"/>
      <c r="D14" s="50"/>
      <c r="E14" s="50"/>
      <c r="F14" s="51"/>
      <c r="G14" s="12">
        <f>SUM(G11:G13)</f>
        <v>0</v>
      </c>
    </row>
    <row r="15" spans="1:8" ht="11" thickBot="1" x14ac:dyDescent="0.4">
      <c r="A15" s="52" t="s">
        <v>79</v>
      </c>
      <c r="B15" s="53"/>
      <c r="C15" s="53"/>
      <c r="D15" s="53"/>
      <c r="E15" s="53"/>
      <c r="F15" s="54"/>
      <c r="G15" s="15">
        <f>SUM(G9,G14)</f>
        <v>23.1</v>
      </c>
    </row>
    <row r="16" spans="1:8" ht="11" thickBot="1" x14ac:dyDescent="0.4">
      <c r="A16" s="8" t="str">
        <f>'PI skaičiuoklė'!B11</f>
        <v>Straipsnis (-iai), punktas (-ai) ir įpareigojimas</v>
      </c>
      <c r="B16" s="9"/>
      <c r="C16" s="9"/>
      <c r="D16" s="9"/>
      <c r="E16" s="9"/>
      <c r="F16" s="9"/>
      <c r="G16" s="9"/>
    </row>
    <row r="17" spans="1:7" ht="11" thickBot="1" x14ac:dyDescent="0.4">
      <c r="A17" s="11" t="str">
        <f>'PI skaičiuoklė'!C12</f>
        <v>Veiksmas B1</v>
      </c>
      <c r="B17" s="9"/>
      <c r="C17" s="9"/>
      <c r="D17" s="9"/>
      <c r="E17" s="9"/>
      <c r="F17" s="9"/>
      <c r="G17" s="9"/>
    </row>
    <row r="18" spans="1:7" ht="11" thickBot="1" x14ac:dyDescent="0.4">
      <c r="A18" s="3"/>
      <c r="B18" s="12" t="s">
        <v>25</v>
      </c>
      <c r="C18" s="12">
        <v>0</v>
      </c>
      <c r="D18" s="12">
        <v>0</v>
      </c>
      <c r="E18" s="12">
        <v>0</v>
      </c>
      <c r="F18" s="12">
        <v>0</v>
      </c>
      <c r="G18" s="12">
        <f t="shared" ref="G18:G19" si="2">+C18*D18*E18*F18</f>
        <v>0</v>
      </c>
    </row>
    <row r="19" spans="1:7" ht="11" thickBot="1" x14ac:dyDescent="0.4">
      <c r="A19" s="13"/>
      <c r="B19" s="12" t="s">
        <v>26</v>
      </c>
      <c r="C19" s="12">
        <v>0</v>
      </c>
      <c r="D19" s="12">
        <v>0</v>
      </c>
      <c r="E19" s="12">
        <v>0</v>
      </c>
      <c r="F19" s="12">
        <v>0</v>
      </c>
      <c r="G19" s="12">
        <f t="shared" si="2"/>
        <v>0</v>
      </c>
    </row>
    <row r="20" spans="1:7" ht="11" thickBot="1" x14ac:dyDescent="0.4">
      <c r="A20" s="13"/>
      <c r="B20" s="12" t="s">
        <v>10</v>
      </c>
      <c r="C20" s="12"/>
      <c r="D20" s="12"/>
      <c r="E20" s="12"/>
      <c r="F20" s="12"/>
      <c r="G20" s="12"/>
    </row>
    <row r="21" spans="1:7" ht="11" thickBot="1" x14ac:dyDescent="0.4">
      <c r="A21" s="49" t="s">
        <v>80</v>
      </c>
      <c r="B21" s="50"/>
      <c r="C21" s="50"/>
      <c r="D21" s="50"/>
      <c r="E21" s="50"/>
      <c r="F21" s="51"/>
      <c r="G21" s="12">
        <f>SUM(G18:G20)</f>
        <v>0</v>
      </c>
    </row>
    <row r="22" spans="1:7" ht="11" thickBot="1" x14ac:dyDescent="0.4">
      <c r="A22" s="11" t="str">
        <f>'PI skaičiuoklė'!C13</f>
        <v>Veiksmas B2</v>
      </c>
      <c r="B22" s="9"/>
      <c r="C22" s="9"/>
      <c r="D22" s="9"/>
      <c r="E22" s="9"/>
      <c r="F22" s="9"/>
      <c r="G22" s="9"/>
    </row>
    <row r="23" spans="1:7" ht="11" thickBot="1" x14ac:dyDescent="0.4">
      <c r="A23" s="3"/>
      <c r="B23" s="12" t="s">
        <v>27</v>
      </c>
      <c r="C23" s="12">
        <v>0</v>
      </c>
      <c r="D23" s="12">
        <v>0</v>
      </c>
      <c r="E23" s="12">
        <v>0</v>
      </c>
      <c r="F23" s="12">
        <v>0</v>
      </c>
      <c r="G23" s="12">
        <f t="shared" ref="G23:G24" si="3">+C23*D23*E23*F23</f>
        <v>0</v>
      </c>
    </row>
    <row r="24" spans="1:7" ht="11" thickBot="1" x14ac:dyDescent="0.4">
      <c r="A24" s="13"/>
      <c r="B24" s="12" t="s">
        <v>28</v>
      </c>
      <c r="C24" s="12">
        <v>0</v>
      </c>
      <c r="D24" s="12">
        <v>0</v>
      </c>
      <c r="E24" s="12">
        <v>0</v>
      </c>
      <c r="F24" s="12">
        <v>0</v>
      </c>
      <c r="G24" s="12">
        <f t="shared" si="3"/>
        <v>0</v>
      </c>
    </row>
    <row r="25" spans="1:7" ht="11" thickBot="1" x14ac:dyDescent="0.4">
      <c r="A25" s="13"/>
      <c r="B25" s="12" t="s">
        <v>10</v>
      </c>
      <c r="C25" s="12"/>
      <c r="D25" s="12"/>
      <c r="E25" s="12"/>
      <c r="F25" s="12"/>
      <c r="G25" s="12"/>
    </row>
    <row r="26" spans="1:7" ht="11" thickBot="1" x14ac:dyDescent="0.4">
      <c r="A26" s="49" t="s">
        <v>81</v>
      </c>
      <c r="B26" s="50"/>
      <c r="C26" s="50"/>
      <c r="D26" s="50"/>
      <c r="E26" s="50"/>
      <c r="F26" s="51"/>
      <c r="G26" s="12">
        <f>SUM(G23:G25)</f>
        <v>0</v>
      </c>
    </row>
    <row r="27" spans="1:7" ht="11" thickBot="1" x14ac:dyDescent="0.4">
      <c r="A27" s="52" t="s">
        <v>82</v>
      </c>
      <c r="B27" s="53"/>
      <c r="C27" s="53"/>
      <c r="D27" s="53"/>
      <c r="E27" s="53"/>
      <c r="F27" s="54"/>
      <c r="G27" s="15">
        <f>SUM(G21,G26)</f>
        <v>0</v>
      </c>
    </row>
    <row r="28" spans="1:7" x14ac:dyDescent="0.35">
      <c r="A28" s="30"/>
      <c r="B28" s="30"/>
      <c r="C28" s="30"/>
      <c r="D28" s="30"/>
      <c r="E28" s="30"/>
      <c r="F28" s="30"/>
      <c r="G28" s="31"/>
    </row>
    <row r="29" spans="1:7" x14ac:dyDescent="0.35">
      <c r="A29" s="30"/>
      <c r="B29" s="30"/>
      <c r="C29" s="30"/>
      <c r="D29" s="30"/>
      <c r="E29" s="30"/>
      <c r="F29" s="30"/>
      <c r="G29" s="31"/>
    </row>
    <row r="31" spans="1:7" ht="11" thickBot="1" x14ac:dyDescent="0.4"/>
    <row r="32" spans="1:7" ht="23.25" customHeight="1" thickBot="1" x14ac:dyDescent="0.4">
      <c r="A32" s="58" t="s">
        <v>73</v>
      </c>
      <c r="B32" s="59"/>
      <c r="C32" s="59"/>
      <c r="D32" s="59"/>
      <c r="E32" s="59"/>
      <c r="F32" s="59"/>
      <c r="G32" s="60"/>
    </row>
    <row r="33" spans="1:7" ht="67.5" customHeight="1" thickBot="1" x14ac:dyDescent="0.4">
      <c r="A33" s="4" t="s">
        <v>84</v>
      </c>
      <c r="B33" s="5" t="s">
        <v>18</v>
      </c>
      <c r="C33" s="5" t="s">
        <v>19</v>
      </c>
      <c r="D33" s="5" t="s">
        <v>74</v>
      </c>
      <c r="E33" s="5" t="s">
        <v>75</v>
      </c>
      <c r="F33" s="5" t="s">
        <v>20</v>
      </c>
      <c r="G33" s="5" t="s">
        <v>76</v>
      </c>
    </row>
    <row r="34" spans="1:7" ht="11" thickBot="1" x14ac:dyDescent="0.4">
      <c r="A34" s="6">
        <v>1</v>
      </c>
      <c r="B34" s="7">
        <v>2</v>
      </c>
      <c r="C34" s="6">
        <v>3</v>
      </c>
      <c r="D34" s="7">
        <v>4</v>
      </c>
      <c r="E34" s="6">
        <v>5</v>
      </c>
      <c r="F34" s="7">
        <v>6</v>
      </c>
      <c r="G34" s="6">
        <v>7</v>
      </c>
    </row>
    <row r="35" spans="1:7" ht="29" customHeight="1" thickBot="1" x14ac:dyDescent="0.4">
      <c r="A35" s="8" t="str">
        <f>'PI skaičiuoklė'!B19</f>
        <v>Lietuvos Respublikos statybos įstatymo 3 straipsnio 2 dalies 1 punktas</v>
      </c>
      <c r="B35" s="9"/>
      <c r="C35" s="10"/>
      <c r="D35" s="10"/>
      <c r="E35" s="10"/>
      <c r="F35" s="10"/>
      <c r="G35" s="10"/>
    </row>
    <row r="36" spans="1:7" ht="74.5" customHeight="1" thickBot="1" x14ac:dyDescent="0.4">
      <c r="A36" s="11" t="str">
        <f>'PI skaičiuoklė'!C20</f>
        <v>Atliekant statinio, esančio valstybinės žemės sklype (teritorijoje), paprastąjį ar kapitalinį remontą, kai nekeičiami statinio išorės parametrai, netaikomas reikalavimas  žemės sklypą valdyti nuosavybės teise arba valdyti ir naudoti kitais Lietuvos Respublikos įstatymų nustatytais pagrindais</v>
      </c>
      <c r="B36" s="9"/>
      <c r="C36" s="10"/>
      <c r="D36" s="10"/>
      <c r="E36" s="10"/>
      <c r="F36" s="10"/>
      <c r="G36" s="10"/>
    </row>
    <row r="37" spans="1:7" ht="11" thickBot="1" x14ac:dyDescent="0.4">
      <c r="B37" s="12" t="s">
        <v>21</v>
      </c>
      <c r="C37" s="7"/>
      <c r="D37" s="7"/>
      <c r="E37" s="7"/>
      <c r="F37" s="7"/>
      <c r="G37" s="7">
        <f>+C37*D37*E37*F37</f>
        <v>0</v>
      </c>
    </row>
    <row r="38" spans="1:7" ht="11" thickBot="1" x14ac:dyDescent="0.4">
      <c r="A38" s="3"/>
      <c r="B38" s="12" t="s">
        <v>22</v>
      </c>
      <c r="C38" s="12"/>
      <c r="D38" s="12"/>
      <c r="E38" s="12"/>
      <c r="F38" s="12"/>
      <c r="G38" s="12">
        <f t="shared" ref="G38" si="4">+C38*D38*E38*F38</f>
        <v>0</v>
      </c>
    </row>
    <row r="39" spans="1:7" ht="11" thickBot="1" x14ac:dyDescent="0.4">
      <c r="A39" s="13"/>
      <c r="B39" s="12" t="s">
        <v>10</v>
      </c>
      <c r="C39" s="12"/>
      <c r="D39" s="12"/>
      <c r="E39" s="12"/>
      <c r="F39" s="12"/>
      <c r="G39" s="12"/>
    </row>
    <row r="40" spans="1:7" ht="11" thickBot="1" x14ac:dyDescent="0.4">
      <c r="A40" s="49" t="s">
        <v>77</v>
      </c>
      <c r="B40" s="50"/>
      <c r="C40" s="50"/>
      <c r="D40" s="50"/>
      <c r="E40" s="50"/>
      <c r="F40" s="51"/>
      <c r="G40" s="12">
        <f>SUM(G37:G39)</f>
        <v>0</v>
      </c>
    </row>
    <row r="41" spans="1:7" ht="11" thickBot="1" x14ac:dyDescent="0.4">
      <c r="A41" s="11">
        <f>'PI skaičiuoklė'!C21</f>
        <v>0</v>
      </c>
      <c r="B41" s="14"/>
      <c r="C41" s="14"/>
      <c r="D41" s="14"/>
      <c r="E41" s="14"/>
      <c r="F41" s="14"/>
      <c r="G41" s="14"/>
    </row>
    <row r="42" spans="1:7" ht="11" thickBot="1" x14ac:dyDescent="0.4">
      <c r="A42" s="3"/>
      <c r="B42" s="12" t="s">
        <v>23</v>
      </c>
      <c r="C42" s="12">
        <v>0</v>
      </c>
      <c r="D42" s="12">
        <v>0</v>
      </c>
      <c r="E42" s="12">
        <v>0</v>
      </c>
      <c r="F42" s="12">
        <v>0</v>
      </c>
      <c r="G42" s="12">
        <f>+C42*D42*E42*F42</f>
        <v>0</v>
      </c>
    </row>
    <row r="43" spans="1:7" ht="11" thickBot="1" x14ac:dyDescent="0.4">
      <c r="A43" s="13"/>
      <c r="B43" s="12" t="s">
        <v>24</v>
      </c>
      <c r="C43" s="12">
        <v>0</v>
      </c>
      <c r="D43" s="12">
        <v>0</v>
      </c>
      <c r="E43" s="12">
        <v>0</v>
      </c>
      <c r="F43" s="12">
        <v>0</v>
      </c>
      <c r="G43" s="12">
        <f t="shared" ref="G43" si="5">+C43*D43*E43*F43</f>
        <v>0</v>
      </c>
    </row>
    <row r="44" spans="1:7" ht="11" thickBot="1" x14ac:dyDescent="0.4">
      <c r="A44" s="13"/>
      <c r="B44" s="12" t="s">
        <v>10</v>
      </c>
      <c r="C44" s="12"/>
      <c r="D44" s="12"/>
      <c r="E44" s="12"/>
      <c r="F44" s="12"/>
      <c r="G44" s="12"/>
    </row>
    <row r="45" spans="1:7" ht="11" thickBot="1" x14ac:dyDescent="0.4">
      <c r="A45" s="49" t="s">
        <v>78</v>
      </c>
      <c r="B45" s="50"/>
      <c r="C45" s="50"/>
      <c r="D45" s="50"/>
      <c r="E45" s="50"/>
      <c r="F45" s="51"/>
      <c r="G45" s="12">
        <f>SUM(G42:G44)</f>
        <v>0</v>
      </c>
    </row>
    <row r="46" spans="1:7" ht="11" thickBot="1" x14ac:dyDescent="0.4">
      <c r="A46" s="52" t="s">
        <v>79</v>
      </c>
      <c r="B46" s="53"/>
      <c r="C46" s="53"/>
      <c r="D46" s="53"/>
      <c r="E46" s="53"/>
      <c r="F46" s="54"/>
      <c r="G46" s="15">
        <f>SUM(G40,G45)</f>
        <v>0</v>
      </c>
    </row>
    <row r="47" spans="1:7" ht="11" thickBot="1" x14ac:dyDescent="0.4">
      <c r="A47" s="8" t="str">
        <f>'PI skaičiuoklė'!B24</f>
        <v>Straipsnis (-iai), punktas (-ai) ir įpareigojimas</v>
      </c>
      <c r="B47" s="9"/>
      <c r="C47" s="9"/>
      <c r="D47" s="9"/>
      <c r="E47" s="9"/>
      <c r="F47" s="9"/>
      <c r="G47" s="9"/>
    </row>
    <row r="48" spans="1:7" ht="11" thickBot="1" x14ac:dyDescent="0.4">
      <c r="A48" s="11" t="str">
        <f>'PI skaičiuoklė'!C25</f>
        <v>Veiksmas B1</v>
      </c>
      <c r="B48" s="9"/>
      <c r="C48" s="9"/>
      <c r="D48" s="9"/>
      <c r="E48" s="9"/>
      <c r="F48" s="9"/>
      <c r="G48" s="9"/>
    </row>
    <row r="49" spans="1:7" ht="11" thickBot="1" x14ac:dyDescent="0.4">
      <c r="A49" s="3"/>
      <c r="B49" s="12" t="s">
        <v>25</v>
      </c>
      <c r="C49" s="12">
        <v>0</v>
      </c>
      <c r="D49" s="12">
        <v>0</v>
      </c>
      <c r="E49" s="12">
        <v>0</v>
      </c>
      <c r="F49" s="12">
        <v>0</v>
      </c>
      <c r="G49" s="12">
        <f t="shared" ref="G49:G50" si="6">+C49*D49*E49*F49</f>
        <v>0</v>
      </c>
    </row>
    <row r="50" spans="1:7" ht="11" thickBot="1" x14ac:dyDescent="0.4">
      <c r="A50" s="13"/>
      <c r="B50" s="12" t="s">
        <v>26</v>
      </c>
      <c r="C50" s="12">
        <v>0</v>
      </c>
      <c r="D50" s="12">
        <v>0</v>
      </c>
      <c r="E50" s="12">
        <v>0</v>
      </c>
      <c r="F50" s="12">
        <v>0</v>
      </c>
      <c r="G50" s="12">
        <f t="shared" si="6"/>
        <v>0</v>
      </c>
    </row>
    <row r="51" spans="1:7" ht="11" thickBot="1" x14ac:dyDescent="0.4">
      <c r="A51" s="13"/>
      <c r="B51" s="12" t="s">
        <v>10</v>
      </c>
      <c r="C51" s="12"/>
      <c r="D51" s="12"/>
      <c r="E51" s="12"/>
      <c r="F51" s="12"/>
      <c r="G51" s="12"/>
    </row>
    <row r="52" spans="1:7" ht="11" thickBot="1" x14ac:dyDescent="0.4">
      <c r="A52" s="49" t="s">
        <v>80</v>
      </c>
      <c r="B52" s="50"/>
      <c r="C52" s="50"/>
      <c r="D52" s="50"/>
      <c r="E52" s="50"/>
      <c r="F52" s="51"/>
      <c r="G52" s="12">
        <f>SUM(G49:G51)</f>
        <v>0</v>
      </c>
    </row>
    <row r="53" spans="1:7" ht="11" thickBot="1" x14ac:dyDescent="0.4">
      <c r="A53" s="11" t="str">
        <f>'PI skaičiuoklė'!C26</f>
        <v>Veiksmas B2</v>
      </c>
      <c r="B53" s="9"/>
      <c r="C53" s="9"/>
      <c r="D53" s="9"/>
      <c r="E53" s="9"/>
      <c r="F53" s="9"/>
      <c r="G53" s="9"/>
    </row>
    <row r="54" spans="1:7" ht="11" thickBot="1" x14ac:dyDescent="0.4">
      <c r="A54" s="3"/>
      <c r="B54" s="12" t="s">
        <v>27</v>
      </c>
      <c r="C54" s="12">
        <v>0</v>
      </c>
      <c r="D54" s="12">
        <v>0</v>
      </c>
      <c r="E54" s="12">
        <v>0</v>
      </c>
      <c r="F54" s="12">
        <v>0</v>
      </c>
      <c r="G54" s="12">
        <f t="shared" ref="G54:G55" si="7">+C54*D54*E54*F54</f>
        <v>0</v>
      </c>
    </row>
    <row r="55" spans="1:7" ht="11" thickBot="1" x14ac:dyDescent="0.4">
      <c r="A55" s="13"/>
      <c r="B55" s="12" t="s">
        <v>28</v>
      </c>
      <c r="C55" s="12">
        <v>0</v>
      </c>
      <c r="D55" s="12">
        <v>0</v>
      </c>
      <c r="E55" s="12">
        <v>0</v>
      </c>
      <c r="F55" s="12">
        <v>0</v>
      </c>
      <c r="G55" s="12">
        <f t="shared" si="7"/>
        <v>0</v>
      </c>
    </row>
    <row r="56" spans="1:7" ht="11" thickBot="1" x14ac:dyDescent="0.4">
      <c r="A56" s="13"/>
      <c r="B56" s="12" t="s">
        <v>10</v>
      </c>
      <c r="C56" s="12"/>
      <c r="D56" s="12"/>
      <c r="E56" s="12"/>
      <c r="F56" s="12"/>
      <c r="G56" s="12"/>
    </row>
    <row r="57" spans="1:7" ht="11" thickBot="1" x14ac:dyDescent="0.4">
      <c r="A57" s="49" t="s">
        <v>81</v>
      </c>
      <c r="B57" s="50"/>
      <c r="C57" s="50"/>
      <c r="D57" s="50"/>
      <c r="E57" s="50"/>
      <c r="F57" s="51"/>
      <c r="G57" s="12">
        <f>SUM(G54:G56)</f>
        <v>0</v>
      </c>
    </row>
    <row r="58" spans="1:7" ht="11" thickBot="1" x14ac:dyDescent="0.4">
      <c r="A58" s="52" t="s">
        <v>82</v>
      </c>
      <c r="B58" s="53"/>
      <c r="C58" s="53"/>
      <c r="D58" s="53"/>
      <c r="E58" s="53"/>
      <c r="F58" s="54"/>
      <c r="G58" s="15">
        <f>SUM(G52,G57)</f>
        <v>0</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topLeftCell="A34" workbookViewId="0">
      <selection sqref="A1:D1"/>
    </sheetView>
  </sheetViews>
  <sheetFormatPr defaultColWidth="8.6328125" defaultRowHeight="14.5" x14ac:dyDescent="0.35"/>
  <cols>
    <col min="1" max="1" width="17.453125" style="1" customWidth="1"/>
    <col min="2" max="2" width="8.90625" style="1" customWidth="1"/>
    <col min="3" max="3" width="9.36328125" style="1" customWidth="1"/>
    <col min="4" max="4" width="21" style="1" customWidth="1"/>
    <col min="5" max="16384" width="8.6328125" style="1"/>
  </cols>
  <sheetData>
    <row r="1" spans="1:4" ht="15" thickBot="1" x14ac:dyDescent="0.4">
      <c r="A1" s="61" t="s">
        <v>61</v>
      </c>
      <c r="B1" s="62"/>
      <c r="C1" s="62"/>
      <c r="D1" s="63"/>
    </row>
    <row r="2" spans="1:4" ht="24.65" customHeight="1" thickBot="1" x14ac:dyDescent="0.4">
      <c r="A2" s="4" t="s">
        <v>85</v>
      </c>
      <c r="B2" s="67" t="s">
        <v>29</v>
      </c>
      <c r="C2" s="68"/>
      <c r="D2" s="5" t="s">
        <v>3</v>
      </c>
    </row>
    <row r="3" spans="1:4" ht="15" thickBot="1" x14ac:dyDescent="0.4">
      <c r="A3" s="6">
        <v>1</v>
      </c>
      <c r="B3" s="69">
        <v>2</v>
      </c>
      <c r="C3" s="70"/>
      <c r="D3" s="6">
        <v>3</v>
      </c>
    </row>
    <row r="4" spans="1:4" ht="42.5" thickBot="1" x14ac:dyDescent="0.4">
      <c r="A4" s="8" t="str">
        <f>'PI skaičiuoklė'!B6</f>
        <v>Lietuvos Respublikos statybos įstatymo 3 straipsnio 2 dalies 1 punktas</v>
      </c>
      <c r="B4" s="9"/>
      <c r="C4" s="9"/>
      <c r="D4" s="9"/>
    </row>
    <row r="5" spans="1:4" ht="126.5" thickBot="1" x14ac:dyDescent="0.4">
      <c r="A5" s="11" t="str">
        <f>'PI skaičiuoklė'!C7</f>
        <v>Atliekant statinio, esančio valstybinės žemės sklype (teritorijoje), paprastąjį ar kapitalinį remontą, kai nekeičiami statinio išorės parametrai, taikomas reikalavimas  žemės sklypą valdyti nuosavybės teise arba valdyti ir naudoti kitais Lietuvos Respublikos įstatymų nustatytais pagrindais</v>
      </c>
      <c r="B5" s="9"/>
      <c r="C5" s="9"/>
      <c r="D5" s="9"/>
    </row>
    <row r="6" spans="1:4" ht="15" thickBot="1" x14ac:dyDescent="0.4">
      <c r="A6" s="13"/>
      <c r="B6" s="12" t="s">
        <v>21</v>
      </c>
      <c r="C6" s="12">
        <v>0</v>
      </c>
      <c r="D6" s="12">
        <f>+C6</f>
        <v>0</v>
      </c>
    </row>
    <row r="7" spans="1:4" ht="15" thickBot="1" x14ac:dyDescent="0.4">
      <c r="A7" s="13"/>
      <c r="B7" s="12" t="s">
        <v>22</v>
      </c>
      <c r="C7" s="12">
        <v>0</v>
      </c>
      <c r="D7" s="12">
        <f>+C7</f>
        <v>0</v>
      </c>
    </row>
    <row r="8" spans="1:4" ht="20.149999999999999" customHeight="1" thickBot="1" x14ac:dyDescent="0.4">
      <c r="A8" s="49" t="s">
        <v>30</v>
      </c>
      <c r="B8" s="50"/>
      <c r="C8" s="50"/>
      <c r="D8" s="9">
        <f>SUM(D6:D7)</f>
        <v>0</v>
      </c>
    </row>
    <row r="9" spans="1:4" ht="15" thickBot="1" x14ac:dyDescent="0.4">
      <c r="A9" s="11" t="str">
        <f>'PI skaičiuoklė'!C8</f>
        <v>Veiksmas A2</v>
      </c>
      <c r="B9" s="9"/>
      <c r="C9" s="9"/>
      <c r="D9" s="9"/>
    </row>
    <row r="10" spans="1:4" ht="15" thickBot="1" x14ac:dyDescent="0.4">
      <c r="A10" s="13"/>
      <c r="B10" s="12" t="s">
        <v>23</v>
      </c>
      <c r="C10" s="12">
        <v>0</v>
      </c>
      <c r="D10" s="12">
        <f>+C10</f>
        <v>0</v>
      </c>
    </row>
    <row r="11" spans="1:4" ht="15" thickBot="1" x14ac:dyDescent="0.4">
      <c r="A11" s="13"/>
      <c r="B11" s="12" t="s">
        <v>24</v>
      </c>
      <c r="C11" s="12">
        <v>0</v>
      </c>
      <c r="D11" s="12">
        <f>+C11</f>
        <v>0</v>
      </c>
    </row>
    <row r="12" spans="1:4" ht="15" thickBot="1" x14ac:dyDescent="0.4">
      <c r="A12" s="49" t="s">
        <v>31</v>
      </c>
      <c r="B12" s="50"/>
      <c r="C12" s="50"/>
      <c r="D12" s="9">
        <f>SUM(D10:D11)</f>
        <v>0</v>
      </c>
    </row>
    <row r="13" spans="1:4" ht="15" thickBot="1" x14ac:dyDescent="0.4">
      <c r="A13" s="11" t="s">
        <v>10</v>
      </c>
      <c r="B13" s="12"/>
      <c r="C13" s="12"/>
      <c r="D13" s="12" t="s">
        <v>10</v>
      </c>
    </row>
    <row r="14" spans="1:4" ht="15" thickBot="1" x14ac:dyDescent="0.4">
      <c r="A14" s="52" t="s">
        <v>32</v>
      </c>
      <c r="B14" s="53"/>
      <c r="C14" s="53"/>
      <c r="D14" s="9">
        <f>SUM(D8,D12)</f>
        <v>0</v>
      </c>
    </row>
    <row r="15" spans="1:4" ht="23.4" customHeight="1" thickBot="1" x14ac:dyDescent="0.4">
      <c r="A15" s="8" t="str">
        <f>'PI skaičiuoklė'!B11</f>
        <v>Straipsnis (-iai), punktas (-ai) ir įpareigojimas</v>
      </c>
      <c r="B15" s="12"/>
      <c r="C15" s="12"/>
      <c r="D15" s="12"/>
    </row>
    <row r="16" spans="1:4" ht="15" thickBot="1" x14ac:dyDescent="0.4">
      <c r="A16" s="11" t="str">
        <f>'PI skaičiuoklė'!C12</f>
        <v>Veiksmas B1</v>
      </c>
      <c r="B16" s="9"/>
      <c r="C16" s="9"/>
      <c r="D16" s="9"/>
    </row>
    <row r="17" spans="1:4" ht="15" thickBot="1" x14ac:dyDescent="0.4">
      <c r="A17" s="13"/>
      <c r="B17" s="12" t="s">
        <v>25</v>
      </c>
      <c r="C17" s="12">
        <v>0</v>
      </c>
      <c r="D17" s="12">
        <f>+C17</f>
        <v>0</v>
      </c>
    </row>
    <row r="18" spans="1:4" ht="15" thickBot="1" x14ac:dyDescent="0.4">
      <c r="A18" s="13"/>
      <c r="B18" s="12" t="s">
        <v>26</v>
      </c>
      <c r="C18" s="12">
        <v>0</v>
      </c>
      <c r="D18" s="12">
        <f>+C18</f>
        <v>0</v>
      </c>
    </row>
    <row r="19" spans="1:4" ht="15" thickBot="1" x14ac:dyDescent="0.4">
      <c r="A19" s="49" t="s">
        <v>33</v>
      </c>
      <c r="B19" s="50"/>
      <c r="C19" s="50"/>
      <c r="D19" s="9">
        <f>SUM(D17:D18)</f>
        <v>0</v>
      </c>
    </row>
    <row r="20" spans="1:4" ht="15" thickBot="1" x14ac:dyDescent="0.4">
      <c r="A20" s="11" t="str">
        <f>'PI skaičiuoklė'!C13</f>
        <v>Veiksmas B2</v>
      </c>
      <c r="B20" s="9"/>
      <c r="C20" s="9"/>
      <c r="D20" s="9"/>
    </row>
    <row r="21" spans="1:4" ht="15" thickBot="1" x14ac:dyDescent="0.4">
      <c r="A21" s="13"/>
      <c r="B21" s="12" t="s">
        <v>27</v>
      </c>
      <c r="C21" s="12">
        <v>0</v>
      </c>
      <c r="D21" s="12">
        <f>+C21</f>
        <v>0</v>
      </c>
    </row>
    <row r="22" spans="1:4" ht="15" thickBot="1" x14ac:dyDescent="0.4">
      <c r="A22" s="13"/>
      <c r="B22" s="12" t="s">
        <v>28</v>
      </c>
      <c r="C22" s="12">
        <v>0</v>
      </c>
      <c r="D22" s="12">
        <f>+C22</f>
        <v>0</v>
      </c>
    </row>
    <row r="23" spans="1:4" ht="15" thickBot="1" x14ac:dyDescent="0.4">
      <c r="A23" s="49" t="s">
        <v>34</v>
      </c>
      <c r="B23" s="50"/>
      <c r="C23" s="50"/>
      <c r="D23" s="9">
        <f>SUM(D21:D22)</f>
        <v>0</v>
      </c>
    </row>
    <row r="24" spans="1:4" ht="15" thickBot="1" x14ac:dyDescent="0.4">
      <c r="A24" s="13"/>
      <c r="B24" s="12" t="s">
        <v>10</v>
      </c>
      <c r="C24" s="12"/>
      <c r="D24" s="12" t="s">
        <v>16</v>
      </c>
    </row>
    <row r="25" spans="1:4" ht="15" thickBot="1" x14ac:dyDescent="0.4">
      <c r="A25" s="52" t="s">
        <v>35</v>
      </c>
      <c r="B25" s="53"/>
      <c r="C25" s="53"/>
      <c r="D25" s="9">
        <f>SUM(D19,D23)</f>
        <v>0</v>
      </c>
    </row>
    <row r="29" spans="1:4" ht="15" thickBot="1" x14ac:dyDescent="0.4"/>
    <row r="30" spans="1:4" ht="15" thickBot="1" x14ac:dyDescent="0.4">
      <c r="A30" s="64" t="s">
        <v>94</v>
      </c>
      <c r="B30" s="65"/>
      <c r="C30" s="65"/>
      <c r="D30" s="66"/>
    </row>
    <row r="31" spans="1:4" ht="32" thickBot="1" x14ac:dyDescent="0.4">
      <c r="A31" s="4" t="s">
        <v>86</v>
      </c>
      <c r="B31" s="67" t="s">
        <v>29</v>
      </c>
      <c r="C31" s="68"/>
      <c r="D31" s="5" t="s">
        <v>3</v>
      </c>
    </row>
    <row r="32" spans="1:4" ht="15" thickBot="1" x14ac:dyDescent="0.4">
      <c r="A32" s="6">
        <v>1</v>
      </c>
      <c r="B32" s="69">
        <v>2</v>
      </c>
      <c r="C32" s="70"/>
      <c r="D32" s="6">
        <v>3</v>
      </c>
    </row>
    <row r="33" spans="1:4" ht="42.5" thickBot="1" x14ac:dyDescent="0.4">
      <c r="A33" s="8" t="str">
        <f>'PI skaičiuoklė'!B19</f>
        <v>Lietuvos Respublikos statybos įstatymo 3 straipsnio 2 dalies 1 punktas</v>
      </c>
      <c r="B33" s="9"/>
      <c r="C33" s="9"/>
      <c r="D33" s="9"/>
    </row>
    <row r="34" spans="1:4" ht="126.5" thickBot="1" x14ac:dyDescent="0.4">
      <c r="A34" s="11" t="str">
        <f>'PI skaičiuoklė'!C20</f>
        <v>Atliekant statinio, esančio valstybinės žemės sklype (teritorijoje), paprastąjį ar kapitalinį remontą, kai nekeičiami statinio išorės parametrai, netaikomas reikalavimas  žemės sklypą valdyti nuosavybės teise arba valdyti ir naudoti kitais Lietuvos Respublikos įstatymų nustatytais pagrindais</v>
      </c>
      <c r="B34" s="9"/>
      <c r="C34" s="9"/>
      <c r="D34" s="9"/>
    </row>
    <row r="35" spans="1:4" ht="15" thickBot="1" x14ac:dyDescent="0.4">
      <c r="A35" s="13"/>
      <c r="B35" s="12" t="s">
        <v>21</v>
      </c>
      <c r="C35" s="12">
        <v>0</v>
      </c>
      <c r="D35" s="12">
        <f>+C35</f>
        <v>0</v>
      </c>
    </row>
    <row r="36" spans="1:4" ht="15" thickBot="1" x14ac:dyDescent="0.4">
      <c r="A36" s="13"/>
      <c r="B36" s="12" t="s">
        <v>22</v>
      </c>
      <c r="C36" s="12">
        <v>0</v>
      </c>
      <c r="D36" s="12">
        <f>+C36</f>
        <v>0</v>
      </c>
    </row>
    <row r="37" spans="1:4" ht="15" thickBot="1" x14ac:dyDescent="0.4">
      <c r="A37" s="49" t="s">
        <v>30</v>
      </c>
      <c r="B37" s="50"/>
      <c r="C37" s="50"/>
      <c r="D37" s="9">
        <f>SUM(D35:D36)</f>
        <v>0</v>
      </c>
    </row>
    <row r="38" spans="1:4" ht="15" thickBot="1" x14ac:dyDescent="0.4">
      <c r="A38" s="11">
        <f>'PI skaičiuoklė'!C21</f>
        <v>0</v>
      </c>
      <c r="B38" s="9"/>
      <c r="C38" s="9"/>
      <c r="D38" s="9"/>
    </row>
    <row r="39" spans="1:4" ht="15" thickBot="1" x14ac:dyDescent="0.4">
      <c r="A39" s="13"/>
      <c r="B39" s="12" t="s">
        <v>23</v>
      </c>
      <c r="C39" s="12">
        <v>0</v>
      </c>
      <c r="D39" s="12">
        <f>+C39</f>
        <v>0</v>
      </c>
    </row>
    <row r="40" spans="1:4" ht="15" thickBot="1" x14ac:dyDescent="0.4">
      <c r="A40" s="13"/>
      <c r="B40" s="12" t="s">
        <v>24</v>
      </c>
      <c r="C40" s="12">
        <v>0</v>
      </c>
      <c r="D40" s="12">
        <f>+C40</f>
        <v>0</v>
      </c>
    </row>
    <row r="41" spans="1:4" ht="15" thickBot="1" x14ac:dyDescent="0.4">
      <c r="A41" s="49" t="s">
        <v>31</v>
      </c>
      <c r="B41" s="50"/>
      <c r="C41" s="50"/>
      <c r="D41" s="9">
        <f>SUM(D39:D40)</f>
        <v>0</v>
      </c>
    </row>
    <row r="42" spans="1:4" ht="15" thickBot="1" x14ac:dyDescent="0.4">
      <c r="A42" s="11" t="s">
        <v>10</v>
      </c>
      <c r="B42" s="12"/>
      <c r="C42" s="12"/>
      <c r="D42" s="12" t="s">
        <v>10</v>
      </c>
    </row>
    <row r="43" spans="1:4" ht="15" thickBot="1" x14ac:dyDescent="0.4">
      <c r="A43" s="52" t="s">
        <v>32</v>
      </c>
      <c r="B43" s="53"/>
      <c r="C43" s="53"/>
      <c r="D43" s="9">
        <f>SUM(D37,D41)</f>
        <v>0</v>
      </c>
    </row>
    <row r="44" spans="1:4" ht="21.5" thickBot="1" x14ac:dyDescent="0.4">
      <c r="A44" s="8" t="str">
        <f>'PI skaičiuoklė'!B24</f>
        <v>Straipsnis (-iai), punktas (-ai) ir įpareigojimas</v>
      </c>
      <c r="B44" s="12"/>
      <c r="C44" s="12"/>
      <c r="D44" s="12"/>
    </row>
    <row r="45" spans="1:4" ht="15" thickBot="1" x14ac:dyDescent="0.4">
      <c r="A45" s="11" t="str">
        <f>'PI skaičiuoklė'!C25</f>
        <v>Veiksmas B1</v>
      </c>
      <c r="B45" s="9"/>
      <c r="C45" s="9"/>
      <c r="D45" s="9"/>
    </row>
    <row r="46" spans="1:4" ht="15" thickBot="1" x14ac:dyDescent="0.4">
      <c r="A46" s="13"/>
      <c r="B46" s="12" t="s">
        <v>25</v>
      </c>
      <c r="C46" s="12">
        <v>0</v>
      </c>
      <c r="D46" s="12">
        <f>+C46</f>
        <v>0</v>
      </c>
    </row>
    <row r="47" spans="1:4" ht="15" thickBot="1" x14ac:dyDescent="0.4">
      <c r="A47" s="13"/>
      <c r="B47" s="12" t="s">
        <v>26</v>
      </c>
      <c r="C47" s="12">
        <v>0</v>
      </c>
      <c r="D47" s="12">
        <f>+C47</f>
        <v>0</v>
      </c>
    </row>
    <row r="48" spans="1:4" ht="15" thickBot="1" x14ac:dyDescent="0.4">
      <c r="A48" s="49" t="s">
        <v>33</v>
      </c>
      <c r="B48" s="50"/>
      <c r="C48" s="50"/>
      <c r="D48" s="9">
        <f>SUM(D46:D47)</f>
        <v>0</v>
      </c>
    </row>
    <row r="49" spans="1:4" ht="15" thickBot="1" x14ac:dyDescent="0.4">
      <c r="A49" s="11" t="str">
        <f>'PI skaičiuoklė'!C26</f>
        <v>Veiksmas B2</v>
      </c>
      <c r="B49" s="9"/>
      <c r="C49" s="9"/>
      <c r="D49" s="9"/>
    </row>
    <row r="50" spans="1:4" ht="15" thickBot="1" x14ac:dyDescent="0.4">
      <c r="A50" s="13"/>
      <c r="B50" s="12" t="s">
        <v>27</v>
      </c>
      <c r="C50" s="12">
        <v>0</v>
      </c>
      <c r="D50" s="12">
        <f>+C50</f>
        <v>0</v>
      </c>
    </row>
    <row r="51" spans="1:4" ht="15" thickBot="1" x14ac:dyDescent="0.4">
      <c r="A51" s="13"/>
      <c r="B51" s="12" t="s">
        <v>28</v>
      </c>
      <c r="C51" s="12">
        <v>0</v>
      </c>
      <c r="D51" s="12">
        <f>+C51</f>
        <v>0</v>
      </c>
    </row>
    <row r="52" spans="1:4" ht="15" thickBot="1" x14ac:dyDescent="0.4">
      <c r="A52" s="49" t="s">
        <v>34</v>
      </c>
      <c r="B52" s="50"/>
      <c r="C52" s="50"/>
      <c r="D52" s="9">
        <f>SUM(D50:D51)</f>
        <v>0</v>
      </c>
    </row>
    <row r="53" spans="1:4" ht="15" thickBot="1" x14ac:dyDescent="0.4">
      <c r="A53" s="13"/>
      <c r="B53" s="12" t="s">
        <v>10</v>
      </c>
      <c r="C53" s="12"/>
      <c r="D53" s="12" t="s">
        <v>16</v>
      </c>
    </row>
    <row r="54" spans="1:4" ht="15" thickBot="1" x14ac:dyDescent="0.4">
      <c r="A54" s="52" t="s">
        <v>35</v>
      </c>
      <c r="B54" s="53"/>
      <c r="C54" s="53"/>
      <c r="D54" s="9">
        <f>SUM(D48,D52)</f>
        <v>0</v>
      </c>
    </row>
  </sheetData>
  <mergeCells count="18">
    <mergeCell ref="B31:C31"/>
    <mergeCell ref="B32:C32"/>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topLeftCell="A23" workbookViewId="0">
      <selection activeCell="A44" sqref="A44:D44"/>
    </sheetView>
  </sheetViews>
  <sheetFormatPr defaultColWidth="8.6328125" defaultRowHeight="10.5" x14ac:dyDescent="0.35"/>
  <cols>
    <col min="1" max="1" width="28.54296875" style="2" customWidth="1"/>
    <col min="2" max="2" width="13" style="2" customWidth="1"/>
    <col min="3" max="3" width="22.54296875" style="2" customWidth="1"/>
    <col min="4" max="4" width="37.453125" style="2" customWidth="1"/>
    <col min="5" max="5" width="14.54296875" style="2" customWidth="1"/>
    <col min="6" max="16384" width="8.6328125" style="2"/>
  </cols>
  <sheetData>
    <row r="1" spans="1:5" ht="13.5" thickBot="1" x14ac:dyDescent="0.4">
      <c r="A1" s="61" t="s">
        <v>62</v>
      </c>
      <c r="B1" s="62"/>
      <c r="C1" s="62"/>
      <c r="D1" s="62"/>
      <c r="E1" s="63"/>
    </row>
    <row r="2" spans="1:5" ht="36.75" customHeight="1" thickBot="1" x14ac:dyDescent="0.4">
      <c r="A2" s="4" t="s">
        <v>85</v>
      </c>
      <c r="B2" s="5" t="s">
        <v>87</v>
      </c>
      <c r="C2" s="5" t="s">
        <v>60</v>
      </c>
      <c r="D2" s="5" t="s">
        <v>88</v>
      </c>
      <c r="E2" s="5" t="s">
        <v>4</v>
      </c>
    </row>
    <row r="3" spans="1:5" ht="11.25" customHeight="1" thickBot="1" x14ac:dyDescent="0.4">
      <c r="A3" s="32">
        <v>1</v>
      </c>
      <c r="B3" s="16">
        <v>2</v>
      </c>
      <c r="C3" s="16">
        <v>3</v>
      </c>
      <c r="D3" s="16">
        <v>4</v>
      </c>
      <c r="E3" s="16">
        <v>5</v>
      </c>
    </row>
    <row r="4" spans="1:5" ht="21.5" thickBot="1" x14ac:dyDescent="0.4">
      <c r="A4" s="8" t="str">
        <f>'PI skaičiuoklė'!B6</f>
        <v>Lietuvos Respublikos statybos įstatymo 3 straipsnio 2 dalies 1 punktas</v>
      </c>
      <c r="B4" s="9"/>
      <c r="C4" s="9"/>
      <c r="D4" s="9"/>
      <c r="E4" s="9"/>
    </row>
    <row r="5" spans="1:5" ht="74" thickBot="1" x14ac:dyDescent="0.4">
      <c r="A5" s="11" t="str">
        <f>'PI skaičiuoklė'!C7</f>
        <v>Atliekant statinio, esančio valstybinės žemės sklype (teritorijoje), paprastąjį ar kapitalinį remontą, kai nekeičiami statinio išorės parametrai, taikomas reikalavimas  žemės sklypą valdyti nuosavybės teise arba valdyti ir naudoti kitais Lietuvos Respublikos įstatymų nustatytais pagrindais</v>
      </c>
      <c r="B5" s="9"/>
      <c r="C5" s="9"/>
      <c r="D5" s="9"/>
      <c r="E5" s="9"/>
    </row>
    <row r="6" spans="1:5" ht="11" thickBot="1" x14ac:dyDescent="0.4">
      <c r="A6" s="13"/>
      <c r="B6" s="12" t="s">
        <v>21</v>
      </c>
      <c r="C6" s="12">
        <v>0</v>
      </c>
      <c r="D6" s="12">
        <v>0</v>
      </c>
      <c r="E6" s="12">
        <f>+C6*D6</f>
        <v>0</v>
      </c>
    </row>
    <row r="7" spans="1:5" ht="11" thickBot="1" x14ac:dyDescent="0.4">
      <c r="A7" s="13"/>
      <c r="B7" s="12" t="s">
        <v>22</v>
      </c>
      <c r="C7" s="12">
        <v>0</v>
      </c>
      <c r="D7" s="12">
        <v>0</v>
      </c>
      <c r="E7" s="12">
        <f>+C7*D7</f>
        <v>0</v>
      </c>
    </row>
    <row r="8" spans="1:5" ht="14.15" customHeight="1" thickBot="1" x14ac:dyDescent="0.4">
      <c r="A8" s="49" t="s">
        <v>36</v>
      </c>
      <c r="B8" s="50"/>
      <c r="C8" s="50"/>
      <c r="D8" s="51"/>
      <c r="E8" s="12">
        <f>SUM(E6:E7)</f>
        <v>0</v>
      </c>
    </row>
    <row r="9" spans="1:5" ht="11" thickBot="1" x14ac:dyDescent="0.4">
      <c r="A9" s="11" t="str">
        <f>'PI skaičiuoklė'!C8</f>
        <v>Veiksmas A2</v>
      </c>
      <c r="B9" s="9"/>
      <c r="C9" s="9"/>
      <c r="D9" s="9"/>
      <c r="E9" s="9"/>
    </row>
    <row r="10" spans="1:5" ht="11" thickBot="1" x14ac:dyDescent="0.4">
      <c r="A10" s="13"/>
      <c r="B10" s="12" t="s">
        <v>23</v>
      </c>
      <c r="C10" s="12">
        <v>0</v>
      </c>
      <c r="D10" s="12">
        <v>0</v>
      </c>
      <c r="E10" s="12">
        <f t="shared" ref="E10:E11" si="0">+C10*D10</f>
        <v>0</v>
      </c>
    </row>
    <row r="11" spans="1:5" ht="11" thickBot="1" x14ac:dyDescent="0.4">
      <c r="A11" s="13"/>
      <c r="B11" s="12" t="s">
        <v>24</v>
      </c>
      <c r="C11" s="12">
        <v>0</v>
      </c>
      <c r="D11" s="12">
        <v>0</v>
      </c>
      <c r="E11" s="12">
        <f t="shared" si="0"/>
        <v>0</v>
      </c>
    </row>
    <row r="12" spans="1:5" ht="11" thickBot="1" x14ac:dyDescent="0.4">
      <c r="A12" s="49" t="s">
        <v>37</v>
      </c>
      <c r="B12" s="50"/>
      <c r="C12" s="50"/>
      <c r="D12" s="51"/>
      <c r="E12" s="12">
        <f>SUM(E10:E11)</f>
        <v>0</v>
      </c>
    </row>
    <row r="13" spans="1:5" ht="11" thickBot="1" x14ac:dyDescent="0.4">
      <c r="A13" s="13"/>
      <c r="B13" s="12" t="s">
        <v>10</v>
      </c>
      <c r="C13" s="12">
        <v>0</v>
      </c>
      <c r="D13" s="12"/>
      <c r="E13" s="12" t="s">
        <v>89</v>
      </c>
    </row>
    <row r="14" spans="1:5" ht="11" thickBot="1" x14ac:dyDescent="0.4">
      <c r="A14" s="52" t="s">
        <v>38</v>
      </c>
      <c r="B14" s="53"/>
      <c r="C14" s="53"/>
      <c r="D14" s="54"/>
      <c r="E14" s="9">
        <f>SUM(E8,E12)</f>
        <v>0</v>
      </c>
    </row>
    <row r="15" spans="1:5" ht="11" thickBot="1" x14ac:dyDescent="0.4">
      <c r="A15" s="8" t="str">
        <f>'PI skaičiuoklė'!B11</f>
        <v>Straipsnis (-iai), punktas (-ai) ir įpareigojimas</v>
      </c>
      <c r="B15" s="9"/>
      <c r="C15" s="9"/>
      <c r="D15" s="9"/>
      <c r="E15" s="9"/>
    </row>
    <row r="16" spans="1:5" ht="11" thickBot="1" x14ac:dyDescent="0.4">
      <c r="A16" s="11" t="str">
        <f>'PI skaičiuoklė'!C12</f>
        <v>Veiksmas B1</v>
      </c>
      <c r="B16" s="9"/>
      <c r="C16" s="9"/>
      <c r="D16" s="9"/>
      <c r="E16" s="9"/>
    </row>
    <row r="17" spans="1:5" ht="11" thickBot="1" x14ac:dyDescent="0.4">
      <c r="A17" s="13"/>
      <c r="B17" s="12" t="s">
        <v>25</v>
      </c>
      <c r="C17" s="12">
        <v>0</v>
      </c>
      <c r="D17" s="12">
        <v>0</v>
      </c>
      <c r="E17" s="12">
        <f t="shared" ref="E17:E18" si="1">+C17*D17</f>
        <v>0</v>
      </c>
    </row>
    <row r="18" spans="1:5" ht="11" thickBot="1" x14ac:dyDescent="0.4">
      <c r="A18" s="13"/>
      <c r="B18" s="12" t="s">
        <v>26</v>
      </c>
      <c r="C18" s="12">
        <v>0</v>
      </c>
      <c r="D18" s="12">
        <v>0</v>
      </c>
      <c r="E18" s="12">
        <f t="shared" si="1"/>
        <v>0</v>
      </c>
    </row>
    <row r="19" spans="1:5" ht="11" thickBot="1" x14ac:dyDescent="0.4">
      <c r="A19" s="49" t="s">
        <v>39</v>
      </c>
      <c r="B19" s="50"/>
      <c r="C19" s="50"/>
      <c r="D19" s="51"/>
      <c r="E19" s="12">
        <f>SUM(E17:E18)</f>
        <v>0</v>
      </c>
    </row>
    <row r="20" spans="1:5" ht="11" thickBot="1" x14ac:dyDescent="0.4">
      <c r="A20" s="11" t="str">
        <f>'PI skaičiuoklė'!C13</f>
        <v>Veiksmas B2</v>
      </c>
      <c r="B20" s="9"/>
      <c r="C20" s="9"/>
      <c r="D20" s="9"/>
      <c r="E20" s="9"/>
    </row>
    <row r="21" spans="1:5" ht="11" thickBot="1" x14ac:dyDescent="0.4">
      <c r="A21" s="13"/>
      <c r="B21" s="12" t="s">
        <v>27</v>
      </c>
      <c r="C21" s="12">
        <v>0</v>
      </c>
      <c r="D21" s="12">
        <v>0</v>
      </c>
      <c r="E21" s="12">
        <f t="shared" ref="E21:E22" si="2">+C21*D21</f>
        <v>0</v>
      </c>
    </row>
    <row r="22" spans="1:5" ht="11" thickBot="1" x14ac:dyDescent="0.4">
      <c r="A22" s="13"/>
      <c r="B22" s="12" t="s">
        <v>28</v>
      </c>
      <c r="C22" s="12">
        <v>0</v>
      </c>
      <c r="D22" s="12">
        <v>0</v>
      </c>
      <c r="E22" s="12">
        <f t="shared" si="2"/>
        <v>0</v>
      </c>
    </row>
    <row r="23" spans="1:5" ht="11" thickBot="1" x14ac:dyDescent="0.4">
      <c r="A23" s="49" t="s">
        <v>41</v>
      </c>
      <c r="B23" s="50"/>
      <c r="C23" s="50"/>
      <c r="D23" s="51"/>
      <c r="E23" s="12">
        <f>SUM(E21:E22)</f>
        <v>0</v>
      </c>
    </row>
    <row r="24" spans="1:5" ht="11" thickBot="1" x14ac:dyDescent="0.4">
      <c r="A24" s="13"/>
      <c r="B24" s="12" t="s">
        <v>10</v>
      </c>
      <c r="C24" s="12"/>
      <c r="D24" s="12"/>
      <c r="E24" s="12" t="s">
        <v>16</v>
      </c>
    </row>
    <row r="25" spans="1:5" ht="11" thickBot="1" x14ac:dyDescent="0.4">
      <c r="A25" s="52" t="s">
        <v>40</v>
      </c>
      <c r="B25" s="53"/>
      <c r="C25" s="53"/>
      <c r="D25" s="54"/>
      <c r="E25" s="9">
        <f>SUM(E19,E23)</f>
        <v>0</v>
      </c>
    </row>
    <row r="26" spans="1:5" x14ac:dyDescent="0.35">
      <c r="A26" s="30"/>
      <c r="B26" s="30"/>
      <c r="C26" s="30"/>
      <c r="D26" s="30"/>
      <c r="E26" s="33"/>
    </row>
    <row r="27" spans="1:5" x14ac:dyDescent="0.35">
      <c r="A27" s="30"/>
      <c r="B27" s="30"/>
      <c r="C27" s="30"/>
      <c r="D27" s="30"/>
      <c r="E27" s="33"/>
    </row>
    <row r="28" spans="1:5" x14ac:dyDescent="0.35">
      <c r="A28" s="30"/>
      <c r="B28" s="30"/>
      <c r="C28" s="30"/>
      <c r="D28" s="30"/>
      <c r="E28" s="33"/>
    </row>
    <row r="29" spans="1:5" x14ac:dyDescent="0.35">
      <c r="A29" s="30"/>
      <c r="B29" s="30"/>
      <c r="C29" s="30"/>
      <c r="D29" s="30"/>
      <c r="E29" s="33"/>
    </row>
    <row r="30" spans="1:5" x14ac:dyDescent="0.35">
      <c r="A30" s="30"/>
      <c r="B30" s="30"/>
      <c r="C30" s="30"/>
      <c r="D30" s="30"/>
      <c r="E30" s="33"/>
    </row>
    <row r="32" spans="1:5" ht="11" thickBot="1" x14ac:dyDescent="0.4"/>
    <row r="33" spans="1:5" ht="13.5" thickBot="1" x14ac:dyDescent="0.4">
      <c r="A33" s="64" t="s">
        <v>95</v>
      </c>
      <c r="B33" s="65"/>
      <c r="C33" s="65"/>
      <c r="D33" s="65"/>
      <c r="E33" s="66"/>
    </row>
    <row r="34" spans="1:5" ht="32" thickBot="1" x14ac:dyDescent="0.4">
      <c r="A34" s="4" t="s">
        <v>86</v>
      </c>
      <c r="B34" s="5" t="s">
        <v>87</v>
      </c>
      <c r="C34" s="5" t="s">
        <v>60</v>
      </c>
      <c r="D34" s="5" t="s">
        <v>88</v>
      </c>
      <c r="E34" s="5" t="s">
        <v>4</v>
      </c>
    </row>
    <row r="35" spans="1:5" ht="11" thickBot="1" x14ac:dyDescent="0.4">
      <c r="A35" s="32">
        <v>1</v>
      </c>
      <c r="B35" s="16">
        <v>2</v>
      </c>
      <c r="C35" s="16">
        <v>3</v>
      </c>
      <c r="D35" s="16">
        <v>4</v>
      </c>
      <c r="E35" s="16">
        <v>5</v>
      </c>
    </row>
    <row r="36" spans="1:5" ht="21.5" thickBot="1" x14ac:dyDescent="0.4">
      <c r="A36" s="8" t="str">
        <f>'PI skaičiuoklė'!B19</f>
        <v>Lietuvos Respublikos statybos įstatymo 3 straipsnio 2 dalies 1 punktas</v>
      </c>
      <c r="B36" s="9"/>
      <c r="C36" s="9"/>
      <c r="D36" s="9"/>
      <c r="E36" s="9"/>
    </row>
    <row r="37" spans="1:5" ht="65.400000000000006" customHeight="1" thickBot="1" x14ac:dyDescent="0.4">
      <c r="A37" s="11" t="str">
        <f>'PI skaičiuoklė'!C20</f>
        <v>Atliekant statinio, esančio valstybinės žemės sklype (teritorijoje), paprastąjį ar kapitalinį remontą, kai nekeičiami statinio išorės parametrai, netaikomas reikalavimas  žemės sklypą valdyti nuosavybės teise arba valdyti ir naudoti kitais Lietuvos Respublikos įstatymų nustatytais pagrindais</v>
      </c>
      <c r="B37" s="9"/>
      <c r="C37" s="9"/>
      <c r="D37" s="9"/>
      <c r="E37" s="9"/>
    </row>
    <row r="38" spans="1:5" ht="11" thickBot="1" x14ac:dyDescent="0.4">
      <c r="A38" s="13"/>
      <c r="B38" s="12" t="s">
        <v>21</v>
      </c>
      <c r="C38" s="12">
        <v>0</v>
      </c>
      <c r="D38" s="12">
        <v>0</v>
      </c>
      <c r="E38" s="12">
        <f>+C38*D38</f>
        <v>0</v>
      </c>
    </row>
    <row r="39" spans="1:5" ht="11" thickBot="1" x14ac:dyDescent="0.4">
      <c r="A39" s="13"/>
      <c r="B39" s="12" t="s">
        <v>22</v>
      </c>
      <c r="C39" s="12">
        <v>0</v>
      </c>
      <c r="D39" s="12">
        <v>0</v>
      </c>
      <c r="E39" s="12">
        <f>+C39*D39</f>
        <v>0</v>
      </c>
    </row>
    <row r="40" spans="1:5" ht="11" thickBot="1" x14ac:dyDescent="0.4">
      <c r="A40" s="49" t="s">
        <v>36</v>
      </c>
      <c r="B40" s="50"/>
      <c r="C40" s="50"/>
      <c r="D40" s="51"/>
      <c r="E40" s="12">
        <f>SUM(E38:E39)</f>
        <v>0</v>
      </c>
    </row>
    <row r="41" spans="1:5" ht="11" thickBot="1" x14ac:dyDescent="0.4">
      <c r="A41" s="11">
        <f>'PI skaičiuoklė'!C21</f>
        <v>0</v>
      </c>
      <c r="B41" s="9"/>
      <c r="C41" s="9"/>
      <c r="D41" s="9"/>
      <c r="E41" s="9"/>
    </row>
    <row r="42" spans="1:5" ht="11" thickBot="1" x14ac:dyDescent="0.4">
      <c r="A42" s="13"/>
      <c r="B42" s="12" t="s">
        <v>23</v>
      </c>
      <c r="C42" s="12">
        <v>0</v>
      </c>
      <c r="D42" s="12">
        <v>0</v>
      </c>
      <c r="E42" s="12">
        <f t="shared" ref="E42:E43" si="3">+C42*D42</f>
        <v>0</v>
      </c>
    </row>
    <row r="43" spans="1:5" ht="11" thickBot="1" x14ac:dyDescent="0.4">
      <c r="A43" s="13"/>
      <c r="B43" s="12" t="s">
        <v>24</v>
      </c>
      <c r="C43" s="12">
        <v>0</v>
      </c>
      <c r="D43" s="12">
        <v>0</v>
      </c>
      <c r="E43" s="12">
        <f t="shared" si="3"/>
        <v>0</v>
      </c>
    </row>
    <row r="44" spans="1:5" ht="11" thickBot="1" x14ac:dyDescent="0.4">
      <c r="A44" s="49" t="s">
        <v>37</v>
      </c>
      <c r="B44" s="50"/>
      <c r="C44" s="50"/>
      <c r="D44" s="51"/>
      <c r="E44" s="12">
        <f>SUM(E42:E43)</f>
        <v>0</v>
      </c>
    </row>
    <row r="45" spans="1:5" ht="11" thickBot="1" x14ac:dyDescent="0.4">
      <c r="A45" s="13"/>
      <c r="B45" s="12" t="s">
        <v>10</v>
      </c>
      <c r="C45" s="12"/>
      <c r="D45" s="12"/>
      <c r="E45" s="12" t="s">
        <v>89</v>
      </c>
    </row>
    <row r="46" spans="1:5" ht="11" thickBot="1" x14ac:dyDescent="0.4">
      <c r="A46" s="52" t="s">
        <v>38</v>
      </c>
      <c r="B46" s="53"/>
      <c r="C46" s="53"/>
      <c r="D46" s="54"/>
      <c r="E46" s="9">
        <f>SUM(E40,E44)</f>
        <v>0</v>
      </c>
    </row>
    <row r="47" spans="1:5" ht="11" thickBot="1" x14ac:dyDescent="0.4">
      <c r="A47" s="8" t="str">
        <f>'PI skaičiuoklė'!B24</f>
        <v>Straipsnis (-iai), punktas (-ai) ir įpareigojimas</v>
      </c>
      <c r="B47" s="9"/>
      <c r="C47" s="9"/>
      <c r="D47" s="9"/>
      <c r="E47" s="9"/>
    </row>
    <row r="48" spans="1:5" ht="11" thickBot="1" x14ac:dyDescent="0.4">
      <c r="A48" s="11" t="str">
        <f>'PI skaičiuoklė'!C25</f>
        <v>Veiksmas B1</v>
      </c>
      <c r="B48" s="9"/>
      <c r="C48" s="9"/>
      <c r="D48" s="9"/>
      <c r="E48" s="9"/>
    </row>
    <row r="49" spans="1:5" ht="11" thickBot="1" x14ac:dyDescent="0.4">
      <c r="A49" s="13"/>
      <c r="B49" s="12" t="s">
        <v>25</v>
      </c>
      <c r="C49" s="12">
        <v>0</v>
      </c>
      <c r="D49" s="12">
        <v>0</v>
      </c>
      <c r="E49" s="12">
        <f t="shared" ref="E49:E50" si="4">+C49*D49</f>
        <v>0</v>
      </c>
    </row>
    <row r="50" spans="1:5" ht="11" thickBot="1" x14ac:dyDescent="0.4">
      <c r="A50" s="13"/>
      <c r="B50" s="12" t="s">
        <v>26</v>
      </c>
      <c r="C50" s="12">
        <v>0</v>
      </c>
      <c r="D50" s="12">
        <v>0</v>
      </c>
      <c r="E50" s="12">
        <f t="shared" si="4"/>
        <v>0</v>
      </c>
    </row>
    <row r="51" spans="1:5" ht="11" thickBot="1" x14ac:dyDescent="0.4">
      <c r="A51" s="49" t="s">
        <v>39</v>
      </c>
      <c r="B51" s="50"/>
      <c r="C51" s="50"/>
      <c r="D51" s="51"/>
      <c r="E51" s="12">
        <f>SUM(E49:E50)</f>
        <v>0</v>
      </c>
    </row>
    <row r="52" spans="1:5" ht="11" thickBot="1" x14ac:dyDescent="0.4">
      <c r="A52" s="11" t="str">
        <f>'PI skaičiuoklė'!C26</f>
        <v>Veiksmas B2</v>
      </c>
      <c r="B52" s="9"/>
      <c r="C52" s="9"/>
      <c r="D52" s="9"/>
      <c r="E52" s="9"/>
    </row>
    <row r="53" spans="1:5" ht="11" thickBot="1" x14ac:dyDescent="0.4">
      <c r="A53" s="13"/>
      <c r="B53" s="12" t="s">
        <v>27</v>
      </c>
      <c r="C53" s="12">
        <v>0</v>
      </c>
      <c r="D53" s="12">
        <v>0</v>
      </c>
      <c r="E53" s="12">
        <f t="shared" ref="E53:E54" si="5">+C53*D53</f>
        <v>0</v>
      </c>
    </row>
    <row r="54" spans="1:5" ht="11" thickBot="1" x14ac:dyDescent="0.4">
      <c r="A54" s="13"/>
      <c r="B54" s="12" t="s">
        <v>28</v>
      </c>
      <c r="C54" s="12">
        <v>0</v>
      </c>
      <c r="D54" s="12">
        <v>0</v>
      </c>
      <c r="E54" s="12">
        <f t="shared" si="5"/>
        <v>0</v>
      </c>
    </row>
    <row r="55" spans="1:5" ht="11" thickBot="1" x14ac:dyDescent="0.4">
      <c r="A55" s="49" t="s">
        <v>41</v>
      </c>
      <c r="B55" s="50"/>
      <c r="C55" s="50"/>
      <c r="D55" s="51"/>
      <c r="E55" s="12">
        <f>SUM(E53:E54)</f>
        <v>0</v>
      </c>
    </row>
    <row r="56" spans="1:5" ht="11" thickBot="1" x14ac:dyDescent="0.4">
      <c r="A56" s="13"/>
      <c r="B56" s="12" t="s">
        <v>10</v>
      </c>
      <c r="C56" s="12"/>
      <c r="D56" s="12"/>
      <c r="E56" s="12" t="s">
        <v>16</v>
      </c>
    </row>
    <row r="57" spans="1:5" ht="11" thickBot="1" x14ac:dyDescent="0.4">
      <c r="A57" s="52" t="s">
        <v>40</v>
      </c>
      <c r="B57" s="53"/>
      <c r="C57" s="53"/>
      <c r="D57" s="54"/>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6"/>
  <sheetViews>
    <sheetView workbookViewId="0">
      <selection activeCell="F36" sqref="F36"/>
    </sheetView>
  </sheetViews>
  <sheetFormatPr defaultColWidth="8.6328125" defaultRowHeight="10.5" x14ac:dyDescent="0.35"/>
  <cols>
    <col min="1" max="1" width="32.08984375" style="2" customWidth="1"/>
    <col min="2" max="2" width="27" style="2" customWidth="1"/>
    <col min="3" max="3" width="13.453125" style="2" customWidth="1"/>
    <col min="4" max="16384" width="8.6328125" style="2"/>
  </cols>
  <sheetData>
    <row r="1" spans="1:3" ht="30.75" customHeight="1" thickBot="1" x14ac:dyDescent="0.4">
      <c r="A1" s="55" t="s">
        <v>90</v>
      </c>
      <c r="B1" s="56"/>
      <c r="C1" s="57"/>
    </row>
    <row r="2" spans="1:3" ht="26.4" customHeight="1" thickBot="1" x14ac:dyDescent="0.4">
      <c r="A2" s="4" t="s">
        <v>85</v>
      </c>
      <c r="B2" s="5" t="s">
        <v>42</v>
      </c>
      <c r="C2" s="5" t="s">
        <v>43</v>
      </c>
    </row>
    <row r="3" spans="1:3" ht="11.25" customHeight="1" thickBot="1" x14ac:dyDescent="0.4">
      <c r="A3" s="32">
        <v>1</v>
      </c>
      <c r="B3" s="16">
        <v>2</v>
      </c>
      <c r="C3" s="16">
        <v>3</v>
      </c>
    </row>
    <row r="4" spans="1:3" ht="16.5" customHeight="1" thickBot="1" x14ac:dyDescent="0.4">
      <c r="A4" s="8" t="str">
        <f>'PI skaičiuoklė'!B6</f>
        <v>Lietuvos Respublikos statybos įstatymo 3 straipsnio 2 dalies 1 punktas</v>
      </c>
      <c r="B4" s="9"/>
      <c r="C4" s="9"/>
    </row>
    <row r="5" spans="1:3" ht="63.5" thickBot="1" x14ac:dyDescent="0.4">
      <c r="A5" s="11" t="str">
        <f>'PI skaičiuoklė'!C7</f>
        <v>Atliekant statinio, esančio valstybinės žemės sklype (teritorijoje), paprastąjį ar kapitalinį remontą, kai nekeičiami statinio išorės parametrai, taikomas reikalavimas  žemės sklypą valdyti nuosavybės teise arba valdyti ir naudoti kitais Lietuvos Respublikos įstatymų nustatytais pagrindais</v>
      </c>
      <c r="B5" s="9"/>
      <c r="C5" s="9"/>
    </row>
    <row r="6" spans="1:3" ht="11" thickBot="1" x14ac:dyDescent="0.4">
      <c r="A6" s="13"/>
      <c r="B6" s="12" t="s">
        <v>21</v>
      </c>
      <c r="C6" s="12">
        <v>0</v>
      </c>
    </row>
    <row r="7" spans="1:3" ht="11" thickBot="1" x14ac:dyDescent="0.4">
      <c r="A7" s="13"/>
      <c r="B7" s="12" t="s">
        <v>22</v>
      </c>
      <c r="C7" s="12">
        <v>0</v>
      </c>
    </row>
    <row r="8" spans="1:3" ht="12" customHeight="1" thickBot="1" x14ac:dyDescent="0.4">
      <c r="A8" s="49" t="s">
        <v>44</v>
      </c>
      <c r="B8" s="51"/>
      <c r="C8" s="12">
        <f>SUM(C6:C7)</f>
        <v>0</v>
      </c>
    </row>
    <row r="9" spans="1:3" ht="11" thickBot="1" x14ac:dyDescent="0.4">
      <c r="A9" s="11" t="str">
        <f>'PI skaičiuoklė'!C8</f>
        <v>Veiksmas A2</v>
      </c>
      <c r="B9" s="9"/>
      <c r="C9" s="9"/>
    </row>
    <row r="10" spans="1:3" ht="11" thickBot="1" x14ac:dyDescent="0.4">
      <c r="A10" s="13"/>
      <c r="B10" s="12" t="s">
        <v>23</v>
      </c>
      <c r="C10" s="12">
        <v>0</v>
      </c>
    </row>
    <row r="11" spans="1:3" ht="11" thickBot="1" x14ac:dyDescent="0.4">
      <c r="A11" s="13"/>
      <c r="B11" s="12" t="s">
        <v>24</v>
      </c>
      <c r="C11" s="12">
        <v>0</v>
      </c>
    </row>
    <row r="12" spans="1:3" ht="18.899999999999999" customHeight="1" thickBot="1" x14ac:dyDescent="0.4">
      <c r="A12" s="49" t="s">
        <v>45</v>
      </c>
      <c r="B12" s="51"/>
      <c r="C12" s="12">
        <f>SUM(C10:C11)</f>
        <v>0</v>
      </c>
    </row>
    <row r="13" spans="1:3" ht="11" thickBot="1" x14ac:dyDescent="0.4">
      <c r="A13" s="13"/>
      <c r="B13" s="12" t="s">
        <v>10</v>
      </c>
      <c r="C13" s="12"/>
    </row>
    <row r="14" spans="1:3" ht="15" customHeight="1" thickBot="1" x14ac:dyDescent="0.4">
      <c r="A14" s="52" t="s">
        <v>46</v>
      </c>
      <c r="B14" s="54"/>
      <c r="C14" s="18">
        <f>SUM(C8,C12)</f>
        <v>0</v>
      </c>
    </row>
    <row r="15" spans="1:3" ht="11.4" customHeight="1" thickBot="1" x14ac:dyDescent="0.4">
      <c r="A15" s="8" t="str">
        <f>'PI skaičiuoklė'!B11</f>
        <v>Straipsnis (-iai), punktas (-ai) ir įpareigojimas</v>
      </c>
      <c r="B15" s="9"/>
      <c r="C15" s="9"/>
    </row>
    <row r="16" spans="1:3" ht="11" thickBot="1" x14ac:dyDescent="0.4">
      <c r="A16" s="11" t="str">
        <f>'PI skaičiuoklė'!C12</f>
        <v>Veiksmas B1</v>
      </c>
      <c r="B16" s="9"/>
      <c r="C16" s="9"/>
    </row>
    <row r="17" spans="1:3" ht="11" thickBot="1" x14ac:dyDescent="0.4">
      <c r="A17" s="20"/>
      <c r="B17" s="12" t="s">
        <v>25</v>
      </c>
      <c r="C17" s="12">
        <v>0</v>
      </c>
    </row>
    <row r="18" spans="1:3" ht="11" thickBot="1" x14ac:dyDescent="0.4">
      <c r="A18" s="13"/>
      <c r="B18" s="12" t="s">
        <v>26</v>
      </c>
      <c r="C18" s="12">
        <v>0</v>
      </c>
    </row>
    <row r="19" spans="1:3" ht="15" customHeight="1" thickBot="1" x14ac:dyDescent="0.4">
      <c r="A19" s="49" t="s">
        <v>47</v>
      </c>
      <c r="B19" s="51"/>
      <c r="C19" s="12">
        <f>SUM(C17:C18)</f>
        <v>0</v>
      </c>
    </row>
    <row r="20" spans="1:3" ht="11" thickBot="1" x14ac:dyDescent="0.4">
      <c r="A20" s="11" t="str">
        <f>'PI skaičiuoklė'!C13</f>
        <v>Veiksmas B2</v>
      </c>
      <c r="B20" s="9"/>
      <c r="C20" s="9"/>
    </row>
    <row r="21" spans="1:3" ht="11" thickBot="1" x14ac:dyDescent="0.4">
      <c r="A21" s="13"/>
      <c r="B21" s="12" t="s">
        <v>27</v>
      </c>
      <c r="C21" s="12">
        <v>0</v>
      </c>
    </row>
    <row r="22" spans="1:3" ht="11" thickBot="1" x14ac:dyDescent="0.4">
      <c r="A22" s="13"/>
      <c r="B22" s="12" t="s">
        <v>28</v>
      </c>
      <c r="C22" s="12">
        <v>0</v>
      </c>
    </row>
    <row r="23" spans="1:3" ht="16.5" customHeight="1" thickBot="1" x14ac:dyDescent="0.4">
      <c r="A23" s="49" t="s">
        <v>48</v>
      </c>
      <c r="B23" s="51"/>
      <c r="C23" s="12">
        <f>SUM(C21:C22)</f>
        <v>0</v>
      </c>
    </row>
    <row r="24" spans="1:3" ht="11" thickBot="1" x14ac:dyDescent="0.4">
      <c r="A24" s="13"/>
      <c r="B24" s="12" t="s">
        <v>10</v>
      </c>
      <c r="C24" s="12" t="s">
        <v>10</v>
      </c>
    </row>
    <row r="25" spans="1:3" ht="15" customHeight="1" thickBot="1" x14ac:dyDescent="0.4">
      <c r="A25" s="52" t="s">
        <v>49</v>
      </c>
      <c r="B25" s="54"/>
      <c r="C25" s="18">
        <f>SUM(C19,C23)</f>
        <v>0</v>
      </c>
    </row>
    <row r="26" spans="1:3" ht="15" customHeight="1" x14ac:dyDescent="0.35">
      <c r="A26" s="30"/>
    </row>
    <row r="27" spans="1:3" ht="15" customHeight="1" x14ac:dyDescent="0.35">
      <c r="A27" s="30"/>
    </row>
    <row r="28" spans="1:3" ht="15" customHeight="1" x14ac:dyDescent="0.35">
      <c r="A28" s="30"/>
    </row>
    <row r="29" spans="1:3" ht="15" customHeight="1" x14ac:dyDescent="0.35">
      <c r="A29" s="30"/>
    </row>
    <row r="31" spans="1:3" ht="11" thickBot="1" x14ac:dyDescent="0.4"/>
    <row r="32" spans="1:3" ht="28.5" customHeight="1" thickBot="1" x14ac:dyDescent="0.4">
      <c r="A32" s="58" t="s">
        <v>96</v>
      </c>
      <c r="B32" s="59"/>
      <c r="C32" s="60"/>
    </row>
    <row r="33" spans="1:3" ht="21.5" thickBot="1" x14ac:dyDescent="0.4">
      <c r="A33" s="4" t="s">
        <v>86</v>
      </c>
      <c r="B33" s="5" t="s">
        <v>42</v>
      </c>
      <c r="C33" s="5" t="s">
        <v>43</v>
      </c>
    </row>
    <row r="34" spans="1:3" ht="11" thickBot="1" x14ac:dyDescent="0.4">
      <c r="A34" s="32">
        <v>1</v>
      </c>
      <c r="B34" s="16">
        <v>2</v>
      </c>
      <c r="C34" s="16">
        <v>3</v>
      </c>
    </row>
    <row r="35" spans="1:3" ht="21.5" thickBot="1" x14ac:dyDescent="0.4">
      <c r="A35" s="8" t="str">
        <f>'PI skaičiuoklė'!B19</f>
        <v>Lietuvos Respublikos statybos įstatymo 3 straipsnio 2 dalies 1 punktas</v>
      </c>
      <c r="B35" s="9"/>
      <c r="C35" s="9"/>
    </row>
    <row r="36" spans="1:3" ht="63.5" thickBot="1" x14ac:dyDescent="0.4">
      <c r="A36" s="11" t="str">
        <f>'PI skaičiuoklė'!C20</f>
        <v>Atliekant statinio, esančio valstybinės žemės sklype (teritorijoje), paprastąjį ar kapitalinį remontą, kai nekeičiami statinio išorės parametrai, netaikomas reikalavimas  žemės sklypą valdyti nuosavybės teise arba valdyti ir naudoti kitais Lietuvos Respublikos įstatymų nustatytais pagrindais</v>
      </c>
      <c r="B36" s="9"/>
      <c r="C36" s="9"/>
    </row>
    <row r="37" spans="1:3" ht="11" thickBot="1" x14ac:dyDescent="0.4">
      <c r="A37" s="13"/>
      <c r="B37" s="12" t="s">
        <v>21</v>
      </c>
      <c r="C37" s="12">
        <v>0</v>
      </c>
    </row>
    <row r="38" spans="1:3" ht="11" thickBot="1" x14ac:dyDescent="0.4">
      <c r="A38" s="13"/>
      <c r="B38" s="12" t="s">
        <v>22</v>
      </c>
      <c r="C38" s="12">
        <v>0</v>
      </c>
    </row>
    <row r="39" spans="1:3" ht="11" thickBot="1" x14ac:dyDescent="0.4">
      <c r="A39" s="49" t="s">
        <v>44</v>
      </c>
      <c r="B39" s="51"/>
      <c r="C39" s="12">
        <f>SUM(C37:C38)</f>
        <v>0</v>
      </c>
    </row>
    <row r="40" spans="1:3" ht="11" thickBot="1" x14ac:dyDescent="0.4">
      <c r="A40" s="11">
        <f>'PI skaičiuoklė'!C21</f>
        <v>0</v>
      </c>
      <c r="B40" s="9"/>
      <c r="C40" s="9"/>
    </row>
    <row r="41" spans="1:3" ht="11" thickBot="1" x14ac:dyDescent="0.4">
      <c r="A41" s="13"/>
      <c r="B41" s="12" t="s">
        <v>23</v>
      </c>
      <c r="C41" s="12">
        <v>0</v>
      </c>
    </row>
    <row r="42" spans="1:3" ht="11" thickBot="1" x14ac:dyDescent="0.4">
      <c r="A42" s="13"/>
      <c r="B42" s="12" t="s">
        <v>24</v>
      </c>
      <c r="C42" s="12">
        <v>0</v>
      </c>
    </row>
    <row r="43" spans="1:3" ht="11" thickBot="1" x14ac:dyDescent="0.4">
      <c r="A43" s="49" t="s">
        <v>45</v>
      </c>
      <c r="B43" s="51"/>
      <c r="C43" s="12">
        <f>SUM(C41:C42)</f>
        <v>0</v>
      </c>
    </row>
    <row r="44" spans="1:3" ht="11" thickBot="1" x14ac:dyDescent="0.4">
      <c r="A44" s="13"/>
      <c r="B44" s="12" t="s">
        <v>10</v>
      </c>
      <c r="C44" s="12"/>
    </row>
    <row r="45" spans="1:3" ht="11" thickBot="1" x14ac:dyDescent="0.4">
      <c r="A45" s="52" t="s">
        <v>46</v>
      </c>
      <c r="B45" s="54"/>
      <c r="C45" s="18">
        <f>SUM(C39,C43)</f>
        <v>0</v>
      </c>
    </row>
    <row r="46" spans="1:3" ht="11" thickBot="1" x14ac:dyDescent="0.4">
      <c r="A46" s="8" t="str">
        <f>'PI skaičiuoklė'!B24</f>
        <v>Straipsnis (-iai), punktas (-ai) ir įpareigojimas</v>
      </c>
      <c r="B46" s="9"/>
      <c r="C46" s="9"/>
    </row>
    <row r="47" spans="1:3" ht="11" thickBot="1" x14ac:dyDescent="0.4">
      <c r="A47" s="11" t="str">
        <f>'PI skaičiuoklė'!C25</f>
        <v>Veiksmas B1</v>
      </c>
      <c r="B47" s="9"/>
      <c r="C47" s="9"/>
    </row>
    <row r="48" spans="1:3" ht="11" thickBot="1" x14ac:dyDescent="0.4">
      <c r="A48" s="20"/>
      <c r="B48" s="12" t="s">
        <v>25</v>
      </c>
      <c r="C48" s="12">
        <v>0</v>
      </c>
    </row>
    <row r="49" spans="1:3" ht="11" thickBot="1" x14ac:dyDescent="0.4">
      <c r="A49" s="13"/>
      <c r="B49" s="12" t="s">
        <v>26</v>
      </c>
      <c r="C49" s="12">
        <v>0</v>
      </c>
    </row>
    <row r="50" spans="1:3" ht="11" thickBot="1" x14ac:dyDescent="0.4">
      <c r="A50" s="49" t="s">
        <v>47</v>
      </c>
      <c r="B50" s="51"/>
      <c r="C50" s="12">
        <f>SUM(C48:C49)</f>
        <v>0</v>
      </c>
    </row>
    <row r="51" spans="1:3" ht="11" thickBot="1" x14ac:dyDescent="0.4">
      <c r="A51" s="11" t="str">
        <f>'PI skaičiuoklė'!C26</f>
        <v>Veiksmas B2</v>
      </c>
      <c r="B51" s="9"/>
      <c r="C51" s="9"/>
    </row>
    <row r="52" spans="1:3" ht="11" thickBot="1" x14ac:dyDescent="0.4">
      <c r="A52" s="13"/>
      <c r="B52" s="12" t="s">
        <v>27</v>
      </c>
      <c r="C52" s="12">
        <v>0</v>
      </c>
    </row>
    <row r="53" spans="1:3" ht="11" thickBot="1" x14ac:dyDescent="0.4">
      <c r="A53" s="13"/>
      <c r="B53" s="12" t="s">
        <v>28</v>
      </c>
      <c r="C53" s="12">
        <v>0</v>
      </c>
    </row>
    <row r="54" spans="1:3" ht="11" thickBot="1" x14ac:dyDescent="0.4">
      <c r="A54" s="49" t="s">
        <v>48</v>
      </c>
      <c r="B54" s="51"/>
      <c r="C54" s="12">
        <f>SUM(C52:C53)</f>
        <v>0</v>
      </c>
    </row>
    <row r="55" spans="1:3" ht="11" thickBot="1" x14ac:dyDescent="0.4">
      <c r="A55" s="13"/>
      <c r="B55" s="12" t="s">
        <v>10</v>
      </c>
      <c r="C55" s="12" t="s">
        <v>10</v>
      </c>
    </row>
    <row r="56" spans="1:3" ht="11" thickBot="1" x14ac:dyDescent="0.4">
      <c r="A56" s="52" t="s">
        <v>49</v>
      </c>
      <c r="B56" s="54"/>
      <c r="C56" s="18">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Jurgita Bžozovska</cp:lastModifiedBy>
  <cp:lastPrinted>2020-06-30T05:46:20Z</cp:lastPrinted>
  <dcterms:created xsi:type="dcterms:W3CDTF">2017-11-29T09:20:31Z</dcterms:created>
  <dcterms:modified xsi:type="dcterms:W3CDTF">2023-05-09T07:08:49Z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