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 activeTab="1"/>
  </bookViews>
  <sheets>
    <sheet name="Info" sheetId="3" r:id="rId1"/>
    <sheet name="Lapas1" sheetId="4" r:id="rId2"/>
  </sheets>
  <calcPr calcId="145621"/>
</workbook>
</file>

<file path=xl/calcChain.xml><?xml version="1.0" encoding="utf-8"?>
<calcChain xmlns="http://schemas.openxmlformats.org/spreadsheetml/2006/main">
  <c r="C19" i="3" l="1"/>
  <c r="N20" i="3" l="1"/>
  <c r="N18" i="3" l="1"/>
  <c r="N15" i="3" l="1"/>
  <c r="N11" i="3" l="1"/>
  <c r="N10" i="3" l="1"/>
  <c r="C20" i="3" l="1"/>
  <c r="C9" i="3" l="1"/>
  <c r="P21" i="3" l="1"/>
  <c r="O21" i="3"/>
  <c r="M21" i="3"/>
  <c r="K21" i="3"/>
  <c r="J21" i="3"/>
  <c r="I21" i="3"/>
  <c r="H21" i="3"/>
  <c r="G21" i="3"/>
  <c r="F21" i="3"/>
  <c r="E21" i="3" l="1"/>
  <c r="D21" i="3"/>
  <c r="L21" i="3"/>
  <c r="C18" i="3" l="1"/>
  <c r="C17" i="3" l="1"/>
  <c r="C16" i="3" l="1"/>
  <c r="C10" i="3" l="1"/>
  <c r="C12" i="3" l="1"/>
  <c r="C14" i="3" l="1"/>
  <c r="C15" i="3"/>
  <c r="C11" i="3" l="1"/>
  <c r="C13" i="3"/>
  <c r="C21" i="3" l="1"/>
</calcChain>
</file>

<file path=xl/sharedStrings.xml><?xml version="1.0" encoding="utf-8"?>
<sst xmlns="http://schemas.openxmlformats.org/spreadsheetml/2006/main" count="45" uniqueCount="33">
  <si>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</si>
  <si>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</si>
  <si>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</si>
  <si>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</si>
  <si>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</si>
  <si>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</si>
  <si>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</si>
  <si>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</si>
  <si>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</si>
  <si>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</si>
  <si>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</si>
  <si>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</si>
  <si>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</si>
  <si>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</si>
  <si>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</si>
  <si>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</si>
  <si>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</si>
  <si>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</si>
  <si>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>Alytaus miesto</t>
  </si>
  <si>
    <t>Jonavos rajono</t>
  </si>
  <si>
    <t>Jurbarko rajono</t>
  </si>
  <si>
    <t xml:space="preserve">Mobiliųjų punktų įrengimo ir darbo juose organizavimo </t>
  </si>
  <si>
    <t xml:space="preserve">Vakcinavimo punktų įrengimo ir darbo juose organizavimo 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</si>
  <si>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</si>
  <si>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Marijampolės</t>
  </si>
  <si>
    <t>Kauno rajono</t>
  </si>
  <si>
    <t>Anykščių rajono</t>
  </si>
  <si>
    <t>Pasvalio rajono</t>
  </si>
  <si>
    <t>Kalvarijos</t>
  </si>
  <si>
    <t>Kazlų Rūdos</t>
  </si>
  <si>
    <t>Pakruojo rajono</t>
  </si>
  <si>
    <t>Ukmergės rajono</t>
  </si>
  <si>
    <t>Raseinių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</si>
</sst>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1" fillId="0" borderId="8" xfId="1" applyFont="1" applyBorder="1"/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12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9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4" fontId="17" fillId="0" borderId="7" xfId="0" applyNumberFormat="1" applyFont="1" applyBorder="1" applyAlignment="1">
      <alignment horizontal="center"/>
    </xf>
    <xf numFmtId="0" fontId="18" fillId="0" borderId="0" xfId="0" applyFont="1"/>
    <xf numFmtId="3" fontId="16" fillId="0" borderId="2" xfId="0" applyNumberFormat="1" applyFont="1" applyBorder="1" applyAlignment="1">
      <alignment horizontal="center" vertical="center" wrapText="1"/>
    </xf>
    <xf numFmtId="0" fontId="2" fillId="0" borderId="16" xfId="1" applyFont="1" applyBorder="1"/>
    <xf numFmtId="0" fontId="16" fillId="0" borderId="17" xfId="1" applyFont="1" applyFill="1" applyBorder="1"/>
    <xf numFmtId="4" fontId="9" fillId="0" borderId="17" xfId="0" applyNumberFormat="1" applyFont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20" xfId="0" applyFont="1" applyBorder="1" applyAlignment="1">
      <alignment horizontal="left"/>
    </xf>
    <xf numFmtId="4" fontId="9" fillId="0" borderId="21" xfId="0" applyNumberFormat="1" applyFont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14" xfId="1" applyFont="1" applyBorder="1"/>
    <xf numFmtId="0" fontId="9" fillId="0" borderId="17" xfId="0" applyFont="1" applyBorder="1" applyAlignment="1">
      <alignment horizontal="left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B9" sqref="B9:C20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2" customWidth="1"/>
    <col min="4" max="4" width="10.42578125" style="12" customWidth="1"/>
    <col min="5" max="5" width="11" style="12" customWidth="1"/>
    <col min="6" max="6" width="9" style="12" customWidth="1"/>
    <col min="7" max="7" width="10.28515625" style="12" customWidth="1"/>
    <col min="8" max="8" width="10" style="12" customWidth="1"/>
    <col min="9" max="9" width="10.140625" style="12" customWidth="1"/>
    <col min="10" max="10" width="12.85546875" style="12" customWidth="1"/>
    <col min="11" max="11" width="10.140625" style="12" customWidth="1"/>
    <col min="12" max="12" width="9.42578125" style="12" customWidth="1"/>
    <col min="13" max="14" width="11" style="12" customWidth="1"/>
    <col min="15" max="15" width="10.28515625" style="12" customWidth="1"/>
    <col min="16" max="16" width="12.28515625" style="12" customWidth="1"/>
    <col min="17" max="17" width="7.28515625" customWidth="1"/>
    <col min="19" max="19" width="10" bestFit="1" customWidth="1"/>
  </cols>
  <sheetData>
    <row r="1" spans="1:19" ht="15.75" customHeight="1" x14ac:dyDescent="0.2">
      <c r="B1" s="52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9" ht="15.75" customHeight="1" x14ac:dyDescent="0.2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9" ht="27.75" customHeight="1" x14ac:dyDescent="0.2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9" ht="15.75" x14ac:dyDescent="0.2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 t="s">
        <v>1</v>
      </c>
    </row>
    <row r="5" spans="1:19" s="4" customFormat="1" ht="14.25" customHeight="1" x14ac:dyDescent="0.2">
      <c r="A5" s="54"/>
      <c r="B5" s="57" t="s">
        <v>2</v>
      </c>
      <c r="C5" s="59" t="s">
        <v>23</v>
      </c>
      <c r="D5" s="59" t="s">
        <v>4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s="4" customFormat="1" ht="29.25" customHeight="1" x14ac:dyDescent="0.2">
      <c r="A6" s="55"/>
      <c r="B6" s="58"/>
      <c r="C6" s="59"/>
      <c r="D6" s="49" t="s">
        <v>17</v>
      </c>
      <c r="E6" s="61" t="s">
        <v>5</v>
      </c>
      <c r="F6" s="62"/>
      <c r="G6" s="62"/>
      <c r="H6" s="63"/>
      <c r="I6" s="64" t="s">
        <v>6</v>
      </c>
      <c r="J6" s="64"/>
      <c r="K6" s="64"/>
      <c r="L6" s="49" t="s">
        <v>14</v>
      </c>
      <c r="M6" s="51" t="s">
        <v>21</v>
      </c>
      <c r="N6" s="51" t="s">
        <v>22</v>
      </c>
      <c r="O6" s="49" t="s">
        <v>15</v>
      </c>
      <c r="P6" s="51" t="s">
        <v>16</v>
      </c>
    </row>
    <row r="7" spans="1:19" s="4" customFormat="1" ht="127.5" customHeight="1" x14ac:dyDescent="0.2">
      <c r="A7" s="56"/>
      <c r="B7" s="58"/>
      <c r="C7" s="59"/>
      <c r="D7" s="60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65"/>
      <c r="M7" s="51"/>
      <c r="N7" s="51"/>
      <c r="O7" s="50"/>
      <c r="P7" s="51"/>
    </row>
    <row r="8" spans="1:19" s="4" customFormat="1" ht="8.25" customHeight="1" x14ac:dyDescent="0.2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</row>
    <row r="9" spans="1:19" s="4" customFormat="1" ht="12.6" customHeight="1" x14ac:dyDescent="0.2">
      <c r="A9" s="19">
        <v>1</v>
      </c>
      <c r="B9" s="46" t="s">
        <v>18</v>
      </c>
      <c r="C9" s="48">
        <f t="shared" ref="C9:C20" si="0">+ROUND(SUM(D9:P9),0)</f>
        <v>41859</v>
      </c>
      <c r="D9" s="47"/>
      <c r="E9" s="22">
        <v>17646.64</v>
      </c>
      <c r="F9" s="22"/>
      <c r="G9" s="21">
        <v>0</v>
      </c>
      <c r="H9" s="22">
        <v>0</v>
      </c>
      <c r="I9" s="22">
        <v>280.5</v>
      </c>
      <c r="J9" s="22">
        <v>2273.9299999999998</v>
      </c>
      <c r="K9" s="22">
        <v>1476.2</v>
      </c>
      <c r="L9" s="22">
        <v>0</v>
      </c>
      <c r="M9" s="22">
        <v>11748.179999999993</v>
      </c>
      <c r="N9" s="22">
        <v>4008.21</v>
      </c>
      <c r="O9" s="22">
        <v>4425</v>
      </c>
      <c r="P9" s="33"/>
    </row>
    <row r="10" spans="1:19" s="4" customFormat="1" ht="12.6" customHeight="1" x14ac:dyDescent="0.2">
      <c r="A10" s="20">
        <v>2</v>
      </c>
      <c r="B10" s="23" t="s">
        <v>24</v>
      </c>
      <c r="C10" s="42">
        <f t="shared" si="0"/>
        <v>19558</v>
      </c>
      <c r="D10" s="43"/>
      <c r="E10" s="43">
        <v>2406.84</v>
      </c>
      <c r="F10" s="43">
        <v>0</v>
      </c>
      <c r="G10" s="42">
        <v>0</v>
      </c>
      <c r="H10" s="43">
        <v>0</v>
      </c>
      <c r="I10" s="43">
        <v>0</v>
      </c>
      <c r="J10" s="43">
        <v>6126.1100000000006</v>
      </c>
      <c r="K10" s="43">
        <v>0</v>
      </c>
      <c r="L10" s="43">
        <v>0</v>
      </c>
      <c r="M10" s="43">
        <v>6762.52</v>
      </c>
      <c r="N10" s="43">
        <f>5147.35-1020</f>
        <v>4127.3500000000004</v>
      </c>
      <c r="O10" s="43">
        <v>135.04</v>
      </c>
      <c r="P10" s="44"/>
    </row>
    <row r="11" spans="1:19" s="4" customFormat="1" ht="12.6" customHeight="1" x14ac:dyDescent="0.2">
      <c r="A11" s="16">
        <v>3</v>
      </c>
      <c r="B11" s="26" t="s">
        <v>19</v>
      </c>
      <c r="C11" s="24">
        <f t="shared" si="0"/>
        <v>31408</v>
      </c>
      <c r="D11" s="27"/>
      <c r="E11" s="27">
        <v>4777.66</v>
      </c>
      <c r="F11" s="27">
        <v>192.64</v>
      </c>
      <c r="G11" s="27">
        <v>0</v>
      </c>
      <c r="H11" s="27">
        <v>0</v>
      </c>
      <c r="I11" s="27">
        <v>1545.6899999999998</v>
      </c>
      <c r="J11" s="27">
        <v>8608.0399999999991</v>
      </c>
      <c r="K11" s="27">
        <v>1203.08</v>
      </c>
      <c r="L11" s="27">
        <v>0</v>
      </c>
      <c r="M11" s="27">
        <v>2633.2799999999997</v>
      </c>
      <c r="N11" s="27">
        <f>14203.57-1885.72</f>
        <v>12317.85</v>
      </c>
      <c r="O11" s="28">
        <v>130</v>
      </c>
      <c r="P11" s="29"/>
      <c r="S11" s="32"/>
    </row>
    <row r="12" spans="1:19" s="4" customFormat="1" ht="12.6" customHeight="1" x14ac:dyDescent="0.2">
      <c r="A12" s="16">
        <v>4</v>
      </c>
      <c r="B12" s="26" t="s">
        <v>20</v>
      </c>
      <c r="C12" s="24">
        <f t="shared" si="0"/>
        <v>8350</v>
      </c>
      <c r="D12" s="27"/>
      <c r="E12" s="27"/>
      <c r="F12" s="27">
        <v>0</v>
      </c>
      <c r="G12" s="27">
        <v>0</v>
      </c>
      <c r="H12" s="27">
        <v>0</v>
      </c>
      <c r="I12" s="27">
        <v>2537.2400000000002</v>
      </c>
      <c r="J12" s="27">
        <v>3428.68</v>
      </c>
      <c r="K12" s="27">
        <v>814.76</v>
      </c>
      <c r="L12" s="27">
        <v>0</v>
      </c>
      <c r="M12" s="27">
        <v>0</v>
      </c>
      <c r="N12" s="27">
        <v>0</v>
      </c>
      <c r="O12" s="28">
        <v>1569.03</v>
      </c>
      <c r="P12" s="29"/>
      <c r="S12" s="32"/>
    </row>
    <row r="13" spans="1:19" s="4" customFormat="1" ht="12.6" customHeight="1" x14ac:dyDescent="0.2">
      <c r="A13" s="16">
        <v>5</v>
      </c>
      <c r="B13" s="26" t="s">
        <v>25</v>
      </c>
      <c r="C13" s="37">
        <f t="shared" si="0"/>
        <v>29569</v>
      </c>
      <c r="D13" s="27"/>
      <c r="E13" s="27">
        <v>5512.04</v>
      </c>
      <c r="F13" s="27"/>
      <c r="G13" s="27">
        <v>1206.3699999999999</v>
      </c>
      <c r="H13" s="27">
        <v>0</v>
      </c>
      <c r="I13" s="27">
        <v>0</v>
      </c>
      <c r="J13" s="27">
        <v>10211.159999999998</v>
      </c>
      <c r="K13" s="27">
        <v>875.91999999999985</v>
      </c>
      <c r="L13" s="27">
        <v>0</v>
      </c>
      <c r="M13" s="27">
        <v>3665.67</v>
      </c>
      <c r="N13" s="27">
        <v>8097.3899999999994</v>
      </c>
      <c r="O13" s="28"/>
      <c r="P13" s="35"/>
      <c r="Q13" s="36"/>
    </row>
    <row r="14" spans="1:19" s="4" customFormat="1" ht="12.6" customHeight="1" x14ac:dyDescent="0.2">
      <c r="A14" s="16">
        <v>6</v>
      </c>
      <c r="B14" s="26" t="s">
        <v>26</v>
      </c>
      <c r="C14" s="24">
        <f t="shared" si="0"/>
        <v>11872</v>
      </c>
      <c r="D14" s="27">
        <v>9516</v>
      </c>
      <c r="E14" s="27"/>
      <c r="F14" s="27"/>
      <c r="G14" s="27"/>
      <c r="H14" s="27"/>
      <c r="I14" s="27"/>
      <c r="J14" s="27">
        <v>1455</v>
      </c>
      <c r="K14" s="27"/>
      <c r="L14" s="27"/>
      <c r="M14" s="27">
        <v>901</v>
      </c>
      <c r="N14" s="27"/>
      <c r="O14" s="28"/>
      <c r="P14" s="29"/>
    </row>
    <row r="15" spans="1:19" s="4" customFormat="1" ht="12.6" customHeight="1" x14ac:dyDescent="0.2">
      <c r="A15" s="16">
        <v>7</v>
      </c>
      <c r="B15" s="30" t="s">
        <v>27</v>
      </c>
      <c r="C15" s="24">
        <f t="shared" si="0"/>
        <v>13873</v>
      </c>
      <c r="D15" s="25"/>
      <c r="E15" s="25"/>
      <c r="F15" s="25"/>
      <c r="G15" s="25"/>
      <c r="H15" s="25"/>
      <c r="I15" s="25">
        <v>3618.76</v>
      </c>
      <c r="J15" s="25">
        <v>2224</v>
      </c>
      <c r="K15" s="25"/>
      <c r="L15" s="25"/>
      <c r="M15" s="25"/>
      <c r="N15" s="25">
        <f>12888.52-4858.29</f>
        <v>8030.2300000000005</v>
      </c>
      <c r="O15" s="25"/>
      <c r="P15" s="31"/>
    </row>
    <row r="16" spans="1:19" s="4" customFormat="1" ht="12.6" customHeight="1" x14ac:dyDescent="0.2">
      <c r="A16" s="38">
        <v>8</v>
      </c>
      <c r="B16" s="39" t="s">
        <v>28</v>
      </c>
      <c r="C16" s="24">
        <f t="shared" si="0"/>
        <v>9680</v>
      </c>
      <c r="D16" s="40"/>
      <c r="E16" s="40">
        <v>3828.64</v>
      </c>
      <c r="F16" s="40"/>
      <c r="G16" s="40"/>
      <c r="H16" s="40"/>
      <c r="I16" s="40"/>
      <c r="J16" s="40">
        <v>151.78</v>
      </c>
      <c r="K16" s="40">
        <v>34</v>
      </c>
      <c r="L16" s="40"/>
      <c r="M16" s="40">
        <v>5665.23</v>
      </c>
      <c r="N16" s="40"/>
      <c r="O16" s="40"/>
      <c r="P16" s="41"/>
    </row>
    <row r="17" spans="1:19" s="4" customFormat="1" ht="12.6" customHeight="1" x14ac:dyDescent="0.2">
      <c r="A17" s="38">
        <v>9</v>
      </c>
      <c r="B17" s="39" t="s">
        <v>29</v>
      </c>
      <c r="C17" s="24">
        <f t="shared" si="0"/>
        <v>7779</v>
      </c>
      <c r="D17" s="40"/>
      <c r="E17" s="40">
        <v>3502.8</v>
      </c>
      <c r="F17" s="40"/>
      <c r="G17" s="40"/>
      <c r="H17" s="40">
        <v>440.11</v>
      </c>
      <c r="I17" s="40">
        <v>1412.57</v>
      </c>
      <c r="J17" s="40">
        <v>87.53</v>
      </c>
      <c r="K17" s="40"/>
      <c r="L17" s="40">
        <v>1272.08</v>
      </c>
      <c r="M17" s="40">
        <v>35</v>
      </c>
      <c r="N17" s="40">
        <v>1028.46</v>
      </c>
      <c r="O17" s="40"/>
      <c r="P17" s="41"/>
    </row>
    <row r="18" spans="1:19" s="4" customFormat="1" ht="12.6" customHeight="1" x14ac:dyDescent="0.2">
      <c r="A18" s="38">
        <v>10</v>
      </c>
      <c r="B18" s="39" t="s">
        <v>30</v>
      </c>
      <c r="C18" s="24">
        <f t="shared" si="0"/>
        <v>7269</v>
      </c>
      <c r="D18" s="40"/>
      <c r="E18" s="40">
        <v>66.92</v>
      </c>
      <c r="F18" s="40">
        <v>0</v>
      </c>
      <c r="G18" s="40">
        <v>0</v>
      </c>
      <c r="H18" s="40">
        <v>0</v>
      </c>
      <c r="I18" s="40">
        <v>719.88</v>
      </c>
      <c r="J18" s="40">
        <v>5425.71</v>
      </c>
      <c r="K18" s="40">
        <v>45</v>
      </c>
      <c r="L18" s="40">
        <v>0</v>
      </c>
      <c r="M18" s="40">
        <v>0</v>
      </c>
      <c r="N18" s="40">
        <f>2799.36-1787.8</f>
        <v>1011.5600000000002</v>
      </c>
      <c r="O18" s="40"/>
      <c r="P18" s="41"/>
    </row>
    <row r="19" spans="1:19" s="4" customFormat="1" ht="12.6" customHeight="1" x14ac:dyDescent="0.2">
      <c r="A19" s="38">
        <v>11</v>
      </c>
      <c r="B19" s="39" t="s">
        <v>32</v>
      </c>
      <c r="C19" s="24">
        <f t="shared" si="0"/>
        <v>59991</v>
      </c>
      <c r="D19" s="40"/>
      <c r="E19" s="40"/>
      <c r="F19" s="40"/>
      <c r="G19" s="40"/>
      <c r="H19" s="40"/>
      <c r="I19" s="40"/>
      <c r="J19" s="40"/>
      <c r="K19" s="40"/>
      <c r="L19" s="40"/>
      <c r="M19" s="40">
        <v>59991</v>
      </c>
      <c r="N19" s="40"/>
      <c r="O19" s="40"/>
      <c r="P19" s="41"/>
    </row>
    <row r="20" spans="1:19" s="4" customFormat="1" ht="12.6" customHeight="1" x14ac:dyDescent="0.2">
      <c r="A20" s="38">
        <v>12</v>
      </c>
      <c r="B20" s="39" t="s">
        <v>31</v>
      </c>
      <c r="C20" s="24">
        <f t="shared" si="0"/>
        <v>62769</v>
      </c>
      <c r="D20" s="40"/>
      <c r="E20" s="40">
        <v>1542</v>
      </c>
      <c r="F20" s="40">
        <v>0</v>
      </c>
      <c r="G20" s="40">
        <v>0</v>
      </c>
      <c r="H20" s="40">
        <v>0</v>
      </c>
      <c r="I20" s="40">
        <v>2591</v>
      </c>
      <c r="J20" s="40">
        <v>11607</v>
      </c>
      <c r="K20" s="40">
        <v>2499</v>
      </c>
      <c r="L20" s="40">
        <v>0</v>
      </c>
      <c r="M20" s="40">
        <v>14400</v>
      </c>
      <c r="N20" s="40">
        <f>14223-1653-1548-1527-2430</f>
        <v>7065</v>
      </c>
      <c r="O20" s="40">
        <v>23065</v>
      </c>
      <c r="P20" s="41"/>
    </row>
    <row r="21" spans="1:19" ht="12.6" customHeight="1" x14ac:dyDescent="0.2">
      <c r="A21" s="17"/>
      <c r="B21" s="9" t="s">
        <v>3</v>
      </c>
      <c r="C21" s="15">
        <f t="shared" ref="C21:M21" si="1">SUM(C9:C20)</f>
        <v>303977</v>
      </c>
      <c r="D21" s="10">
        <f t="shared" si="1"/>
        <v>9516</v>
      </c>
      <c r="E21" s="10">
        <f t="shared" si="1"/>
        <v>39283.54</v>
      </c>
      <c r="F21" s="10">
        <f t="shared" si="1"/>
        <v>192.64</v>
      </c>
      <c r="G21" s="10">
        <f t="shared" si="1"/>
        <v>1206.3699999999999</v>
      </c>
      <c r="H21" s="10">
        <f t="shared" si="1"/>
        <v>440.11</v>
      </c>
      <c r="I21" s="10">
        <f t="shared" si="1"/>
        <v>12705.64</v>
      </c>
      <c r="J21" s="10">
        <f t="shared" si="1"/>
        <v>51598.939999999995</v>
      </c>
      <c r="K21" s="10">
        <f t="shared" si="1"/>
        <v>6947.96</v>
      </c>
      <c r="L21" s="10">
        <f t="shared" si="1"/>
        <v>1272.08</v>
      </c>
      <c r="M21" s="10">
        <f t="shared" si="1"/>
        <v>105801.87999999999</v>
      </c>
      <c r="N21" s="10"/>
      <c r="O21" s="10">
        <f>SUM(O9:O20)</f>
        <v>29324.07</v>
      </c>
      <c r="P21" s="11">
        <f>SUM(P9:P20)</f>
        <v>0</v>
      </c>
      <c r="Q21" s="45"/>
      <c r="S21" s="4"/>
    </row>
    <row r="22" spans="1:19" x14ac:dyDescent="0.2">
      <c r="E22" s="13"/>
      <c r="I22" s="13"/>
      <c r="M22" s="14"/>
      <c r="N22" s="14"/>
      <c r="O22" s="14"/>
      <c r="P22"/>
    </row>
    <row r="23" spans="1:19" x14ac:dyDescent="0.2">
      <c r="D23" s="14"/>
      <c r="G23" s="34"/>
      <c r="P23"/>
    </row>
    <row r="24" spans="1:19" x14ac:dyDescent="0.2">
      <c r="C24" s="18"/>
      <c r="D24" s="14"/>
      <c r="E24" s="14"/>
      <c r="P24"/>
    </row>
  </sheetData>
  <sortState ref="A3:B9">
    <sortCondition ref="A3:A9"/>
  </sortState>
  <mergeCells count="13">
    <mergeCell ref="O6:O7"/>
    <mergeCell ref="P6:P7"/>
    <mergeCell ref="B1:P3"/>
    <mergeCell ref="A5:A7"/>
    <mergeCell ref="B5:B7"/>
    <mergeCell ref="C5:C7"/>
    <mergeCell ref="D5:P5"/>
    <mergeCell ref="D6:D7"/>
    <mergeCell ref="E6:H6"/>
    <mergeCell ref="I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3" sqref="A3:B14"/>
    </sheetView>
  </sheetViews>
  <sheetFormatPr defaultRowHeight="12.75" x14ac:dyDescent="0.2"/>
  <cols>
    <col min="1" max="1" width="18.140625" customWidth="1"/>
    <col min="2" max="2" width="11.7109375" customWidth="1"/>
  </cols>
  <sheetData>
    <row r="3" spans="1:2" x14ac:dyDescent="0.2">
      <c r="A3" s="46" t="s">
        <v>18</v>
      </c>
      <c r="B3" s="48">
        <v>41859</v>
      </c>
    </row>
    <row r="4" spans="1:2" x14ac:dyDescent="0.2">
      <c r="A4" s="66" t="s">
        <v>26</v>
      </c>
      <c r="B4" s="42">
        <v>11872</v>
      </c>
    </row>
    <row r="5" spans="1:2" x14ac:dyDescent="0.2">
      <c r="A5" s="26" t="s">
        <v>19</v>
      </c>
      <c r="B5" s="24">
        <v>31408</v>
      </c>
    </row>
    <row r="6" spans="1:2" x14ac:dyDescent="0.2">
      <c r="A6" s="26" t="s">
        <v>20</v>
      </c>
      <c r="B6" s="24">
        <v>8350</v>
      </c>
    </row>
    <row r="7" spans="1:2" x14ac:dyDescent="0.2">
      <c r="A7" s="30" t="s">
        <v>28</v>
      </c>
      <c r="B7" s="24">
        <v>9680</v>
      </c>
    </row>
    <row r="8" spans="1:2" x14ac:dyDescent="0.2">
      <c r="A8" s="26" t="s">
        <v>25</v>
      </c>
      <c r="B8" s="37">
        <v>29569</v>
      </c>
    </row>
    <row r="9" spans="1:2" x14ac:dyDescent="0.2">
      <c r="A9" s="30" t="s">
        <v>29</v>
      </c>
      <c r="B9" s="24">
        <v>7779</v>
      </c>
    </row>
    <row r="10" spans="1:2" x14ac:dyDescent="0.2">
      <c r="A10" s="67" t="s">
        <v>24</v>
      </c>
      <c r="B10" s="24">
        <v>19558</v>
      </c>
    </row>
    <row r="11" spans="1:2" x14ac:dyDescent="0.2">
      <c r="A11" s="39" t="s">
        <v>30</v>
      </c>
      <c r="B11" s="24">
        <v>7269</v>
      </c>
    </row>
    <row r="12" spans="1:2" x14ac:dyDescent="0.2">
      <c r="A12" s="39" t="s">
        <v>27</v>
      </c>
      <c r="B12" s="24">
        <v>13873</v>
      </c>
    </row>
    <row r="13" spans="1:2" x14ac:dyDescent="0.2">
      <c r="A13" s="39" t="s">
        <v>32</v>
      </c>
      <c r="B13" s="24">
        <v>59991</v>
      </c>
    </row>
    <row r="14" spans="1:2" x14ac:dyDescent="0.2">
      <c r="A14" s="39" t="s">
        <v>31</v>
      </c>
      <c r="B14" s="24">
        <v>62769</v>
      </c>
    </row>
  </sheetData>
  <sortState ref="A4:B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2021-08-20T05:41:54Z</cp:lastPrinted>
  <dcterms:created xsi:type="dcterms:W3CDTF">2020-08-14T09:41:58Z</dcterms:created>
  <dcterms:modified xsi:type="dcterms:W3CDTF">2021-08-24T11:33:25Z</dcterms:modified>
</cp:coreProperties>
</file>