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sam-my.sharepoint.com/personal/rita_banuskeviciene_sam_lt/Documents/Darbalaukis/COVID 2021 m/LĖŠŲ SKYRIMAS/PAPILDOMI LRV NUTARIMAI/LRV 2021-10- nutarimas Nr/FM rastas/"/>
    </mc:Choice>
  </mc:AlternateContent>
  <xr:revisionPtr revIDLastSave="3" documentId="8_{7E3243BC-7F9E-49CA-A36D-E5D654F45983}" xr6:coauthVersionLast="47" xr6:coauthVersionMax="47" xr10:uidLastSave="{2F096583-6C78-45B1-BFED-0CC4BD5D76C2}"/>
  <bookViews>
    <workbookView xWindow="-120" yWindow="-120" windowWidth="29040" windowHeight="15840" xr2:uid="{42103691-E39B-42EE-834A-EA051B19C5DA}"/>
  </bookViews>
  <sheets>
    <sheet name="rugpjūtis (+liepos 2 įstaigos)" sheetId="2" r:id="rId1"/>
  </sheets>
  <definedNames>
    <definedName name="_xlnm._FilterDatabase" localSheetId="0" hidden="1">'rugpjūtis (+liepos 2 įstaigos)'!$N$124:$N$146</definedName>
    <definedName name="_Hlk36804670" localSheetId="0">'rugpjūtis (+liepos 2 įstaigos)'!#REF!</definedName>
    <definedName name="_xlnm.Extract" localSheetId="0">'rugpjūtis (+liepos 2 įstaigos)'!#REF!</definedName>
    <definedName name="_xlnm.Criteria" localSheetId="0">'rugpjūtis (+liepos 2 įstaigos)'!$G$35:$G$36</definedName>
    <definedName name="_xlnm.Print_Area" localSheetId="0">'rugpjūtis (+liepos 2 įstaigos)'!$A$1:$K$163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57" i="2" l="1"/>
  <c r="K162" i="2" l="1"/>
  <c r="J162" i="2"/>
  <c r="I162" i="2"/>
  <c r="H162" i="2"/>
  <c r="K64" i="2" l="1"/>
  <c r="I157" i="2"/>
  <c r="J157" i="2"/>
  <c r="H157" i="2"/>
  <c r="K77" i="2" l="1"/>
  <c r="K76" i="2"/>
  <c r="K75" i="2"/>
  <c r="K74" i="2"/>
  <c r="K73" i="2"/>
  <c r="K72" i="2"/>
  <c r="K71" i="2"/>
  <c r="K70" i="2"/>
  <c r="K69" i="2"/>
  <c r="K68" i="2"/>
  <c r="K67" i="2"/>
  <c r="K66" i="2"/>
  <c r="K65" i="2"/>
  <c r="K63" i="2"/>
  <c r="K62" i="2"/>
  <c r="K61" i="2"/>
  <c r="K60" i="2"/>
  <c r="K59" i="2"/>
  <c r="K58" i="2"/>
  <c r="K57" i="2"/>
  <c r="K56" i="2"/>
  <c r="K55" i="2"/>
  <c r="K54" i="2"/>
  <c r="K53" i="2"/>
  <c r="G162" i="2" l="1"/>
  <c r="H147" i="2" l="1"/>
  <c r="H123" i="2" l="1"/>
  <c r="H100" i="2" l="1"/>
  <c r="H78" i="2" l="1"/>
  <c r="H52" i="2" l="1"/>
  <c r="H148" i="2" s="1"/>
  <c r="K52" i="2" l="1"/>
  <c r="J52" i="2"/>
  <c r="I52" i="2"/>
  <c r="I100" i="2" l="1"/>
  <c r="J100" i="2"/>
  <c r="K100" i="2"/>
  <c r="I78" i="2" l="1"/>
  <c r="K147" i="2" l="1"/>
  <c r="J123" i="2"/>
  <c r="I123" i="2"/>
  <c r="K123" i="2"/>
  <c r="J147" i="2" l="1"/>
  <c r="I147" i="2"/>
  <c r="I148" i="2" s="1"/>
  <c r="K78" i="2" l="1"/>
  <c r="J78" i="2"/>
  <c r="K148" i="2" l="1"/>
  <c r="J148" i="2" l="1"/>
</calcChain>
</file>

<file path=xl/sharedStrings.xml><?xml version="1.0" encoding="utf-8"?>
<sst xmlns="http://schemas.openxmlformats.org/spreadsheetml/2006/main" count="349" uniqueCount="314">
  <si>
    <t>TERTORINIŲ LIGONIŲ KASŲ SUVESTINĖ ATASKAITA</t>
  </si>
  <si>
    <t>TLK</t>
  </si>
  <si>
    <t>TLK
raštas</t>
  </si>
  <si>
    <t>VLK
raštas</t>
  </si>
  <si>
    <t>Eil.
Nr.</t>
  </si>
  <si>
    <t>ASPĮ</t>
  </si>
  <si>
    <t>Darbuotojų skaičius</t>
  </si>
  <si>
    <t>–</t>
  </si>
  <si>
    <t>Kauno TLK</t>
  </si>
  <si>
    <t>Klaipėdos TLK</t>
  </si>
  <si>
    <t>Šiaulių TLK</t>
  </si>
  <si>
    <t>Asmens sveikatos priežiūros įstaigų skaičius</t>
  </si>
  <si>
    <t>Darbuotojui skirto darbo užmokesčio sąnaudos</t>
  </si>
  <si>
    <t>priskaičiuotos darbdavio mokamų mokesčių sąnaudos</t>
  </si>
  <si>
    <t>Iš viso Panevėžio TLK</t>
  </si>
  <si>
    <t>Iš viso Šiaulių TLK</t>
  </si>
  <si>
    <t>Iš viso Klaipėdos TLK</t>
  </si>
  <si>
    <t>Iš viso Kauno TLK</t>
  </si>
  <si>
    <t>Iš viso Vilniaus TLK</t>
  </si>
  <si>
    <t>Vilniaus TLK</t>
  </si>
  <si>
    <t>Panevėžio TLK</t>
  </si>
  <si>
    <t>VšĮ Šakių ligoninė</t>
  </si>
  <si>
    <t>VšĮ Prienų ligoninė</t>
  </si>
  <si>
    <t>VšĮ Kėdainių ligoninė</t>
  </si>
  <si>
    <t>VšĮ Kaišiadorių ligoninė</t>
  </si>
  <si>
    <t>VŠĮ Kauno miesto poliklinika</t>
  </si>
  <si>
    <t xml:space="preserve">LSMU Kauno ligoninė </t>
  </si>
  <si>
    <t>VšĮ Vilkaviškio ligoninė</t>
  </si>
  <si>
    <t>LSMU ligoninė Kauno klinikos</t>
  </si>
  <si>
    <t>VšĮ Kupiškio rajono savivaldybės PASPC</t>
  </si>
  <si>
    <t>VšĮ Molėtų rajono GMPC</t>
  </si>
  <si>
    <t>VšĮ Ignalinos rajono poliklinika</t>
  </si>
  <si>
    <t>VšĮ Utenos PSPC</t>
  </si>
  <si>
    <t>VšĮ Ignalinos rajono ligoninė</t>
  </si>
  <si>
    <t>VšĮ Zarasų PSPC</t>
  </si>
  <si>
    <t>VšĮ Visagino ligoninė</t>
  </si>
  <si>
    <t>VšĮ Biržų rajono savivaldybės poliklinika</t>
  </si>
  <si>
    <t>VšĮ Anykščių rajono savivaldybės ligoninė</t>
  </si>
  <si>
    <t>VšĮ Kupiškio ligoninė</t>
  </si>
  <si>
    <t>VšĮ Respublikinė Panevėžio ligoninė</t>
  </si>
  <si>
    <t>VšĮ Klaipėdos universitetine ligoninė</t>
  </si>
  <si>
    <t>VšĮ Klaipėdos Jūrininkų ligoninė</t>
  </si>
  <si>
    <t>VšĮ Respublikinė Klaipėdos ligoninė</t>
  </si>
  <si>
    <t>VšĮ Klaipėdos vaikų ligoninė</t>
  </si>
  <si>
    <t>VšĮ Kretingos ligoninė</t>
  </si>
  <si>
    <t>VšĮ Šilutės ligoninė</t>
  </si>
  <si>
    <t>VšĮ Gargždų ligoninė</t>
  </si>
  <si>
    <t>VšĮ Jurbarko ligoninė</t>
  </si>
  <si>
    <t>VšĮ Šilalės rajono ligoninė</t>
  </si>
  <si>
    <t>VšĮ Klaipėdos GMP stotis</t>
  </si>
  <si>
    <t>V. Budanovo personalinė įmonė( privati GMP )</t>
  </si>
  <si>
    <t>VšĮ Neringos pirminės sveikatos priežiūros centras</t>
  </si>
  <si>
    <t>VšĮ Kretingos pirminės sveikatos priežiūros centras</t>
  </si>
  <si>
    <t>VšĮ Klaipėdos raj. sav. Gargždų pirminės sveikatos  priežiūros centras</t>
  </si>
  <si>
    <t>VšĮ Skuodo pirminės sveikatos priežiūros centras</t>
  </si>
  <si>
    <t>VšĮ Šilutės pirminės sveikatos priežiūros centras</t>
  </si>
  <si>
    <t>VšĮ Tauragės pirminės sveikatos priežiūros centras</t>
  </si>
  <si>
    <t>VšĮ Regioninė Telšių ligoninė</t>
  </si>
  <si>
    <t xml:space="preserve">VšĮ Radviliškio rajono greitosios medicinos pagalbos centras </t>
  </si>
  <si>
    <t>VšĮ Plungės rajono savivaldybės ligoninė</t>
  </si>
  <si>
    <t>VšĮ Šiaulių centro poliklinika</t>
  </si>
  <si>
    <t xml:space="preserve">VšĮ Regioninė Mažeikių ligoninė </t>
  </si>
  <si>
    <t>VšĮ Respublikinė Šiaulių ligoninė</t>
  </si>
  <si>
    <t xml:space="preserve">VšĮ Šiaulių greitosios medicinos pagalbos stotis </t>
  </si>
  <si>
    <t>VšĮ Mažeikių greitosios medicinos pagalbos centras</t>
  </si>
  <si>
    <t xml:space="preserve">VšĮ Akmenės rajono greitosios medicinos pagalbos centras </t>
  </si>
  <si>
    <t>VšĮ Telšių rajono pirminės sveikatos priežiūros centras</t>
  </si>
  <si>
    <t>VšĮ Plungės rajono greitoji medicinos pagalba</t>
  </si>
  <si>
    <t xml:space="preserve">VšĮ Radviliškio ligoninė </t>
  </si>
  <si>
    <t>VšĮ Akmenės rajono pirminės sveikatos priežiūros centras</t>
  </si>
  <si>
    <t xml:space="preserve">VšĮ Kelmės ligoninė </t>
  </si>
  <si>
    <t>VšĮ Pakruojo ligoninė</t>
  </si>
  <si>
    <t>VšĮ Joniškio pirminės sveikatos priežiūros centras</t>
  </si>
  <si>
    <t>VšĮ Varėnos ligoninė</t>
  </si>
  <si>
    <t>VšĮ Vievio sveikatos priežiūros centras</t>
  </si>
  <si>
    <t>VšĮ Trakų ligoninė</t>
  </si>
  <si>
    <t>VšĮ Vilkpėdės ligoninė</t>
  </si>
  <si>
    <t>VšĮ Molėtų ligoninė</t>
  </si>
  <si>
    <t>VšĮ Respublikinė Vilniaus psichiatrijos ligoninė</t>
  </si>
  <si>
    <t>VšĮ Karoliniškių poliklinika</t>
  </si>
  <si>
    <t>VšĮ Respublikinė Vilniaus universitetinė ligoninė</t>
  </si>
  <si>
    <t>VšĮ Utenos ligoninė</t>
  </si>
  <si>
    <t>VšĮ Ukmergės ligoninė</t>
  </si>
  <si>
    <t>VšĮ Ukmergės pirminės sveikatos priežiūros centras</t>
  </si>
  <si>
    <t>VšĮ Švenčionių rajono ligoninė</t>
  </si>
  <si>
    <t>VšĮ Vilniaus miesto klinikinė ligoninė</t>
  </si>
  <si>
    <t>VšĮ Vilniaus rajono centrinė poliklinika</t>
  </si>
  <si>
    <t>VšĮ Alytaus poliklinika</t>
  </si>
  <si>
    <t>VšĮ Širvintų ligoninė</t>
  </si>
  <si>
    <t>VšĮ Mykolo Marcinkevičiaus ligoninė</t>
  </si>
  <si>
    <t>VšĮ Marijampolės ligoninė</t>
  </si>
  <si>
    <t>VšĮ Jurbarko rajono pirminės sveikatos priežiūros centras</t>
  </si>
  <si>
    <t>VšĮ Pakruojo rajono pirminės sveikatos priežiūros centras</t>
  </si>
  <si>
    <t>VšĮ Kelmės rajono pirminės sveikatos priežiūros centras</t>
  </si>
  <si>
    <t>VšĮ Rokiškio PASPC</t>
  </si>
  <si>
    <t>VšĮ Anykščių rajono savivaldybės PSPC</t>
  </si>
  <si>
    <t>VšĮ Panevėžio rajono savivaldybės poliklinika</t>
  </si>
  <si>
    <t>VšĮ Pasvalio ligoninė</t>
  </si>
  <si>
    <t>VšĮ Panevėžio miesto GMPS</t>
  </si>
  <si>
    <t>VšĮ Biržų ligoninė</t>
  </si>
  <si>
    <t>VšĮ Rokiškio rajono ligoninė</t>
  </si>
  <si>
    <t>VšĮ Pasvalio PASPC</t>
  </si>
  <si>
    <t>LT447044060001707767</t>
  </si>
  <si>
    <t>LT587300010002486674</t>
  </si>
  <si>
    <t>LT397300010002590418</t>
  </si>
  <si>
    <t>LT434010042000030095</t>
  </si>
  <si>
    <t>LT404010040900211945</t>
  </si>
  <si>
    <t>LT284010042400073885</t>
  </si>
  <si>
    <t>LT214010041000040031</t>
  </si>
  <si>
    <t>LT217300010129726411</t>
  </si>
  <si>
    <t>LT827300010002213575</t>
  </si>
  <si>
    <t>LT454010042400063879</t>
  </si>
  <si>
    <t>LT804010049501371654</t>
  </si>
  <si>
    <t>LT737300010091752982</t>
  </si>
  <si>
    <t>LT844010042700040042</t>
  </si>
  <si>
    <t>LT657044060000374609</t>
  </si>
  <si>
    <t>LT854010042900070029</t>
  </si>
  <si>
    <t>LT244010044100030870</t>
  </si>
  <si>
    <t>LT877044060007949040</t>
  </si>
  <si>
    <t>LT387300010002603240</t>
  </si>
  <si>
    <t>LT867044060007990186</t>
  </si>
  <si>
    <t>LT224010042403360838</t>
  </si>
  <si>
    <t>LT647044060000322635</t>
  </si>
  <si>
    <t>LT217044060006642377</t>
  </si>
  <si>
    <t>LT733500010014146266</t>
  </si>
  <si>
    <t>LT717300010002492260</t>
  </si>
  <si>
    <t>VšĮ Antakalnio poliklinika</t>
  </si>
  <si>
    <t>LT464010051004242542</t>
  </si>
  <si>
    <t>VšĮ Šeškinės poliklinika</t>
  </si>
  <si>
    <t>LT557300010002460247</t>
  </si>
  <si>
    <t>UAB InMedica</t>
  </si>
  <si>
    <t>LT487044060004064698</t>
  </si>
  <si>
    <t>VšĮ Elektrėnų ligoninė</t>
  </si>
  <si>
    <t>LT307300010002624724</t>
  </si>
  <si>
    <t>LT527300010036745242</t>
  </si>
  <si>
    <t>LT344010044400060032</t>
  </si>
  <si>
    <t>LT094010040900383417</t>
  </si>
  <si>
    <t>VšĮ Vilniaus miesto psichikos sveikatos centras</t>
  </si>
  <si>
    <t>LT544010042400060128</t>
  </si>
  <si>
    <t>VšĮ Lazdijų ligoninė</t>
  </si>
  <si>
    <t>LT044010042200070017</t>
  </si>
  <si>
    <t>LT827180300001130008</t>
  </si>
  <si>
    <t>LT574010051005423028</t>
  </si>
  <si>
    <t>LT864010051004881246</t>
  </si>
  <si>
    <t xml:space="preserve">Darbuotojo pareiginės algos (darbo užmokesčio) pastoviosios dalies koeficiento arba mėnesinės algos padidinimo sąnaudos 
(Eur, ct)
</t>
  </si>
  <si>
    <t>Dėl padidinto pareiginės algos (darbo užmokesčio) pastoviosios dalies koeficiento arba padidintos mėnesinės algos  priskaičiuotos darbdavio mokamų mokesčių sąnaudos
(Eur, ct)</t>
  </si>
  <si>
    <t>Pavadinimas</t>
  </si>
  <si>
    <t>juridinio asmens kodas</t>
  </si>
  <si>
    <t>banko sąskaitos Nr., banko kodas</t>
  </si>
  <si>
    <t>LT634010042500825603</t>
  </si>
  <si>
    <t>VšĮ Šakių greitosios medicinos pagalbos stotis</t>
  </si>
  <si>
    <t>LT204010042100071556</t>
  </si>
  <si>
    <t>LT097300010041807476</t>
  </si>
  <si>
    <t>VšĮ Vilkaviškio pirminės sveikatos priežiūros centras</t>
  </si>
  <si>
    <t>LT177300010002612736</t>
  </si>
  <si>
    <t>VšĮ Jonavos greitosios medicinos pagalbos stotis</t>
  </si>
  <si>
    <t>LT374010043900071247</t>
  </si>
  <si>
    <t>VšĮ Garliavos pirminės sveikatos priežiūros centras</t>
  </si>
  <si>
    <t>LT867300010002511293</t>
  </si>
  <si>
    <t>VšĮ Kauno rajono greitosios medicinos pagalbos stotis</t>
  </si>
  <si>
    <t>LT477300010002510249</t>
  </si>
  <si>
    <t>VšĮ Raseinių greitosios medicinos pagalbos stotis</t>
  </si>
  <si>
    <t>LT244010041400157993</t>
  </si>
  <si>
    <t>VšĮ Prienų pirminės sveikatos priežiūros centras</t>
  </si>
  <si>
    <t>LT877300010080542925</t>
  </si>
  <si>
    <t>VšĮ Marijampolės greitosios medicinos pagalbos stotis</t>
  </si>
  <si>
    <t>LT087300010002342365</t>
  </si>
  <si>
    <t>VšĮ Kaišiadorių greitosios medicinos pagalbos stotis</t>
  </si>
  <si>
    <t>LT124010040500225674</t>
  </si>
  <si>
    <t>LT577300010118268317</t>
  </si>
  <si>
    <t>LT664010041900070017</t>
  </si>
  <si>
    <t>VšĮ Kėdainių pirminės sveikatos priežiūros centras</t>
  </si>
  <si>
    <t>LT127300010002521937</t>
  </si>
  <si>
    <t>LT217300010002226410</t>
  </si>
  <si>
    <t>LT917300010002342035</t>
  </si>
  <si>
    <t>LT954010041100050743</t>
  </si>
  <si>
    <t>LT047044060002942424</t>
  </si>
  <si>
    <t>LT284010042502573979</t>
  </si>
  <si>
    <t>VšĮ Jonavos pirminės sveikatos priežiūros centras</t>
  </si>
  <si>
    <t>LT394010043900040074</t>
  </si>
  <si>
    <t>LT484010040100080044</t>
  </si>
  <si>
    <t>LT827180500000120325</t>
  </si>
  <si>
    <t>LT587180500000141030</t>
  </si>
  <si>
    <t>LT814010042300628822</t>
  </si>
  <si>
    <t>LT674010042300783013</t>
  </si>
  <si>
    <t>LT144010041800082189</t>
  </si>
  <si>
    <t>LT457180700000130002</t>
  </si>
  <si>
    <t>LT494010040200041145</t>
  </si>
  <si>
    <t>LT687300010112950676</t>
  </si>
  <si>
    <t>LT314010044500020914</t>
  </si>
  <si>
    <t>LT587300010002328952</t>
  </si>
  <si>
    <t>LT727300010002291937</t>
  </si>
  <si>
    <t>LT667300010002308341</t>
  </si>
  <si>
    <t>LT864010041800042190</t>
  </si>
  <si>
    <t>LT724010040200011146</t>
  </si>
  <si>
    <t>LT344010044700081614</t>
  </si>
  <si>
    <t>LT837300010129475908</t>
  </si>
  <si>
    <t>LT474010041600030056</t>
  </si>
  <si>
    <t>LT934010044300040039</t>
  </si>
  <si>
    <t>UAB Birutės šeimos medicinos  praktika</t>
  </si>
  <si>
    <t>LT207300010078278502</t>
  </si>
  <si>
    <t>LT144010042800091564</t>
  </si>
  <si>
    <t>LT107181400000142528</t>
  </si>
  <si>
    <t>LT457300010157813493</t>
  </si>
  <si>
    <t>LT297300010002406298</t>
  </si>
  <si>
    <t>LT804010040700320900</t>
  </si>
  <si>
    <t>LT347180000001130305</t>
  </si>
  <si>
    <t>LT897300010002406285</t>
  </si>
  <si>
    <t>LT697300010100623025</t>
  </si>
  <si>
    <t>LT084010043300159361</t>
  </si>
  <si>
    <t>LT754010042800010053</t>
  </si>
  <si>
    <t>LT187300010088903045</t>
  </si>
  <si>
    <t>LT724010043000020033</t>
  </si>
  <si>
    <t>LT207181400003700793</t>
  </si>
  <si>
    <t>LT294010043300090792</t>
  </si>
  <si>
    <t>LT974010043800030090</t>
  </si>
  <si>
    <t>LT804010043800011190</t>
  </si>
  <si>
    <t xml:space="preserve"> LT094010045600070083</t>
  </si>
  <si>
    <t>LT427044060002275641</t>
  </si>
  <si>
    <t>LT814010043400010041, 40100</t>
  </si>
  <si>
    <t>LT274010045500148701, 40100</t>
  </si>
  <si>
    <t>LT287300010042119862, 73000</t>
  </si>
  <si>
    <t>LT037300010002576225, 73000</t>
  </si>
  <si>
    <t>LT587300010087172233, 73000</t>
  </si>
  <si>
    <t>LT944010041200000046, 40100</t>
  </si>
  <si>
    <t>LT044010045500010017, 40100</t>
  </si>
  <si>
    <t>LT234010042600080021, 40100</t>
  </si>
  <si>
    <t>LT247044060002726530, 70440</t>
  </si>
  <si>
    <t>LT717044060002516164, 70440</t>
  </si>
  <si>
    <t>LT497300010002614682, 73000</t>
  </si>
  <si>
    <t>LT447300010083407915, 73000</t>
  </si>
  <si>
    <t>LT867044060002468364, 70440</t>
  </si>
  <si>
    <t>LT557300010097100431, 73000</t>
  </si>
  <si>
    <t>LT174010041300080018, 40100</t>
  </si>
  <si>
    <t>LT047044060002516012, 70440</t>
  </si>
  <si>
    <t>LT447300010041024929, 73000</t>
  </si>
  <si>
    <t>LT247300010002576720, 73000</t>
  </si>
  <si>
    <t>LT827182900003130115, 71829</t>
  </si>
  <si>
    <t>LT464010042600050022, 40100</t>
  </si>
  <si>
    <t>LT107300010002382972, 73000</t>
  </si>
  <si>
    <r>
      <t xml:space="preserve">Lėšų suma iš viso 
</t>
    </r>
    <r>
      <rPr>
        <sz val="11"/>
        <color theme="1"/>
        <rFont val="Times New Roman"/>
        <family val="1"/>
        <charset val="186"/>
      </rPr>
      <t>(9 ir 10 skilčių duomenų suma)</t>
    </r>
    <r>
      <rPr>
        <b/>
        <sz val="11"/>
        <color theme="1"/>
        <rFont val="Times New Roman"/>
        <family val="1"/>
        <charset val="186"/>
      </rPr>
      <t xml:space="preserve">
(Eur, ct)
</t>
    </r>
  </si>
  <si>
    <t>Iš viso sąnaudų</t>
  </si>
  <si>
    <t>2021 m. rugpjūčio mėn. (VB lėšomis)
(nurodomas mėnuo, kurio faktines išlaidas (sąnaudas) asmens sveikatos priežiūros įstaiga (ASPĮ) prašo kompensuoti)</t>
  </si>
  <si>
    <t>VšĮ Alytaus apskrities tuberkuliozės ligoninė</t>
  </si>
  <si>
    <t>VšĮ Lazdijų savivaldybės pirminės sveikatos priežiūros centras</t>
  </si>
  <si>
    <t>VšĮ Abromiškių reabilitacijos  ligoninė</t>
  </si>
  <si>
    <t>VšĮ Trakų pirminės sveikatos priežiūros centras</t>
  </si>
  <si>
    <t>VšĮ Šalčininkių  pirminės sveikatos priežiūros centras</t>
  </si>
  <si>
    <t>LT804010044400000034</t>
  </si>
  <si>
    <t>VšĮ Alytaus rajono savivaldybės Greitosios medicinos pagalbos stotis</t>
  </si>
  <si>
    <t>VšĮ Varėnos  pirminės sveikatos priežiūros centras</t>
  </si>
  <si>
    <t>VšĮ Lietuvos Respublikos vidaus reikalų ministerijos Medicinos centras</t>
  </si>
  <si>
    <t>VšĮ Šv.Roko ligoninė</t>
  </si>
  <si>
    <t>VšĮ Vilniaus m. savivaldybės Greitosios medicinos pagalbos stotis</t>
  </si>
  <si>
    <t>VšĮ Druskininkų pirminės sveikatos priežiūros centras</t>
  </si>
  <si>
    <t>UAB Diaverum klinikos</t>
  </si>
  <si>
    <t>LT217044060005614953</t>
  </si>
  <si>
    <t>VšĮ Druskininkų ligoninė</t>
  </si>
  <si>
    <t>LT867300010002223688</t>
  </si>
  <si>
    <t>VšĮ Centro poliklinika</t>
  </si>
  <si>
    <t>LT464010042403966753</t>
  </si>
  <si>
    <t>VšĮ VUL Žalgirio klinika</t>
  </si>
  <si>
    <t>UAB Addere</t>
  </si>
  <si>
    <t>LT437300010129250521</t>
  </si>
  <si>
    <t>UAB Ambulansas</t>
  </si>
  <si>
    <t>VšĮ Alytaus apskrities S.Kudirkos ligoninė</t>
  </si>
  <si>
    <t>VšĮ Vilniaus gimdymo namai</t>
  </si>
  <si>
    <t>LT557300010002464515</t>
  </si>
  <si>
    <t>VšĮ Šalčininkų rajono savivaldybės ligoninė</t>
  </si>
  <si>
    <t>VšĮ Vilniaus universiteto ligoninė Santaros klinikos</t>
  </si>
  <si>
    <t xml:space="preserve">UAB Baltijos ir Amerikos terapijos ir chirurgijos klinika </t>
  </si>
  <si>
    <t>LT777300010076519739</t>
  </si>
  <si>
    <t>2021-09-29, 
Nr. 3LP-228</t>
  </si>
  <si>
    <t xml:space="preserve">3K-17616 </t>
  </si>
  <si>
    <t>VšĮ Kauno miesto greitosios medicinos pagalbos stotis</t>
  </si>
  <si>
    <t>LT434010043900080063</t>
  </si>
  <si>
    <t>UAB Diagnostikos laboratotija</t>
  </si>
  <si>
    <t>LT707044060008074961</t>
  </si>
  <si>
    <t>VšĮ Raseinių ligoninė</t>
  </si>
  <si>
    <t>LT114010041400070054</t>
  </si>
  <si>
    <t>Laisvės atėmimo vietų ligoninė</t>
  </si>
  <si>
    <t>LT407300010142010052</t>
  </si>
  <si>
    <t>3K-17652</t>
  </si>
  <si>
    <t>VšĮ Tauragės ligoninė</t>
  </si>
  <si>
    <t>LT904010041600010076</t>
  </si>
  <si>
    <t>UAB Švėkšnos ambulatorija</t>
  </si>
  <si>
    <t>LT637300010153814247</t>
  </si>
  <si>
    <t>2021-09-27, 
Nr. 12-3308</t>
  </si>
  <si>
    <t>3K-17428</t>
  </si>
  <si>
    <t>UAB Biržų šeimos gydytojų centras</t>
  </si>
  <si>
    <t>LT107044060002496213, 70440</t>
  </si>
  <si>
    <t>VšĮ Zarasų rajono savivaldybės ligoninė</t>
  </si>
  <si>
    <t>LT867300010002614695, 73000</t>
  </si>
  <si>
    <t>VšĮ Naujosios Akmenės ligoninė</t>
  </si>
  <si>
    <t>LT547044060002237595</t>
  </si>
  <si>
    <t>VšĮ Dainų pirminės sveikatos priežiūros centras</t>
  </si>
  <si>
    <t>LT507300010002406308</t>
  </si>
  <si>
    <t xml:space="preserve">VšĮ Joniškio ligoninė </t>
  </si>
  <si>
    <t>LT834010040400091393</t>
  </si>
  <si>
    <t>VšĮ Varnių pirminės sveikatos priežiūros centras</t>
  </si>
  <si>
    <t>LT567300010073643970</t>
  </si>
  <si>
    <t>3K-17842</t>
  </si>
  <si>
    <t xml:space="preserve">2021-09-30,
Nr. A6-241 </t>
  </si>
  <si>
    <t>Iš viso rugpjūčio mėn.</t>
  </si>
  <si>
    <t>Iš viso (rugpjūčio mėn.+liepos mėn.)</t>
  </si>
  <si>
    <t>2021 m. liepos mėn.  (VB lėšomis)
(nurodomas mėnuo, kurio faktines išlaidas (sąnaudas) asmens sveikatos priežiūros įstaiga (ASPĮ) prašo kompensuoti)</t>
  </si>
  <si>
    <t xml:space="preserve">Iš viso liepos mėn. </t>
  </si>
  <si>
    <t>VšĮ Jonavos ligoninė</t>
  </si>
  <si>
    <t xml:space="preserve">2021-10-04, 
Nr. S-3242 </t>
  </si>
  <si>
    <t xml:space="preserve">2021-10-04,
Nr. S-3238 
</t>
  </si>
  <si>
    <t>3K-17828</t>
  </si>
  <si>
    <t>3K-17962</t>
  </si>
  <si>
    <t xml:space="preserve">2021-10-06, 
Nr. 3-1967 </t>
  </si>
  <si>
    <t xml:space="preserve">2021-10-06,
Nr. 3-1967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</si>
</sst>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/>
    </xf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4" fillId="0" borderId="2" xfId="0" applyFont="1" applyBorder="1" applyAlignment="1">
      <alignment horizontal="left" vertical="center" wrapText="1"/>
    </xf>
    <xf numFmtId="4" fontId="1" fillId="0" borderId="0" xfId="0" applyNumberFormat="1" applyFont="1"/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164" fontId="1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vertical="center"/>
    </xf>
    <xf numFmtId="4" fontId="6" fillId="3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1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4" fontId="7" fillId="6" borderId="2" xfId="0" applyNumberFormat="1" applyFont="1" applyFill="1" applyBorder="1" applyAlignment="1">
      <alignment horizontal="center"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3" fontId="10" fillId="4" borderId="2" xfId="0" applyNumberFormat="1" applyFont="1" applyFill="1" applyBorder="1" applyAlignment="1">
      <alignment vertical="center"/>
    </xf>
    <xf numFmtId="4" fontId="10" fillId="4" borderId="2" xfId="0" applyNumberFormat="1" applyFont="1" applyFill="1" applyBorder="1" applyAlignment="1">
      <alignment horizontal="right"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4" borderId="2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66AF-23A0-436E-928E-B9570FA25E32}">
  <sheetPr>
    <tabColor rgb="FFFFFF00"/>
    <pageSetUpPr fitToPage="1"/>
  </sheetPr>
  <dimension ref="A1:P164"/>
  <sheetViews>
    <sheetView tabSelected="1" view="pageBreakPreview" topLeftCell="A16" zoomScale="55" zoomScaleNormal="70" zoomScaleSheetLayoutView="55" workbookViewId="0">
      <selection activeCell="I8" sqref="I8"/>
    </sheetView>
  </sheetViews>
  <sheetFormatPr defaultColWidth="9.140625" defaultRowHeight="15" x14ac:dyDescent="0.25"/>
  <cols>
    <col min="1" max="1" width="16" style="1" customWidth="1"/>
    <col min="2" max="2" width="14" style="1" customWidth="1"/>
    <col min="3" max="3" width="11.5703125" style="1" customWidth="1"/>
    <col min="4" max="4" width="7.7109375" style="1" customWidth="1"/>
    <col min="5" max="5" width="56.28515625" style="1" customWidth="1"/>
    <col min="6" max="6" width="15.140625" style="1" customWidth="1"/>
    <col min="7" max="7" width="31.140625" style="1" customWidth="1"/>
    <col min="8" max="8" width="18.7109375" style="1" customWidth="1"/>
    <col min="9" max="9" width="20.28515625" style="1" customWidth="1"/>
    <col min="10" max="10" width="21" style="1" customWidth="1"/>
    <col min="11" max="11" width="21.42578125" style="1" customWidth="1"/>
    <col min="12" max="12" width="11.7109375" style="1" bestFit="1" customWidth="1"/>
    <col min="13" max="13" width="9.140625" style="13"/>
    <col min="14" max="16384" width="9.140625" style="1"/>
  </cols>
  <sheetData>
    <row r="1" spans="1:16" ht="15.6" x14ac:dyDescent="0.25">
      <c r="D1" s="11"/>
      <c r="E1" s="11"/>
      <c r="F1" s="11"/>
      <c r="G1" s="11"/>
      <c r="H1" s="11"/>
      <c r="I1" s="11"/>
      <c r="J1" s="11"/>
      <c r="K1" s="11"/>
      <c r="L1" s="2"/>
    </row>
    <row r="2" spans="1:16" ht="15.75" x14ac:dyDescent="0.25">
      <c r="D2" s="67" t="s">
        <v>0</v>
      </c>
      <c r="E2" s="67"/>
      <c r="F2" s="67"/>
      <c r="G2" s="67"/>
      <c r="H2" s="67"/>
      <c r="I2" s="67"/>
      <c r="J2" s="67"/>
      <c r="K2" s="67"/>
      <c r="L2" s="2"/>
    </row>
    <row r="3" spans="1:16" ht="13.9" x14ac:dyDescent="0.25">
      <c r="D3" s="3"/>
      <c r="E3" s="3"/>
      <c r="F3" s="3"/>
      <c r="G3" s="3"/>
      <c r="H3" s="3"/>
      <c r="I3" s="3"/>
      <c r="J3" s="3"/>
      <c r="K3" s="3"/>
    </row>
    <row r="4" spans="1:16" ht="43.15" customHeight="1" x14ac:dyDescent="0.25">
      <c r="A4" s="65" t="s">
        <v>1</v>
      </c>
      <c r="B4" s="65" t="s">
        <v>2</v>
      </c>
      <c r="C4" s="65" t="s">
        <v>3</v>
      </c>
      <c r="D4" s="65" t="s">
        <v>4</v>
      </c>
      <c r="E4" s="65" t="s">
        <v>242</v>
      </c>
      <c r="F4" s="65"/>
      <c r="G4" s="65"/>
      <c r="H4" s="65"/>
      <c r="I4" s="65"/>
      <c r="J4" s="65"/>
      <c r="K4" s="65"/>
      <c r="N4" s="13"/>
      <c r="O4" s="13"/>
      <c r="P4" s="13"/>
    </row>
    <row r="5" spans="1:16" ht="34.15" customHeight="1" x14ac:dyDescent="0.25">
      <c r="A5" s="65"/>
      <c r="B5" s="65"/>
      <c r="C5" s="65"/>
      <c r="D5" s="65"/>
      <c r="E5" s="69" t="s">
        <v>5</v>
      </c>
      <c r="F5" s="69"/>
      <c r="G5" s="69"/>
      <c r="H5" s="68" t="s">
        <v>6</v>
      </c>
      <c r="I5" s="68" t="s">
        <v>144</v>
      </c>
      <c r="J5" s="68" t="s">
        <v>145</v>
      </c>
      <c r="K5" s="65" t="s">
        <v>240</v>
      </c>
    </row>
    <row r="6" spans="1:16" ht="49.9" customHeight="1" x14ac:dyDescent="0.25">
      <c r="A6" s="65"/>
      <c r="B6" s="65"/>
      <c r="C6" s="65"/>
      <c r="D6" s="65"/>
      <c r="E6" s="68" t="s">
        <v>146</v>
      </c>
      <c r="F6" s="68" t="s">
        <v>147</v>
      </c>
      <c r="G6" s="68" t="s">
        <v>148</v>
      </c>
      <c r="H6" s="68"/>
      <c r="I6" s="68"/>
      <c r="J6" s="68"/>
      <c r="K6" s="65"/>
    </row>
    <row r="7" spans="1:16" ht="69.599999999999994" customHeight="1" x14ac:dyDescent="0.25">
      <c r="A7" s="65"/>
      <c r="B7" s="65"/>
      <c r="C7" s="65"/>
      <c r="D7" s="65"/>
      <c r="E7" s="68"/>
      <c r="F7" s="68"/>
      <c r="G7" s="68"/>
      <c r="H7" s="68"/>
      <c r="I7" s="68"/>
      <c r="J7" s="68"/>
      <c r="K7" s="65"/>
    </row>
    <row r="8" spans="1:16" s="4" customFormat="1" ht="13.9" x14ac:dyDescent="0.25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M8" s="13"/>
    </row>
    <row r="9" spans="1:16" ht="15.75" customHeight="1" x14ac:dyDescent="0.25">
      <c r="A9" s="62" t="s">
        <v>19</v>
      </c>
      <c r="B9" s="66" t="s">
        <v>272</v>
      </c>
      <c r="C9" s="63" t="s">
        <v>273</v>
      </c>
      <c r="D9" s="22">
        <v>1</v>
      </c>
      <c r="E9" s="14" t="s">
        <v>84</v>
      </c>
      <c r="F9" s="22">
        <v>290518090</v>
      </c>
      <c r="G9" s="22" t="s">
        <v>104</v>
      </c>
      <c r="H9" s="39">
        <v>27</v>
      </c>
      <c r="I9" s="33">
        <v>9291.06</v>
      </c>
      <c r="J9" s="40">
        <v>164.47</v>
      </c>
      <c r="K9" s="41">
        <v>9455.5299999999988</v>
      </c>
      <c r="L9" s="15"/>
    </row>
    <row r="10" spans="1:16" ht="15.75" customHeight="1" x14ac:dyDescent="0.25">
      <c r="A10" s="62"/>
      <c r="B10" s="66"/>
      <c r="C10" s="63"/>
      <c r="D10" s="32">
        <v>2</v>
      </c>
      <c r="E10" s="14" t="s">
        <v>243</v>
      </c>
      <c r="F10" s="32">
        <v>190273081</v>
      </c>
      <c r="G10" s="32" t="s">
        <v>106</v>
      </c>
      <c r="H10" s="39">
        <v>2</v>
      </c>
      <c r="I10" s="33">
        <v>259.92</v>
      </c>
      <c r="J10" s="40">
        <v>4.5999999999999996</v>
      </c>
      <c r="K10" s="41">
        <v>264.52000000000004</v>
      </c>
      <c r="L10" s="15"/>
    </row>
    <row r="11" spans="1:16" ht="15.75" customHeight="1" x14ac:dyDescent="0.25">
      <c r="A11" s="62"/>
      <c r="B11" s="66"/>
      <c r="C11" s="63"/>
      <c r="D11" s="32">
        <v>3</v>
      </c>
      <c r="E11" s="14" t="s">
        <v>139</v>
      </c>
      <c r="F11" s="32">
        <v>165220415</v>
      </c>
      <c r="G11" s="32" t="s">
        <v>140</v>
      </c>
      <c r="H11" s="39">
        <v>35</v>
      </c>
      <c r="I11" s="33">
        <v>18928.560000000001</v>
      </c>
      <c r="J11" s="40">
        <v>334.95</v>
      </c>
      <c r="K11" s="41">
        <v>19263.510000000002</v>
      </c>
      <c r="L11" s="15"/>
    </row>
    <row r="12" spans="1:16" ht="15.75" customHeight="1" x14ac:dyDescent="0.25">
      <c r="A12" s="62"/>
      <c r="B12" s="66"/>
      <c r="C12" s="63"/>
      <c r="D12" s="32">
        <v>4</v>
      </c>
      <c r="E12" s="14" t="s">
        <v>244</v>
      </c>
      <c r="F12" s="32">
        <v>165245564</v>
      </c>
      <c r="G12" s="32" t="s">
        <v>134</v>
      </c>
      <c r="H12" s="39">
        <v>3</v>
      </c>
      <c r="I12" s="33">
        <v>355.19</v>
      </c>
      <c r="J12" s="40">
        <v>7.98</v>
      </c>
      <c r="K12" s="41">
        <v>363.17</v>
      </c>
      <c r="L12" s="15"/>
    </row>
    <row r="13" spans="1:16" ht="15.75" customHeight="1" x14ac:dyDescent="0.25">
      <c r="A13" s="62"/>
      <c r="B13" s="66"/>
      <c r="C13" s="63"/>
      <c r="D13" s="32">
        <v>5</v>
      </c>
      <c r="E13" s="14" t="s">
        <v>245</v>
      </c>
      <c r="F13" s="32">
        <v>181370656</v>
      </c>
      <c r="G13" s="32" t="s">
        <v>102</v>
      </c>
      <c r="H13" s="39">
        <v>2</v>
      </c>
      <c r="I13" s="33">
        <v>42.09</v>
      </c>
      <c r="J13" s="40">
        <v>0.74</v>
      </c>
      <c r="K13" s="41">
        <v>42.830000000000005</v>
      </c>
      <c r="L13" s="15"/>
    </row>
    <row r="14" spans="1:16" ht="15.75" customHeight="1" x14ac:dyDescent="0.25">
      <c r="A14" s="62"/>
      <c r="B14" s="66"/>
      <c r="C14" s="63"/>
      <c r="D14" s="32">
        <v>6</v>
      </c>
      <c r="E14" s="14" t="s">
        <v>74</v>
      </c>
      <c r="F14" s="32">
        <v>181522929</v>
      </c>
      <c r="G14" s="32" t="s">
        <v>121</v>
      </c>
      <c r="H14" s="39">
        <v>24</v>
      </c>
      <c r="I14" s="33">
        <v>18675.66</v>
      </c>
      <c r="J14" s="40">
        <v>330.55</v>
      </c>
      <c r="K14" s="41">
        <v>19006.21</v>
      </c>
      <c r="L14" s="15"/>
    </row>
    <row r="15" spans="1:16" ht="15.75" customHeight="1" x14ac:dyDescent="0.25">
      <c r="A15" s="62"/>
      <c r="B15" s="66"/>
      <c r="C15" s="63"/>
      <c r="D15" s="32">
        <v>7</v>
      </c>
      <c r="E15" s="14" t="s">
        <v>246</v>
      </c>
      <c r="F15" s="32">
        <v>181527285</v>
      </c>
      <c r="G15" s="32" t="s">
        <v>103</v>
      </c>
      <c r="H15" s="39">
        <v>29</v>
      </c>
      <c r="I15" s="33">
        <v>27484.86</v>
      </c>
      <c r="J15" s="40">
        <v>486.48</v>
      </c>
      <c r="K15" s="41">
        <v>27971.34</v>
      </c>
      <c r="L15" s="15"/>
    </row>
    <row r="16" spans="1:16" ht="15.75" x14ac:dyDescent="0.25">
      <c r="A16" s="62"/>
      <c r="B16" s="66"/>
      <c r="C16" s="63"/>
      <c r="D16" s="32">
        <v>8</v>
      </c>
      <c r="E16" s="14" t="s">
        <v>247</v>
      </c>
      <c r="F16" s="22">
        <v>175005172</v>
      </c>
      <c r="G16" s="22" t="s">
        <v>248</v>
      </c>
      <c r="H16" s="39">
        <v>26</v>
      </c>
      <c r="I16" s="33">
        <v>10753.82</v>
      </c>
      <c r="J16" s="40">
        <v>190.34</v>
      </c>
      <c r="K16" s="41">
        <v>10944.16</v>
      </c>
    </row>
    <row r="17" spans="1:11" ht="31.5" x14ac:dyDescent="0.25">
      <c r="A17" s="62"/>
      <c r="B17" s="66"/>
      <c r="C17" s="63"/>
      <c r="D17" s="32">
        <v>9</v>
      </c>
      <c r="E17" s="14" t="s">
        <v>249</v>
      </c>
      <c r="F17" s="22">
        <v>253724440</v>
      </c>
      <c r="G17" s="22" t="s">
        <v>109</v>
      </c>
      <c r="H17" s="39">
        <v>74</v>
      </c>
      <c r="I17" s="33">
        <v>64469.95</v>
      </c>
      <c r="J17" s="40">
        <v>1141.1099999999999</v>
      </c>
      <c r="K17" s="41">
        <v>65611.06</v>
      </c>
    </row>
    <row r="18" spans="1:11" ht="15.75" x14ac:dyDescent="0.25">
      <c r="A18" s="62"/>
      <c r="B18" s="66"/>
      <c r="C18" s="63"/>
      <c r="D18" s="32">
        <v>10</v>
      </c>
      <c r="E18" s="14" t="s">
        <v>130</v>
      </c>
      <c r="F18" s="22">
        <v>300011170</v>
      </c>
      <c r="G18" s="22" t="s">
        <v>131</v>
      </c>
      <c r="H18" s="39">
        <v>3</v>
      </c>
      <c r="I18" s="33">
        <v>348.6</v>
      </c>
      <c r="J18" s="40">
        <v>6.17</v>
      </c>
      <c r="K18" s="41">
        <v>354.77000000000004</v>
      </c>
    </row>
    <row r="19" spans="1:11" ht="15.75" customHeight="1" x14ac:dyDescent="0.25">
      <c r="A19" s="62"/>
      <c r="B19" s="66"/>
      <c r="C19" s="63"/>
      <c r="D19" s="32">
        <v>11</v>
      </c>
      <c r="E19" s="14" t="s">
        <v>250</v>
      </c>
      <c r="F19" s="22">
        <v>184639460</v>
      </c>
      <c r="G19" s="22" t="s">
        <v>108</v>
      </c>
      <c r="H19" s="39">
        <v>38</v>
      </c>
      <c r="I19" s="33">
        <v>10913.73</v>
      </c>
      <c r="J19" s="40">
        <v>193.16</v>
      </c>
      <c r="K19" s="41">
        <v>11106.89</v>
      </c>
    </row>
    <row r="20" spans="1:11" ht="15.75" x14ac:dyDescent="0.25">
      <c r="A20" s="62"/>
      <c r="B20" s="66"/>
      <c r="C20" s="63"/>
      <c r="D20" s="32">
        <v>12</v>
      </c>
      <c r="E20" s="14" t="s">
        <v>137</v>
      </c>
      <c r="F20" s="22">
        <v>224244940</v>
      </c>
      <c r="G20" s="22" t="s">
        <v>138</v>
      </c>
      <c r="H20" s="39">
        <v>17</v>
      </c>
      <c r="I20" s="33">
        <v>9744.4500000000007</v>
      </c>
      <c r="J20" s="40">
        <v>172.48</v>
      </c>
      <c r="K20" s="41">
        <v>9916.93</v>
      </c>
    </row>
    <row r="21" spans="1:11" ht="31.5" x14ac:dyDescent="0.25">
      <c r="A21" s="62"/>
      <c r="B21" s="66"/>
      <c r="C21" s="63"/>
      <c r="D21" s="32">
        <v>13</v>
      </c>
      <c r="E21" s="14" t="s">
        <v>251</v>
      </c>
      <c r="F21" s="22">
        <v>300520299</v>
      </c>
      <c r="G21" s="22" t="s">
        <v>143</v>
      </c>
      <c r="H21" s="39">
        <v>12</v>
      </c>
      <c r="I21" s="33">
        <v>8981.93</v>
      </c>
      <c r="J21" s="40">
        <v>130.24</v>
      </c>
      <c r="K21" s="41">
        <v>9112.17</v>
      </c>
    </row>
    <row r="22" spans="1:11" ht="15.75" x14ac:dyDescent="0.25">
      <c r="A22" s="62"/>
      <c r="B22" s="66"/>
      <c r="C22" s="63"/>
      <c r="D22" s="32">
        <v>14</v>
      </c>
      <c r="E22" s="14" t="s">
        <v>252</v>
      </c>
      <c r="F22" s="22">
        <v>224369680</v>
      </c>
      <c r="G22" s="22" t="s">
        <v>112</v>
      </c>
      <c r="H22" s="39">
        <v>16</v>
      </c>
      <c r="I22" s="33">
        <v>555.70000000000005</v>
      </c>
      <c r="J22" s="40">
        <v>9.83</v>
      </c>
      <c r="K22" s="41">
        <v>565.53000000000009</v>
      </c>
    </row>
    <row r="23" spans="1:11" ht="31.5" x14ac:dyDescent="0.25">
      <c r="A23" s="62"/>
      <c r="B23" s="66"/>
      <c r="C23" s="63"/>
      <c r="D23" s="32">
        <v>15</v>
      </c>
      <c r="E23" s="14" t="s">
        <v>253</v>
      </c>
      <c r="F23" s="22">
        <v>124369537</v>
      </c>
      <c r="G23" s="22" t="s">
        <v>122</v>
      </c>
      <c r="H23" s="39">
        <v>627</v>
      </c>
      <c r="I23" s="33">
        <v>469583.45</v>
      </c>
      <c r="J23" s="40">
        <v>8311.6299999999992</v>
      </c>
      <c r="K23" s="41">
        <v>477895.08</v>
      </c>
    </row>
    <row r="24" spans="1:11" ht="15.75" x14ac:dyDescent="0.25">
      <c r="A24" s="62"/>
      <c r="B24" s="66"/>
      <c r="C24" s="63"/>
      <c r="D24" s="32">
        <v>16</v>
      </c>
      <c r="E24" s="14" t="s">
        <v>88</v>
      </c>
      <c r="F24" s="22">
        <v>178298620</v>
      </c>
      <c r="G24" s="22" t="s">
        <v>105</v>
      </c>
      <c r="H24" s="39">
        <v>18</v>
      </c>
      <c r="I24" s="33">
        <v>7517.32</v>
      </c>
      <c r="J24" s="40">
        <v>133.07</v>
      </c>
      <c r="K24" s="41">
        <v>7650.3899999999994</v>
      </c>
    </row>
    <row r="25" spans="1:11" ht="15.75" x14ac:dyDescent="0.25">
      <c r="A25" s="62"/>
      <c r="B25" s="66"/>
      <c r="C25" s="63"/>
      <c r="D25" s="32">
        <v>17</v>
      </c>
      <c r="E25" s="14" t="s">
        <v>126</v>
      </c>
      <c r="F25" s="22">
        <v>124244035</v>
      </c>
      <c r="G25" s="22" t="s">
        <v>127</v>
      </c>
      <c r="H25" s="39">
        <v>15</v>
      </c>
      <c r="I25" s="33">
        <v>3230.21</v>
      </c>
      <c r="J25" s="40">
        <v>57.18</v>
      </c>
      <c r="K25" s="41">
        <v>3287.39</v>
      </c>
    </row>
    <row r="26" spans="1:11" ht="15.75" x14ac:dyDescent="0.25">
      <c r="A26" s="62"/>
      <c r="B26" s="66"/>
      <c r="C26" s="63"/>
      <c r="D26" s="32">
        <v>18</v>
      </c>
      <c r="E26" s="14" t="s">
        <v>254</v>
      </c>
      <c r="F26" s="22">
        <v>152114846</v>
      </c>
      <c r="G26" s="22" t="s">
        <v>136</v>
      </c>
      <c r="H26" s="39">
        <v>18</v>
      </c>
      <c r="I26" s="33">
        <v>8945.2800000000007</v>
      </c>
      <c r="J26" s="40">
        <v>158.33000000000001</v>
      </c>
      <c r="K26" s="41">
        <v>9103.61</v>
      </c>
    </row>
    <row r="27" spans="1:11" ht="15.75" x14ac:dyDescent="0.25">
      <c r="A27" s="62"/>
      <c r="B27" s="66"/>
      <c r="C27" s="63"/>
      <c r="D27" s="32">
        <v>19</v>
      </c>
      <c r="E27" s="14" t="s">
        <v>89</v>
      </c>
      <c r="F27" s="22">
        <v>124245856</v>
      </c>
      <c r="G27" s="22" t="s">
        <v>141</v>
      </c>
      <c r="H27" s="39">
        <v>45</v>
      </c>
      <c r="I27" s="33">
        <v>23079.54</v>
      </c>
      <c r="J27" s="40">
        <v>408.47</v>
      </c>
      <c r="K27" s="41">
        <v>23488.010000000002</v>
      </c>
    </row>
    <row r="28" spans="1:11" ht="15.75" x14ac:dyDescent="0.25">
      <c r="A28" s="62"/>
      <c r="B28" s="66"/>
      <c r="C28" s="63"/>
      <c r="D28" s="32">
        <v>20</v>
      </c>
      <c r="E28" s="14" t="s">
        <v>73</v>
      </c>
      <c r="F28" s="22">
        <v>190126626</v>
      </c>
      <c r="G28" s="22" t="s">
        <v>142</v>
      </c>
      <c r="H28" s="39">
        <v>38</v>
      </c>
      <c r="I28" s="33">
        <v>16382.86</v>
      </c>
      <c r="J28" s="40">
        <v>290.01</v>
      </c>
      <c r="K28" s="41">
        <v>16672.87</v>
      </c>
    </row>
    <row r="29" spans="1:11" ht="15.75" x14ac:dyDescent="0.25">
      <c r="A29" s="62"/>
      <c r="B29" s="66"/>
      <c r="C29" s="63"/>
      <c r="D29" s="32">
        <v>21</v>
      </c>
      <c r="E29" s="14" t="s">
        <v>82</v>
      </c>
      <c r="F29" s="22">
        <v>182935350</v>
      </c>
      <c r="G29" s="22" t="s">
        <v>119</v>
      </c>
      <c r="H29" s="39">
        <v>77</v>
      </c>
      <c r="I29" s="33">
        <v>32681.89</v>
      </c>
      <c r="J29" s="40">
        <v>578.41</v>
      </c>
      <c r="K29" s="41">
        <v>33260.300000000003</v>
      </c>
    </row>
    <row r="30" spans="1:11" ht="15.75" x14ac:dyDescent="0.25">
      <c r="A30" s="62"/>
      <c r="B30" s="66"/>
      <c r="C30" s="63"/>
      <c r="D30" s="32">
        <v>22</v>
      </c>
      <c r="E30" s="14" t="s">
        <v>128</v>
      </c>
      <c r="F30" s="22">
        <v>124245660</v>
      </c>
      <c r="G30" s="22" t="s">
        <v>129</v>
      </c>
      <c r="H30" s="39">
        <v>14</v>
      </c>
      <c r="I30" s="33">
        <v>3005.1</v>
      </c>
      <c r="J30" s="40">
        <v>53.2</v>
      </c>
      <c r="K30" s="41">
        <v>3058.2999999999997</v>
      </c>
    </row>
    <row r="31" spans="1:11" ht="15.75" x14ac:dyDescent="0.25">
      <c r="A31" s="62"/>
      <c r="B31" s="66"/>
      <c r="C31" s="63"/>
      <c r="D31" s="32">
        <v>23</v>
      </c>
      <c r="E31" s="14" t="s">
        <v>255</v>
      </c>
      <c r="F31" s="22">
        <v>125746667</v>
      </c>
      <c r="G31" s="22" t="s">
        <v>256</v>
      </c>
      <c r="H31" s="39">
        <v>12</v>
      </c>
      <c r="I31" s="33">
        <v>859.2</v>
      </c>
      <c r="J31" s="40">
        <v>15.21</v>
      </c>
      <c r="K31" s="41">
        <v>874.41000000000008</v>
      </c>
    </row>
    <row r="32" spans="1:11" ht="15.75" x14ac:dyDescent="0.25">
      <c r="A32" s="62"/>
      <c r="B32" s="66"/>
      <c r="C32" s="63"/>
      <c r="D32" s="32">
        <v>24</v>
      </c>
      <c r="E32" s="14" t="s">
        <v>80</v>
      </c>
      <c r="F32" s="22">
        <v>124243848</v>
      </c>
      <c r="G32" s="22" t="s">
        <v>123</v>
      </c>
      <c r="H32" s="39">
        <v>448</v>
      </c>
      <c r="I32" s="33">
        <v>200540.18</v>
      </c>
      <c r="J32" s="40">
        <v>3646.83</v>
      </c>
      <c r="K32" s="41">
        <v>204187.00999999998</v>
      </c>
    </row>
    <row r="33" spans="1:12" ht="15.75" x14ac:dyDescent="0.25">
      <c r="A33" s="62"/>
      <c r="B33" s="66"/>
      <c r="C33" s="63"/>
      <c r="D33" s="32">
        <v>25</v>
      </c>
      <c r="E33" s="14" t="s">
        <v>79</v>
      </c>
      <c r="F33" s="22">
        <v>124244754</v>
      </c>
      <c r="G33" s="22" t="s">
        <v>118</v>
      </c>
      <c r="H33" s="39">
        <v>69</v>
      </c>
      <c r="I33" s="33">
        <v>2792.54</v>
      </c>
      <c r="J33" s="40">
        <v>49.44</v>
      </c>
      <c r="K33" s="41">
        <v>2841.98</v>
      </c>
    </row>
    <row r="34" spans="1:12" ht="15.75" x14ac:dyDescent="0.25">
      <c r="A34" s="62"/>
      <c r="B34" s="66"/>
      <c r="C34" s="63"/>
      <c r="D34" s="32">
        <v>26</v>
      </c>
      <c r="E34" s="14" t="s">
        <v>85</v>
      </c>
      <c r="F34" s="22">
        <v>302692454</v>
      </c>
      <c r="G34" s="22" t="s">
        <v>120</v>
      </c>
      <c r="H34" s="39">
        <v>766</v>
      </c>
      <c r="I34" s="33">
        <v>444607.31</v>
      </c>
      <c r="J34" s="40">
        <v>7869.47</v>
      </c>
      <c r="K34" s="41">
        <v>452476.77999999997</v>
      </c>
    </row>
    <row r="35" spans="1:12" ht="15.75" customHeight="1" x14ac:dyDescent="0.25">
      <c r="A35" s="62"/>
      <c r="B35" s="66"/>
      <c r="C35" s="63"/>
      <c r="D35" s="32">
        <v>27</v>
      </c>
      <c r="E35" s="14" t="s">
        <v>257</v>
      </c>
      <c r="F35" s="22">
        <v>152114650</v>
      </c>
      <c r="G35" s="22" t="s">
        <v>258</v>
      </c>
      <c r="H35" s="39">
        <v>14</v>
      </c>
      <c r="I35" s="33">
        <v>1180.32</v>
      </c>
      <c r="J35" s="40">
        <v>20.9</v>
      </c>
      <c r="K35" s="41">
        <v>1201.22</v>
      </c>
      <c r="L35" s="15"/>
    </row>
    <row r="36" spans="1:12" ht="15.75" x14ac:dyDescent="0.25">
      <c r="A36" s="62"/>
      <c r="B36" s="66"/>
      <c r="C36" s="63"/>
      <c r="D36" s="32">
        <v>28</v>
      </c>
      <c r="E36" s="14" t="s">
        <v>87</v>
      </c>
      <c r="F36" s="22">
        <v>190272218</v>
      </c>
      <c r="G36" s="22" t="s">
        <v>110</v>
      </c>
      <c r="H36" s="39">
        <v>4</v>
      </c>
      <c r="I36" s="33">
        <v>42.29</v>
      </c>
      <c r="J36" s="40">
        <v>0.75</v>
      </c>
      <c r="K36" s="41">
        <v>43.04</v>
      </c>
    </row>
    <row r="37" spans="1:12" ht="15.75" x14ac:dyDescent="0.25">
      <c r="A37" s="62"/>
      <c r="B37" s="66"/>
      <c r="C37" s="63"/>
      <c r="D37" s="32">
        <v>29</v>
      </c>
      <c r="E37" s="14" t="s">
        <v>86</v>
      </c>
      <c r="F37" s="22">
        <v>124246958</v>
      </c>
      <c r="G37" s="22" t="s">
        <v>107</v>
      </c>
      <c r="H37" s="39">
        <v>78</v>
      </c>
      <c r="I37" s="33">
        <v>41269.74</v>
      </c>
      <c r="J37" s="40">
        <v>730.48</v>
      </c>
      <c r="K37" s="41">
        <v>42000.22</v>
      </c>
    </row>
    <row r="38" spans="1:12" ht="15.75" customHeight="1" x14ac:dyDescent="0.25">
      <c r="A38" s="62"/>
      <c r="B38" s="66"/>
      <c r="C38" s="63"/>
      <c r="D38" s="32">
        <v>30</v>
      </c>
      <c r="E38" s="14" t="s">
        <v>83</v>
      </c>
      <c r="F38" s="22">
        <v>182934444</v>
      </c>
      <c r="G38" s="22" t="s">
        <v>116</v>
      </c>
      <c r="H38" s="39">
        <v>33</v>
      </c>
      <c r="I38" s="33">
        <v>18860.66</v>
      </c>
      <c r="J38" s="40">
        <v>333.84</v>
      </c>
      <c r="K38" s="41">
        <v>19194.5</v>
      </c>
    </row>
    <row r="39" spans="1:12" ht="15.75" x14ac:dyDescent="0.25">
      <c r="A39" s="62"/>
      <c r="B39" s="66"/>
      <c r="C39" s="63"/>
      <c r="D39" s="32">
        <v>31</v>
      </c>
      <c r="E39" s="14" t="s">
        <v>259</v>
      </c>
      <c r="F39" s="22">
        <v>125873515</v>
      </c>
      <c r="G39" s="22" t="s">
        <v>260</v>
      </c>
      <c r="H39" s="39">
        <v>13</v>
      </c>
      <c r="I39" s="33">
        <v>119.02</v>
      </c>
      <c r="J39" s="40">
        <v>2.11</v>
      </c>
      <c r="K39" s="41">
        <v>121.13</v>
      </c>
    </row>
    <row r="40" spans="1:12" ht="15.75" x14ac:dyDescent="0.25">
      <c r="A40" s="62"/>
      <c r="B40" s="66"/>
      <c r="C40" s="63"/>
      <c r="D40" s="32">
        <v>32</v>
      </c>
      <c r="E40" s="14" t="s">
        <v>261</v>
      </c>
      <c r="F40" s="22">
        <v>191744287</v>
      </c>
      <c r="G40" s="22" t="s">
        <v>111</v>
      </c>
      <c r="H40" s="39">
        <v>77</v>
      </c>
      <c r="I40" s="33">
        <v>31014.31</v>
      </c>
      <c r="J40" s="40">
        <v>610.28</v>
      </c>
      <c r="K40" s="41">
        <v>31624.59</v>
      </c>
    </row>
    <row r="41" spans="1:12" ht="15.75" x14ac:dyDescent="0.25">
      <c r="A41" s="62"/>
      <c r="B41" s="66"/>
      <c r="C41" s="63"/>
      <c r="D41" s="32">
        <v>33</v>
      </c>
      <c r="E41" s="14" t="s">
        <v>75</v>
      </c>
      <c r="F41" s="22">
        <v>181383493</v>
      </c>
      <c r="G41" s="22" t="s">
        <v>114</v>
      </c>
      <c r="H41" s="39">
        <v>155</v>
      </c>
      <c r="I41" s="33">
        <v>36862</v>
      </c>
      <c r="J41" s="40">
        <v>652.45000000000005</v>
      </c>
      <c r="K41" s="41">
        <v>37514.449999999997</v>
      </c>
    </row>
    <row r="42" spans="1:12" ht="15.75" x14ac:dyDescent="0.25">
      <c r="A42" s="62"/>
      <c r="B42" s="66"/>
      <c r="C42" s="63"/>
      <c r="D42" s="32">
        <v>34</v>
      </c>
      <c r="E42" s="14" t="s">
        <v>262</v>
      </c>
      <c r="F42" s="22">
        <v>302690791</v>
      </c>
      <c r="G42" s="22" t="s">
        <v>263</v>
      </c>
      <c r="H42" s="39">
        <v>8</v>
      </c>
      <c r="I42" s="33">
        <v>595.11</v>
      </c>
      <c r="J42" s="40">
        <v>10.52</v>
      </c>
      <c r="K42" s="41">
        <v>605.63</v>
      </c>
    </row>
    <row r="43" spans="1:12" ht="15.75" x14ac:dyDescent="0.25">
      <c r="A43" s="62"/>
      <c r="B43" s="66"/>
      <c r="C43" s="63"/>
      <c r="D43" s="32">
        <v>35</v>
      </c>
      <c r="E43" s="14" t="s">
        <v>264</v>
      </c>
      <c r="F43" s="22">
        <v>124633727</v>
      </c>
      <c r="G43" s="22" t="s">
        <v>124</v>
      </c>
      <c r="H43" s="39">
        <v>37</v>
      </c>
      <c r="I43" s="33">
        <v>25835.43</v>
      </c>
      <c r="J43" s="40">
        <v>456.64</v>
      </c>
      <c r="K43" s="41">
        <v>26292.07</v>
      </c>
    </row>
    <row r="44" spans="1:12" ht="15.75" x14ac:dyDescent="0.25">
      <c r="A44" s="62"/>
      <c r="B44" s="66"/>
      <c r="C44" s="63"/>
      <c r="D44" s="32">
        <v>36</v>
      </c>
      <c r="E44" s="14" t="s">
        <v>265</v>
      </c>
      <c r="F44" s="22">
        <v>190272175</v>
      </c>
      <c r="G44" s="22" t="s">
        <v>113</v>
      </c>
      <c r="H44" s="39">
        <v>346</v>
      </c>
      <c r="I44" s="33">
        <v>129269.2</v>
      </c>
      <c r="J44" s="40">
        <v>2289.19</v>
      </c>
      <c r="K44" s="41">
        <v>131558.38999999998</v>
      </c>
    </row>
    <row r="45" spans="1:12" ht="15.75" x14ac:dyDescent="0.25">
      <c r="A45" s="62"/>
      <c r="B45" s="66"/>
      <c r="C45" s="63"/>
      <c r="D45" s="32">
        <v>37</v>
      </c>
      <c r="E45" s="14" t="s">
        <v>76</v>
      </c>
      <c r="F45" s="22">
        <v>124245322</v>
      </c>
      <c r="G45" s="22" t="s">
        <v>115</v>
      </c>
      <c r="H45" s="39">
        <v>8</v>
      </c>
      <c r="I45" s="33">
        <v>583.33000000000004</v>
      </c>
      <c r="J45" s="40">
        <v>10.34</v>
      </c>
      <c r="K45" s="41">
        <v>593.67000000000007</v>
      </c>
    </row>
    <row r="46" spans="1:12" ht="15.75" x14ac:dyDescent="0.25">
      <c r="A46" s="62"/>
      <c r="B46" s="66"/>
      <c r="C46" s="63"/>
      <c r="D46" s="32">
        <v>38</v>
      </c>
      <c r="E46" s="14" t="s">
        <v>266</v>
      </c>
      <c r="F46" s="22">
        <v>124368392</v>
      </c>
      <c r="G46" s="22" t="s">
        <v>267</v>
      </c>
      <c r="H46" s="39">
        <v>43</v>
      </c>
      <c r="I46" s="33">
        <v>1832.9</v>
      </c>
      <c r="J46" s="40">
        <v>32.36</v>
      </c>
      <c r="K46" s="41">
        <v>1865.26</v>
      </c>
    </row>
    <row r="47" spans="1:12" ht="15.75" x14ac:dyDescent="0.25">
      <c r="A47" s="62"/>
      <c r="B47" s="66"/>
      <c r="C47" s="63"/>
      <c r="D47" s="32">
        <v>39</v>
      </c>
      <c r="E47" s="14" t="s">
        <v>78</v>
      </c>
      <c r="F47" s="22">
        <v>124247526</v>
      </c>
      <c r="G47" s="22" t="s">
        <v>117</v>
      </c>
      <c r="H47" s="39">
        <v>64</v>
      </c>
      <c r="I47" s="33">
        <v>10629.43</v>
      </c>
      <c r="J47" s="40">
        <v>188.16</v>
      </c>
      <c r="K47" s="41">
        <v>10817.59</v>
      </c>
    </row>
    <row r="48" spans="1:12" ht="15.75" customHeight="1" x14ac:dyDescent="0.25">
      <c r="A48" s="62"/>
      <c r="B48" s="66"/>
      <c r="C48" s="63"/>
      <c r="D48" s="32">
        <v>40</v>
      </c>
      <c r="E48" s="14" t="s">
        <v>268</v>
      </c>
      <c r="F48" s="22">
        <v>275005020</v>
      </c>
      <c r="G48" s="22" t="s">
        <v>135</v>
      </c>
      <c r="H48" s="39">
        <v>24</v>
      </c>
      <c r="I48" s="33">
        <v>6346.99</v>
      </c>
      <c r="J48" s="40">
        <v>112.35</v>
      </c>
      <c r="K48" s="41">
        <v>6459.34</v>
      </c>
      <c r="L48" s="15"/>
    </row>
    <row r="49" spans="1:11" ht="15.75" x14ac:dyDescent="0.25">
      <c r="A49" s="62"/>
      <c r="B49" s="66"/>
      <c r="C49" s="63"/>
      <c r="D49" s="32">
        <v>41</v>
      </c>
      <c r="E49" s="14" t="s">
        <v>132</v>
      </c>
      <c r="F49" s="22">
        <v>181383721</v>
      </c>
      <c r="G49" s="22" t="s">
        <v>133</v>
      </c>
      <c r="H49" s="39">
        <v>69</v>
      </c>
      <c r="I49" s="33">
        <v>26409.93</v>
      </c>
      <c r="J49" s="40">
        <v>467.44</v>
      </c>
      <c r="K49" s="41">
        <v>26877.37</v>
      </c>
    </row>
    <row r="50" spans="1:11" ht="15.75" x14ac:dyDescent="0.25">
      <c r="A50" s="62"/>
      <c r="B50" s="66"/>
      <c r="C50" s="63"/>
      <c r="D50" s="32">
        <v>42</v>
      </c>
      <c r="E50" s="14" t="s">
        <v>269</v>
      </c>
      <c r="F50" s="22">
        <v>124364561</v>
      </c>
      <c r="G50" s="22" t="s">
        <v>125</v>
      </c>
      <c r="H50" s="39">
        <v>1021</v>
      </c>
      <c r="I50" s="33">
        <v>658402.34</v>
      </c>
      <c r="J50" s="40">
        <v>13575.56</v>
      </c>
      <c r="K50" s="41">
        <v>671977.9</v>
      </c>
    </row>
    <row r="51" spans="1:11" ht="15.75" customHeight="1" x14ac:dyDescent="0.25">
      <c r="A51" s="62"/>
      <c r="B51" s="66"/>
      <c r="C51" s="63"/>
      <c r="D51" s="32">
        <v>43</v>
      </c>
      <c r="E51" s="14" t="s">
        <v>270</v>
      </c>
      <c r="F51" s="22">
        <v>110580798</v>
      </c>
      <c r="G51" s="22" t="s">
        <v>271</v>
      </c>
      <c r="H51" s="39">
        <v>1</v>
      </c>
      <c r="I51" s="33">
        <v>20.69</v>
      </c>
      <c r="J51" s="40">
        <v>0.37</v>
      </c>
      <c r="K51" s="41">
        <v>21.060000000000002</v>
      </c>
    </row>
    <row r="52" spans="1:11" ht="15" customHeight="1" x14ac:dyDescent="0.25">
      <c r="A52" s="62"/>
      <c r="B52" s="64" t="s">
        <v>18</v>
      </c>
      <c r="C52" s="64"/>
      <c r="D52" s="64"/>
      <c r="E52" s="64"/>
      <c r="F52" s="24" t="s">
        <v>7</v>
      </c>
      <c r="G52" s="24" t="s">
        <v>7</v>
      </c>
      <c r="H52" s="25">
        <f>SUM(H9:H51)</f>
        <v>4450</v>
      </c>
      <c r="I52" s="26">
        <f>SUM(I9:I51)</f>
        <v>2383304.09</v>
      </c>
      <c r="J52" s="26">
        <f>SUM(J9:J51)</f>
        <v>44238.09</v>
      </c>
      <c r="K52" s="26">
        <f>SUM(K9:K51)</f>
        <v>2427542.1800000002</v>
      </c>
    </row>
    <row r="53" spans="1:11" ht="15" customHeight="1" x14ac:dyDescent="0.25">
      <c r="A53" s="62" t="s">
        <v>8</v>
      </c>
      <c r="B53" s="63" t="s">
        <v>312</v>
      </c>
      <c r="C53" s="63" t="s">
        <v>311</v>
      </c>
      <c r="D53" s="22">
        <v>1</v>
      </c>
      <c r="E53" s="34" t="s">
        <v>21</v>
      </c>
      <c r="F53" s="35">
        <v>190808235</v>
      </c>
      <c r="G53" s="36" t="s">
        <v>152</v>
      </c>
      <c r="H53" s="35">
        <v>37</v>
      </c>
      <c r="I53" s="42">
        <v>12517.36</v>
      </c>
      <c r="J53" s="42">
        <v>221.38</v>
      </c>
      <c r="K53" s="43">
        <f t="shared" ref="K53:K73" si="0">+I53+J53</f>
        <v>12738.74</v>
      </c>
    </row>
    <row r="54" spans="1:11" ht="15" customHeight="1" x14ac:dyDescent="0.25">
      <c r="A54" s="62"/>
      <c r="B54" s="63"/>
      <c r="C54" s="63"/>
      <c r="D54" s="22">
        <v>2</v>
      </c>
      <c r="E54" s="34" t="s">
        <v>153</v>
      </c>
      <c r="F54" s="35">
        <v>185332788</v>
      </c>
      <c r="G54" s="36" t="s">
        <v>154</v>
      </c>
      <c r="H54" s="35">
        <v>38</v>
      </c>
      <c r="I54" s="43">
        <v>29310.1</v>
      </c>
      <c r="J54" s="43">
        <v>518.78</v>
      </c>
      <c r="K54" s="43">
        <f t="shared" si="0"/>
        <v>29828.879999999997</v>
      </c>
    </row>
    <row r="55" spans="1:11" ht="15" customHeight="1" x14ac:dyDescent="0.25">
      <c r="A55" s="62"/>
      <c r="B55" s="63"/>
      <c r="C55" s="63"/>
      <c r="D55" s="22">
        <v>3</v>
      </c>
      <c r="E55" s="34" t="s">
        <v>274</v>
      </c>
      <c r="F55" s="35">
        <v>235042580</v>
      </c>
      <c r="G55" s="36" t="s">
        <v>149</v>
      </c>
      <c r="H55" s="35">
        <v>246</v>
      </c>
      <c r="I55" s="43">
        <v>184978.42</v>
      </c>
      <c r="J55" s="43">
        <v>3274.17</v>
      </c>
      <c r="K55" s="43">
        <f t="shared" si="0"/>
        <v>188252.59000000003</v>
      </c>
    </row>
    <row r="56" spans="1:11" ht="15" customHeight="1" x14ac:dyDescent="0.25">
      <c r="A56" s="62"/>
      <c r="B56" s="63"/>
      <c r="C56" s="63"/>
      <c r="D56" s="22">
        <v>4</v>
      </c>
      <c r="E56" s="34" t="s">
        <v>159</v>
      </c>
      <c r="F56" s="35">
        <v>160300117</v>
      </c>
      <c r="G56" s="36" t="s">
        <v>160</v>
      </c>
      <c r="H56" s="35">
        <v>54</v>
      </c>
      <c r="I56" s="43">
        <v>58566.74</v>
      </c>
      <c r="J56" s="43">
        <v>1036.23</v>
      </c>
      <c r="K56" s="43">
        <f t="shared" si="0"/>
        <v>59602.97</v>
      </c>
    </row>
    <row r="57" spans="1:11" ht="15" customHeight="1" x14ac:dyDescent="0.25">
      <c r="A57" s="62"/>
      <c r="B57" s="63"/>
      <c r="C57" s="63"/>
      <c r="D57" s="22">
        <v>5</v>
      </c>
      <c r="E57" s="34" t="s">
        <v>150</v>
      </c>
      <c r="F57" s="35">
        <v>174815134</v>
      </c>
      <c r="G57" s="36" t="s">
        <v>151</v>
      </c>
      <c r="H57" s="35">
        <v>20</v>
      </c>
      <c r="I57" s="43">
        <v>12051.65</v>
      </c>
      <c r="J57" s="43">
        <v>213.31</v>
      </c>
      <c r="K57" s="43">
        <f t="shared" si="0"/>
        <v>12264.96</v>
      </c>
    </row>
    <row r="58" spans="1:11" ht="15" customHeight="1" x14ac:dyDescent="0.25">
      <c r="A58" s="62"/>
      <c r="B58" s="63"/>
      <c r="C58" s="63"/>
      <c r="D58" s="33">
        <v>6</v>
      </c>
      <c r="E58" s="34" t="s">
        <v>155</v>
      </c>
      <c r="F58" s="35">
        <v>157026510</v>
      </c>
      <c r="G58" s="36" t="s">
        <v>156</v>
      </c>
      <c r="H58" s="35">
        <v>30</v>
      </c>
      <c r="I58" s="43">
        <v>28201.38</v>
      </c>
      <c r="J58" s="43">
        <v>499.18</v>
      </c>
      <c r="K58" s="43">
        <f t="shared" si="0"/>
        <v>28700.560000000001</v>
      </c>
    </row>
    <row r="59" spans="1:11" ht="15" customHeight="1" x14ac:dyDescent="0.25">
      <c r="A59" s="62"/>
      <c r="B59" s="63"/>
      <c r="C59" s="63"/>
      <c r="D59" s="33">
        <v>7</v>
      </c>
      <c r="E59" s="34" t="s">
        <v>165</v>
      </c>
      <c r="F59" s="35">
        <v>165842157</v>
      </c>
      <c r="G59" s="36" t="s">
        <v>166</v>
      </c>
      <c r="H59" s="35">
        <v>58</v>
      </c>
      <c r="I59" s="43">
        <v>50052.45</v>
      </c>
      <c r="J59" s="43">
        <v>887.74</v>
      </c>
      <c r="K59" s="43">
        <f t="shared" si="0"/>
        <v>50940.189999999995</v>
      </c>
    </row>
    <row r="60" spans="1:11" ht="15" customHeight="1" x14ac:dyDescent="0.25">
      <c r="A60" s="62"/>
      <c r="B60" s="63"/>
      <c r="C60" s="63"/>
      <c r="D60" s="33">
        <v>8</v>
      </c>
      <c r="E60" s="34" t="s">
        <v>22</v>
      </c>
      <c r="F60" s="35">
        <v>190160991</v>
      </c>
      <c r="G60" s="36" t="s">
        <v>175</v>
      </c>
      <c r="H60" s="35">
        <v>65</v>
      </c>
      <c r="I60" s="43">
        <v>20664.57</v>
      </c>
      <c r="J60" s="43">
        <v>365.75</v>
      </c>
      <c r="K60" s="43">
        <f t="shared" si="0"/>
        <v>21030.32</v>
      </c>
    </row>
    <row r="61" spans="1:11" ht="15" customHeight="1" x14ac:dyDescent="0.25">
      <c r="A61" s="62"/>
      <c r="B61" s="63"/>
      <c r="C61" s="63"/>
      <c r="D61" s="33">
        <v>9</v>
      </c>
      <c r="E61" s="34" t="s">
        <v>90</v>
      </c>
      <c r="F61" s="35">
        <v>165803154</v>
      </c>
      <c r="G61" s="36" t="s">
        <v>174</v>
      </c>
      <c r="H61" s="35">
        <v>274</v>
      </c>
      <c r="I61" s="43">
        <v>62332.12</v>
      </c>
      <c r="J61" s="43">
        <v>1104.6500000000001</v>
      </c>
      <c r="K61" s="43">
        <f t="shared" si="0"/>
        <v>63436.770000000004</v>
      </c>
    </row>
    <row r="62" spans="1:11" ht="15" customHeight="1" x14ac:dyDescent="0.25">
      <c r="A62" s="62"/>
      <c r="B62" s="63"/>
      <c r="C62" s="63"/>
      <c r="D62" s="33">
        <v>10</v>
      </c>
      <c r="E62" s="34" t="s">
        <v>167</v>
      </c>
      <c r="F62" s="35">
        <v>300642709</v>
      </c>
      <c r="G62" s="36" t="s">
        <v>168</v>
      </c>
      <c r="H62" s="35">
        <v>29</v>
      </c>
      <c r="I62" s="43">
        <v>18240.32</v>
      </c>
      <c r="J62" s="43">
        <v>322.83999999999997</v>
      </c>
      <c r="K62" s="43">
        <f t="shared" si="0"/>
        <v>18563.16</v>
      </c>
    </row>
    <row r="63" spans="1:11" ht="15" customHeight="1" x14ac:dyDescent="0.25">
      <c r="A63" s="62"/>
      <c r="B63" s="63"/>
      <c r="C63" s="63"/>
      <c r="D63" s="33">
        <v>11</v>
      </c>
      <c r="E63" s="34" t="s">
        <v>161</v>
      </c>
      <c r="F63" s="35">
        <v>301589800</v>
      </c>
      <c r="G63" s="36" t="s">
        <v>162</v>
      </c>
      <c r="H63" s="35">
        <v>26</v>
      </c>
      <c r="I63" s="43">
        <v>25652.880000000001</v>
      </c>
      <c r="J63" s="43">
        <v>454.06</v>
      </c>
      <c r="K63" s="43">
        <f t="shared" si="0"/>
        <v>26106.940000000002</v>
      </c>
    </row>
    <row r="64" spans="1:11" ht="15" customHeight="1" x14ac:dyDescent="0.25">
      <c r="A64" s="62"/>
      <c r="B64" s="63"/>
      <c r="C64" s="63"/>
      <c r="D64" s="33">
        <v>12</v>
      </c>
      <c r="E64" s="49" t="s">
        <v>307</v>
      </c>
      <c r="F64" s="35">
        <v>190326865</v>
      </c>
      <c r="G64" s="36" t="s">
        <v>275</v>
      </c>
      <c r="H64" s="35">
        <v>54</v>
      </c>
      <c r="I64" s="43">
        <v>20125.400000000001</v>
      </c>
      <c r="J64" s="43">
        <v>356.21</v>
      </c>
      <c r="K64" s="43">
        <f>I64+J64</f>
        <v>20481.61</v>
      </c>
    </row>
    <row r="65" spans="1:12" ht="15" customHeight="1" x14ac:dyDescent="0.25">
      <c r="A65" s="62"/>
      <c r="B65" s="63"/>
      <c r="C65" s="63"/>
      <c r="D65" s="33">
        <v>13</v>
      </c>
      <c r="E65" s="34" t="s">
        <v>24</v>
      </c>
      <c r="F65" s="35">
        <v>158971835</v>
      </c>
      <c r="G65" s="36" t="s">
        <v>169</v>
      </c>
      <c r="H65" s="35">
        <v>72</v>
      </c>
      <c r="I65" s="43">
        <v>32302.83</v>
      </c>
      <c r="J65" s="43">
        <v>571.77</v>
      </c>
      <c r="K65" s="43">
        <f t="shared" si="0"/>
        <v>32874.6</v>
      </c>
    </row>
    <row r="66" spans="1:12" ht="15" customHeight="1" x14ac:dyDescent="0.25">
      <c r="A66" s="62"/>
      <c r="B66" s="63"/>
      <c r="C66" s="63"/>
      <c r="D66" s="33">
        <v>14</v>
      </c>
      <c r="E66" s="34" t="s">
        <v>157</v>
      </c>
      <c r="F66" s="35">
        <v>159945462</v>
      </c>
      <c r="G66" s="36" t="s">
        <v>158</v>
      </c>
      <c r="H66" s="35">
        <v>1</v>
      </c>
      <c r="I66" s="43">
        <v>25.83</v>
      </c>
      <c r="J66" s="43">
        <v>0.64</v>
      </c>
      <c r="K66" s="43">
        <f t="shared" si="0"/>
        <v>26.47</v>
      </c>
    </row>
    <row r="67" spans="1:12" ht="15" customHeight="1" x14ac:dyDescent="0.25">
      <c r="A67" s="62"/>
      <c r="B67" s="63"/>
      <c r="C67" s="63"/>
      <c r="D67" s="33">
        <v>15</v>
      </c>
      <c r="E67" s="34" t="s">
        <v>276</v>
      </c>
      <c r="F67" s="35">
        <v>300598351</v>
      </c>
      <c r="G67" s="36" t="s">
        <v>277</v>
      </c>
      <c r="H67" s="35">
        <v>7</v>
      </c>
      <c r="I67" s="43">
        <v>922.49</v>
      </c>
      <c r="J67" s="43">
        <v>16.329999999999998</v>
      </c>
      <c r="K67" s="43">
        <f t="shared" si="0"/>
        <v>938.82</v>
      </c>
    </row>
    <row r="68" spans="1:12" ht="15" customHeight="1" x14ac:dyDescent="0.25">
      <c r="A68" s="62"/>
      <c r="B68" s="63"/>
      <c r="C68" s="63"/>
      <c r="D68" s="33">
        <v>16</v>
      </c>
      <c r="E68" s="34" t="s">
        <v>278</v>
      </c>
      <c r="F68" s="35">
        <v>172415942</v>
      </c>
      <c r="G68" s="36" t="s">
        <v>279</v>
      </c>
      <c r="H68" s="35">
        <v>34</v>
      </c>
      <c r="I68" s="43">
        <v>12419.81</v>
      </c>
      <c r="J68" s="43">
        <v>219.82</v>
      </c>
      <c r="K68" s="43">
        <f t="shared" si="0"/>
        <v>12639.63</v>
      </c>
    </row>
    <row r="69" spans="1:12" ht="15" customHeight="1" x14ac:dyDescent="0.25">
      <c r="A69" s="62"/>
      <c r="B69" s="63"/>
      <c r="C69" s="63"/>
      <c r="D69" s="33">
        <v>17</v>
      </c>
      <c r="E69" s="34" t="s">
        <v>25</v>
      </c>
      <c r="F69" s="35">
        <v>135042394</v>
      </c>
      <c r="G69" s="36" t="s">
        <v>176</v>
      </c>
      <c r="H69" s="35">
        <v>3</v>
      </c>
      <c r="I69" s="43">
        <v>363.24</v>
      </c>
      <c r="J69" s="43">
        <v>6.42</v>
      </c>
      <c r="K69" s="43">
        <f t="shared" si="0"/>
        <v>369.66</v>
      </c>
    </row>
    <row r="70" spans="1:12" ht="15" customHeight="1" x14ac:dyDescent="0.25">
      <c r="A70" s="62"/>
      <c r="B70" s="63"/>
      <c r="C70" s="63"/>
      <c r="D70" s="33">
        <v>18</v>
      </c>
      <c r="E70" s="34" t="s">
        <v>280</v>
      </c>
      <c r="F70" s="35">
        <v>302561280</v>
      </c>
      <c r="G70" s="36" t="s">
        <v>281</v>
      </c>
      <c r="H70" s="35">
        <v>15</v>
      </c>
      <c r="I70" s="43">
        <v>1044.2</v>
      </c>
      <c r="J70" s="43">
        <v>15.14</v>
      </c>
      <c r="K70" s="43">
        <f t="shared" si="0"/>
        <v>1059.3400000000001</v>
      </c>
    </row>
    <row r="71" spans="1:12" ht="15" customHeight="1" x14ac:dyDescent="0.25">
      <c r="A71" s="62"/>
      <c r="B71" s="63"/>
      <c r="C71" s="63"/>
      <c r="D71" s="33">
        <v>19</v>
      </c>
      <c r="E71" s="34" t="s">
        <v>171</v>
      </c>
      <c r="F71" s="35">
        <v>191045757</v>
      </c>
      <c r="G71" s="36" t="s">
        <v>172</v>
      </c>
      <c r="H71" s="35">
        <v>51</v>
      </c>
      <c r="I71" s="43">
        <v>41817.160000000003</v>
      </c>
      <c r="J71" s="43">
        <v>740.17</v>
      </c>
      <c r="K71" s="43">
        <f t="shared" si="0"/>
        <v>42557.33</v>
      </c>
    </row>
    <row r="72" spans="1:12" ht="15" customHeight="1" x14ac:dyDescent="0.25">
      <c r="A72" s="62"/>
      <c r="B72" s="63"/>
      <c r="C72" s="63"/>
      <c r="D72" s="33">
        <v>20</v>
      </c>
      <c r="E72" s="34" t="s">
        <v>23</v>
      </c>
      <c r="F72" s="35">
        <v>191045561</v>
      </c>
      <c r="G72" s="36" t="s">
        <v>170</v>
      </c>
      <c r="H72" s="35">
        <v>100</v>
      </c>
      <c r="I72" s="43">
        <v>35205.660000000003</v>
      </c>
      <c r="J72" s="43">
        <v>623.13</v>
      </c>
      <c r="K72" s="43">
        <f t="shared" si="0"/>
        <v>35828.79</v>
      </c>
    </row>
    <row r="73" spans="1:12" ht="15" customHeight="1" x14ac:dyDescent="0.25">
      <c r="A73" s="62"/>
      <c r="B73" s="63"/>
      <c r="C73" s="63"/>
      <c r="D73" s="33">
        <v>21</v>
      </c>
      <c r="E73" s="34" t="s">
        <v>178</v>
      </c>
      <c r="F73" s="35">
        <v>256739230</v>
      </c>
      <c r="G73" s="36" t="s">
        <v>179</v>
      </c>
      <c r="H73" s="35">
        <v>9</v>
      </c>
      <c r="I73" s="43">
        <v>122.33</v>
      </c>
      <c r="J73" s="43">
        <v>2.1800000000000002</v>
      </c>
      <c r="K73" s="43">
        <f t="shared" si="0"/>
        <v>124.51</v>
      </c>
    </row>
    <row r="74" spans="1:12" ht="15" customHeight="1" x14ac:dyDescent="0.25">
      <c r="A74" s="62"/>
      <c r="B74" s="63"/>
      <c r="C74" s="63"/>
      <c r="D74" s="33">
        <v>22</v>
      </c>
      <c r="E74" s="34" t="s">
        <v>163</v>
      </c>
      <c r="F74" s="35">
        <v>190882171</v>
      </c>
      <c r="G74" s="36" t="s">
        <v>164</v>
      </c>
      <c r="H74" s="35">
        <v>34</v>
      </c>
      <c r="I74" s="43">
        <v>23750.58</v>
      </c>
      <c r="J74" s="43">
        <v>433.37</v>
      </c>
      <c r="K74" s="43">
        <f>+I74+J74</f>
        <v>24183.95</v>
      </c>
    </row>
    <row r="75" spans="1:12" ht="15" customHeight="1" x14ac:dyDescent="0.25">
      <c r="A75" s="62"/>
      <c r="B75" s="63"/>
      <c r="C75" s="63"/>
      <c r="D75" s="33">
        <v>23</v>
      </c>
      <c r="E75" s="34" t="s">
        <v>28</v>
      </c>
      <c r="F75" s="35">
        <v>135163499</v>
      </c>
      <c r="G75" s="36" t="s">
        <v>173</v>
      </c>
      <c r="H75" s="35">
        <v>871</v>
      </c>
      <c r="I75" s="43">
        <v>543067.18000000005</v>
      </c>
      <c r="J75" s="43">
        <v>11653.87</v>
      </c>
      <c r="K75" s="43">
        <f>+I75+J75</f>
        <v>554721.05000000005</v>
      </c>
    </row>
    <row r="76" spans="1:12" ht="15" customHeight="1" x14ac:dyDescent="0.25">
      <c r="A76" s="62"/>
      <c r="B76" s="63"/>
      <c r="C76" s="63"/>
      <c r="D76" s="33">
        <v>24</v>
      </c>
      <c r="E76" s="34" t="s">
        <v>27</v>
      </c>
      <c r="F76" s="35">
        <v>185332820</v>
      </c>
      <c r="G76" s="36" t="s">
        <v>180</v>
      </c>
      <c r="H76" s="35">
        <v>18</v>
      </c>
      <c r="I76" s="43">
        <v>2253.98</v>
      </c>
      <c r="J76" s="43">
        <v>39.9</v>
      </c>
      <c r="K76" s="43">
        <f>+I76+J76</f>
        <v>2293.88</v>
      </c>
    </row>
    <row r="77" spans="1:12" ht="15" customHeight="1" x14ac:dyDescent="0.25">
      <c r="A77" s="62"/>
      <c r="B77" s="63"/>
      <c r="C77" s="63"/>
      <c r="D77" s="33">
        <v>25</v>
      </c>
      <c r="E77" s="34" t="s">
        <v>26</v>
      </c>
      <c r="F77" s="35">
        <v>302583800</v>
      </c>
      <c r="G77" s="36" t="s">
        <v>177</v>
      </c>
      <c r="H77" s="35">
        <v>961</v>
      </c>
      <c r="I77" s="43">
        <v>294398.03000000003</v>
      </c>
      <c r="J77" s="43">
        <v>5210.74</v>
      </c>
      <c r="K77" s="43">
        <f>+I77+J77</f>
        <v>299608.77</v>
      </c>
    </row>
    <row r="78" spans="1:12" ht="15.75" customHeight="1" x14ac:dyDescent="0.25">
      <c r="A78" s="62"/>
      <c r="B78" s="64" t="s">
        <v>17</v>
      </c>
      <c r="C78" s="64"/>
      <c r="D78" s="64"/>
      <c r="E78" s="64"/>
      <c r="F78" s="24" t="s">
        <v>7</v>
      </c>
      <c r="G78" s="24" t="s">
        <v>7</v>
      </c>
      <c r="H78" s="25">
        <f>SUM(H53:H77)</f>
        <v>3107</v>
      </c>
      <c r="I78" s="26">
        <f>SUM(I53:I77)</f>
        <v>1510386.7100000002</v>
      </c>
      <c r="J78" s="26">
        <f>SUM(J53:J77)</f>
        <v>28787.78</v>
      </c>
      <c r="K78" s="26">
        <f>SUM(K53:K77)</f>
        <v>1539174.4899999998</v>
      </c>
      <c r="L78" s="16"/>
    </row>
    <row r="79" spans="1:12" ht="15.75" x14ac:dyDescent="0.25">
      <c r="A79" s="62" t="s">
        <v>9</v>
      </c>
      <c r="B79" s="63" t="s">
        <v>302</v>
      </c>
      <c r="C79" s="63" t="s">
        <v>282</v>
      </c>
      <c r="D79" s="22">
        <v>1</v>
      </c>
      <c r="E79" s="14" t="s">
        <v>40</v>
      </c>
      <c r="F79" s="22">
        <v>190468035</v>
      </c>
      <c r="G79" s="44" t="s">
        <v>181</v>
      </c>
      <c r="H79" s="39">
        <v>687</v>
      </c>
      <c r="I79" s="33">
        <v>530599.73</v>
      </c>
      <c r="J79" s="40">
        <v>9391.61</v>
      </c>
      <c r="K79" s="41">
        <v>539991.34</v>
      </c>
      <c r="L79" s="16"/>
    </row>
    <row r="80" spans="1:12" ht="15.75" x14ac:dyDescent="0.25">
      <c r="A80" s="62"/>
      <c r="B80" s="63"/>
      <c r="C80" s="63"/>
      <c r="D80" s="22">
        <v>2</v>
      </c>
      <c r="E80" s="14" t="s">
        <v>41</v>
      </c>
      <c r="F80" s="22">
        <v>191340469</v>
      </c>
      <c r="G80" s="44" t="s">
        <v>182</v>
      </c>
      <c r="H80" s="39">
        <v>107</v>
      </c>
      <c r="I80" s="33">
        <v>50041.559999999976</v>
      </c>
      <c r="J80" s="40">
        <v>885.77</v>
      </c>
      <c r="K80" s="41">
        <v>50927.329999999973</v>
      </c>
      <c r="L80" s="16"/>
    </row>
    <row r="81" spans="1:12" ht="15.75" x14ac:dyDescent="0.25">
      <c r="A81" s="62"/>
      <c r="B81" s="63"/>
      <c r="C81" s="63"/>
      <c r="D81" s="22">
        <v>3</v>
      </c>
      <c r="E81" s="14" t="s">
        <v>42</v>
      </c>
      <c r="F81" s="22">
        <v>191340088</v>
      </c>
      <c r="G81" s="44" t="s">
        <v>183</v>
      </c>
      <c r="H81" s="39">
        <v>279</v>
      </c>
      <c r="I81" s="33">
        <v>148028.29</v>
      </c>
      <c r="J81" s="40">
        <v>2620.11</v>
      </c>
      <c r="K81" s="41">
        <v>150648.4</v>
      </c>
      <c r="L81" s="16"/>
    </row>
    <row r="82" spans="1:12" ht="15.75" x14ac:dyDescent="0.25">
      <c r="A82" s="62"/>
      <c r="B82" s="63"/>
      <c r="C82" s="63"/>
      <c r="D82" s="22">
        <v>4</v>
      </c>
      <c r="E82" s="14" t="s">
        <v>43</v>
      </c>
      <c r="F82" s="22">
        <v>190468188</v>
      </c>
      <c r="G82" s="44" t="s">
        <v>184</v>
      </c>
      <c r="H82" s="39">
        <v>215</v>
      </c>
      <c r="I82" s="33">
        <v>94430.069999999992</v>
      </c>
      <c r="J82" s="40">
        <v>1671.41</v>
      </c>
      <c r="K82" s="41">
        <v>96101.48</v>
      </c>
    </row>
    <row r="83" spans="1:12" ht="15.75" x14ac:dyDescent="0.25">
      <c r="A83" s="62"/>
      <c r="B83" s="63"/>
      <c r="C83" s="63"/>
      <c r="D83" s="22">
        <v>5</v>
      </c>
      <c r="E83" s="14" t="s">
        <v>44</v>
      </c>
      <c r="F83" s="22">
        <v>190300571</v>
      </c>
      <c r="G83" s="44" t="s">
        <v>185</v>
      </c>
      <c r="H83" s="39">
        <v>102</v>
      </c>
      <c r="I83" s="33">
        <v>51059.78</v>
      </c>
      <c r="J83" s="40">
        <v>903.79000000000008</v>
      </c>
      <c r="K83" s="41">
        <v>51963.57</v>
      </c>
    </row>
    <row r="84" spans="1:12" ht="15.75" x14ac:dyDescent="0.25">
      <c r="A84" s="62"/>
      <c r="B84" s="63"/>
      <c r="C84" s="63"/>
      <c r="D84" s="22">
        <v>6</v>
      </c>
      <c r="E84" s="14" t="s">
        <v>45</v>
      </c>
      <c r="F84" s="22">
        <v>277329430</v>
      </c>
      <c r="G84" s="44" t="s">
        <v>186</v>
      </c>
      <c r="H84" s="39">
        <v>68</v>
      </c>
      <c r="I84" s="33">
        <v>44431.83</v>
      </c>
      <c r="J84" s="40">
        <v>814.98</v>
      </c>
      <c r="K84" s="41">
        <v>45246.810000000005</v>
      </c>
    </row>
    <row r="85" spans="1:12" ht="15.75" x14ac:dyDescent="0.25">
      <c r="A85" s="62"/>
      <c r="B85" s="63"/>
      <c r="C85" s="63"/>
      <c r="D85" s="22">
        <v>7</v>
      </c>
      <c r="E85" s="14" t="s">
        <v>46</v>
      </c>
      <c r="F85" s="22">
        <v>163530625</v>
      </c>
      <c r="G85" s="44" t="s">
        <v>187</v>
      </c>
      <c r="H85" s="39">
        <v>26</v>
      </c>
      <c r="I85" s="33">
        <v>1722.51</v>
      </c>
      <c r="J85" s="40">
        <v>30.49</v>
      </c>
      <c r="K85" s="41">
        <v>1753</v>
      </c>
    </row>
    <row r="86" spans="1:12" ht="15.75" x14ac:dyDescent="0.25">
      <c r="A86" s="62"/>
      <c r="B86" s="63"/>
      <c r="C86" s="63"/>
      <c r="D86" s="22">
        <v>8</v>
      </c>
      <c r="E86" s="14" t="s">
        <v>283</v>
      </c>
      <c r="F86" s="22">
        <v>179761936</v>
      </c>
      <c r="G86" s="44" t="s">
        <v>284</v>
      </c>
      <c r="H86" s="39">
        <v>64</v>
      </c>
      <c r="I86" s="33">
        <v>27653.59</v>
      </c>
      <c r="J86" s="40">
        <v>489.47</v>
      </c>
      <c r="K86" s="41">
        <v>28143.06</v>
      </c>
    </row>
    <row r="87" spans="1:12" ht="15.75" x14ac:dyDescent="0.25">
      <c r="A87" s="62"/>
      <c r="B87" s="63"/>
      <c r="C87" s="63"/>
      <c r="D87" s="22">
        <v>9</v>
      </c>
      <c r="E87" s="14" t="s">
        <v>47</v>
      </c>
      <c r="F87" s="22">
        <v>158314921</v>
      </c>
      <c r="G87" s="44" t="s">
        <v>188</v>
      </c>
      <c r="H87" s="39">
        <v>73</v>
      </c>
      <c r="I87" s="33">
        <v>22221.09</v>
      </c>
      <c r="J87" s="40">
        <v>393.31</v>
      </c>
      <c r="K87" s="41">
        <v>22614.400000000001</v>
      </c>
    </row>
    <row r="88" spans="1:12" ht="15.75" x14ac:dyDescent="0.25">
      <c r="A88" s="62"/>
      <c r="B88" s="63"/>
      <c r="C88" s="63"/>
      <c r="D88" s="22">
        <v>10</v>
      </c>
      <c r="E88" s="14" t="s">
        <v>48</v>
      </c>
      <c r="F88" s="22">
        <v>176628756</v>
      </c>
      <c r="G88" s="44" t="s">
        <v>189</v>
      </c>
      <c r="H88" s="39">
        <v>48</v>
      </c>
      <c r="I88" s="33">
        <v>18329.96</v>
      </c>
      <c r="J88" s="40">
        <v>326.99</v>
      </c>
      <c r="K88" s="41">
        <v>18656.95</v>
      </c>
    </row>
    <row r="89" spans="1:12" ht="15.75" x14ac:dyDescent="0.25">
      <c r="A89" s="62"/>
      <c r="B89" s="63"/>
      <c r="C89" s="63"/>
      <c r="D89" s="22">
        <v>11</v>
      </c>
      <c r="E89" s="14" t="s">
        <v>49</v>
      </c>
      <c r="F89" s="22">
        <v>190470591</v>
      </c>
      <c r="G89" s="44" t="s">
        <v>190</v>
      </c>
      <c r="H89" s="39">
        <v>124</v>
      </c>
      <c r="I89" s="33">
        <v>107420.94</v>
      </c>
      <c r="J89" s="40">
        <v>1929.09</v>
      </c>
      <c r="K89" s="41">
        <v>109350.03</v>
      </c>
    </row>
    <row r="90" spans="1:12" ht="15.75" x14ac:dyDescent="0.25">
      <c r="A90" s="62"/>
      <c r="B90" s="63"/>
      <c r="C90" s="63"/>
      <c r="D90" s="33">
        <v>12</v>
      </c>
      <c r="E90" s="14" t="s">
        <v>50</v>
      </c>
      <c r="F90" s="22">
        <v>241244070</v>
      </c>
      <c r="G90" s="44" t="s">
        <v>191</v>
      </c>
      <c r="H90" s="39">
        <v>18</v>
      </c>
      <c r="I90" s="33">
        <v>7270.41</v>
      </c>
      <c r="J90" s="40">
        <v>128.69</v>
      </c>
      <c r="K90" s="41">
        <v>7399.0999999999995</v>
      </c>
    </row>
    <row r="91" spans="1:12" ht="15.75" x14ac:dyDescent="0.25">
      <c r="A91" s="62"/>
      <c r="B91" s="63"/>
      <c r="C91" s="63"/>
      <c r="D91" s="33">
        <v>13</v>
      </c>
      <c r="E91" s="14" t="s">
        <v>51</v>
      </c>
      <c r="F91" s="22">
        <v>152765472</v>
      </c>
      <c r="G91" s="44" t="s">
        <v>192</v>
      </c>
      <c r="H91" s="39">
        <v>34</v>
      </c>
      <c r="I91" s="33">
        <v>21680.5</v>
      </c>
      <c r="J91" s="40">
        <v>463.15000000000003</v>
      </c>
      <c r="K91" s="41">
        <v>22143.65</v>
      </c>
    </row>
    <row r="92" spans="1:12" ht="15.75" x14ac:dyDescent="0.25">
      <c r="A92" s="62"/>
      <c r="B92" s="63"/>
      <c r="C92" s="63"/>
      <c r="D92" s="33">
        <v>14</v>
      </c>
      <c r="E92" s="14" t="s">
        <v>52</v>
      </c>
      <c r="F92" s="22">
        <v>164272081</v>
      </c>
      <c r="G92" s="44" t="s">
        <v>193</v>
      </c>
      <c r="H92" s="39">
        <v>34</v>
      </c>
      <c r="I92" s="33">
        <v>27198.87</v>
      </c>
      <c r="J92" s="40">
        <v>494.16999999999996</v>
      </c>
      <c r="K92" s="41">
        <v>27693.039999999997</v>
      </c>
    </row>
    <row r="93" spans="1:12" ht="31.5" x14ac:dyDescent="0.25">
      <c r="A93" s="62"/>
      <c r="B93" s="63"/>
      <c r="C93" s="63"/>
      <c r="D93" s="33">
        <v>15</v>
      </c>
      <c r="E93" s="14" t="s">
        <v>53</v>
      </c>
      <c r="F93" s="33">
        <v>163537566</v>
      </c>
      <c r="G93" s="44" t="s">
        <v>194</v>
      </c>
      <c r="H93" s="39">
        <v>35</v>
      </c>
      <c r="I93" s="33">
        <v>24300.34</v>
      </c>
      <c r="J93" s="40">
        <v>430.1</v>
      </c>
      <c r="K93" s="41">
        <v>24730.44</v>
      </c>
    </row>
    <row r="94" spans="1:12" ht="15.75" x14ac:dyDescent="0.25">
      <c r="A94" s="62"/>
      <c r="B94" s="63"/>
      <c r="C94" s="63"/>
      <c r="D94" s="33">
        <v>16</v>
      </c>
      <c r="E94" s="14" t="s">
        <v>54</v>
      </c>
      <c r="F94" s="22">
        <v>173942495</v>
      </c>
      <c r="G94" s="44" t="s">
        <v>195</v>
      </c>
      <c r="H94" s="39">
        <v>19</v>
      </c>
      <c r="I94" s="33">
        <v>19368.169999999998</v>
      </c>
      <c r="J94" s="40">
        <v>341.69</v>
      </c>
      <c r="K94" s="41">
        <v>19709.859999999997</v>
      </c>
    </row>
    <row r="95" spans="1:12" ht="15.75" x14ac:dyDescent="0.25">
      <c r="A95" s="62"/>
      <c r="B95" s="63"/>
      <c r="C95" s="63"/>
      <c r="D95" s="33">
        <v>17</v>
      </c>
      <c r="E95" s="14" t="s">
        <v>55</v>
      </c>
      <c r="F95" s="22">
        <v>177329059</v>
      </c>
      <c r="G95" s="44" t="s">
        <v>196</v>
      </c>
      <c r="H95" s="39">
        <v>36</v>
      </c>
      <c r="I95" s="33">
        <v>21931.11</v>
      </c>
      <c r="J95" s="40">
        <v>387.22</v>
      </c>
      <c r="K95" s="41">
        <v>22318.33</v>
      </c>
    </row>
    <row r="96" spans="1:12" ht="15.75" x14ac:dyDescent="0.25">
      <c r="A96" s="62"/>
      <c r="B96" s="63"/>
      <c r="C96" s="63"/>
      <c r="D96" s="33">
        <v>18</v>
      </c>
      <c r="E96" s="14" t="s">
        <v>56</v>
      </c>
      <c r="F96" s="22">
        <v>279761360</v>
      </c>
      <c r="G96" s="44" t="s">
        <v>197</v>
      </c>
      <c r="H96" s="39">
        <v>54</v>
      </c>
      <c r="I96" s="33">
        <v>39173.79</v>
      </c>
      <c r="J96" s="40">
        <v>693.38</v>
      </c>
      <c r="K96" s="41">
        <v>39867.17</v>
      </c>
    </row>
    <row r="97" spans="1:16" ht="15.75" x14ac:dyDescent="0.25">
      <c r="A97" s="62"/>
      <c r="B97" s="63"/>
      <c r="C97" s="63"/>
      <c r="D97" s="33">
        <v>19</v>
      </c>
      <c r="E97" s="14" t="s">
        <v>91</v>
      </c>
      <c r="F97" s="22">
        <v>158310677</v>
      </c>
      <c r="G97" s="44" t="s">
        <v>198</v>
      </c>
      <c r="H97" s="39">
        <v>21</v>
      </c>
      <c r="I97" s="33">
        <v>15880</v>
      </c>
      <c r="J97" s="40">
        <v>281.06</v>
      </c>
      <c r="K97" s="41">
        <v>16161.06</v>
      </c>
    </row>
    <row r="98" spans="1:16" ht="15.75" x14ac:dyDescent="0.25">
      <c r="A98" s="62"/>
      <c r="B98" s="63"/>
      <c r="C98" s="63"/>
      <c r="D98" s="33">
        <v>20</v>
      </c>
      <c r="E98" s="14" t="s">
        <v>199</v>
      </c>
      <c r="F98" s="22">
        <v>142143550</v>
      </c>
      <c r="G98" s="44" t="s">
        <v>200</v>
      </c>
      <c r="H98" s="39">
        <v>5</v>
      </c>
      <c r="I98" s="33">
        <v>1282.17</v>
      </c>
      <c r="J98" s="40">
        <v>22.7</v>
      </c>
      <c r="K98" s="41">
        <v>1304.8700000000001</v>
      </c>
    </row>
    <row r="99" spans="1:16" ht="15.75" x14ac:dyDescent="0.25">
      <c r="A99" s="62"/>
      <c r="B99" s="63"/>
      <c r="C99" s="63"/>
      <c r="D99" s="33">
        <v>21</v>
      </c>
      <c r="E99" s="14" t="s">
        <v>285</v>
      </c>
      <c r="F99" s="22">
        <v>304726193</v>
      </c>
      <c r="G99" s="44" t="s">
        <v>286</v>
      </c>
      <c r="H99" s="39">
        <v>2</v>
      </c>
      <c r="I99" s="33">
        <v>104</v>
      </c>
      <c r="J99" s="40">
        <v>1.84</v>
      </c>
      <c r="K99" s="41">
        <v>105.84</v>
      </c>
    </row>
    <row r="100" spans="1:16" ht="15" customHeight="1" x14ac:dyDescent="0.25">
      <c r="A100" s="62"/>
      <c r="B100" s="64" t="s">
        <v>16</v>
      </c>
      <c r="C100" s="64"/>
      <c r="D100" s="64"/>
      <c r="E100" s="64"/>
      <c r="F100" s="24" t="s">
        <v>7</v>
      </c>
      <c r="G100" s="24" t="s">
        <v>7</v>
      </c>
      <c r="H100" s="25">
        <f>SUM(H79:H99)</f>
        <v>2051</v>
      </c>
      <c r="I100" s="26">
        <f>SUM(I79:I99)</f>
        <v>1274128.71</v>
      </c>
      <c r="J100" s="26">
        <f>SUM(J79:J99)</f>
        <v>22701.020000000004</v>
      </c>
      <c r="K100" s="26">
        <f>SUM(K79:K99)</f>
        <v>1296829.7300000002</v>
      </c>
      <c r="L100" s="15"/>
      <c r="P100" s="5"/>
    </row>
    <row r="101" spans="1:16" s="5" customFormat="1" ht="15" customHeight="1" x14ac:dyDescent="0.25">
      <c r="A101" s="62" t="s">
        <v>10</v>
      </c>
      <c r="B101" s="63" t="s">
        <v>308</v>
      </c>
      <c r="C101" s="63" t="s">
        <v>301</v>
      </c>
      <c r="D101" s="22">
        <v>1</v>
      </c>
      <c r="E101" s="14" t="s">
        <v>293</v>
      </c>
      <c r="F101" s="22">
        <v>153083122</v>
      </c>
      <c r="G101" s="44" t="s">
        <v>294</v>
      </c>
      <c r="H101" s="39">
        <v>14</v>
      </c>
      <c r="I101" s="33">
        <v>310.58</v>
      </c>
      <c r="J101" s="40">
        <v>5.51</v>
      </c>
      <c r="K101" s="41">
        <v>316.08999999999997</v>
      </c>
      <c r="L101" s="16"/>
      <c r="M101" s="13"/>
      <c r="N101" s="1"/>
      <c r="O101" s="1"/>
      <c r="P101" s="6"/>
    </row>
    <row r="102" spans="1:16" s="5" customFormat="1" ht="15.75" x14ac:dyDescent="0.25">
      <c r="A102" s="62"/>
      <c r="B102" s="63"/>
      <c r="C102" s="63"/>
      <c r="D102" s="22">
        <v>2</v>
      </c>
      <c r="E102" s="14" t="s">
        <v>57</v>
      </c>
      <c r="F102" s="22">
        <v>180390741</v>
      </c>
      <c r="G102" s="44" t="s">
        <v>201</v>
      </c>
      <c r="H102" s="39">
        <v>121</v>
      </c>
      <c r="I102" s="33">
        <v>33931.5</v>
      </c>
      <c r="J102" s="40">
        <v>601.86</v>
      </c>
      <c r="K102" s="41">
        <v>34533.360000000001</v>
      </c>
      <c r="M102" s="13"/>
      <c r="N102" s="1"/>
      <c r="O102" s="1"/>
      <c r="P102" s="1"/>
    </row>
    <row r="103" spans="1:16" s="6" customFormat="1" ht="15" customHeight="1" x14ac:dyDescent="0.25">
      <c r="A103" s="62"/>
      <c r="B103" s="63"/>
      <c r="C103" s="63"/>
      <c r="D103" s="22">
        <v>3</v>
      </c>
      <c r="E103" s="14" t="s">
        <v>58</v>
      </c>
      <c r="F103" s="22">
        <v>300854644</v>
      </c>
      <c r="G103" s="44" t="s">
        <v>202</v>
      </c>
      <c r="H103" s="39">
        <v>31</v>
      </c>
      <c r="I103" s="33">
        <v>28114.32</v>
      </c>
      <c r="J103" s="40">
        <v>497.64</v>
      </c>
      <c r="K103" s="41">
        <v>28611.96</v>
      </c>
      <c r="M103" s="13"/>
      <c r="N103" s="1"/>
      <c r="O103" s="1"/>
      <c r="P103" s="1"/>
    </row>
    <row r="104" spans="1:16" ht="15.75" x14ac:dyDescent="0.25">
      <c r="A104" s="62"/>
      <c r="B104" s="63"/>
      <c r="C104" s="63"/>
      <c r="D104" s="22">
        <v>4</v>
      </c>
      <c r="E104" s="14" t="s">
        <v>59</v>
      </c>
      <c r="F104" s="22">
        <v>191135578</v>
      </c>
      <c r="G104" s="44" t="s">
        <v>203</v>
      </c>
      <c r="H104" s="39">
        <v>84</v>
      </c>
      <c r="I104" s="33">
        <v>34235.61</v>
      </c>
      <c r="J104" s="40">
        <v>605.92999999999995</v>
      </c>
      <c r="K104" s="41">
        <v>34841.54</v>
      </c>
    </row>
    <row r="105" spans="1:16" ht="15.75" x14ac:dyDescent="0.25">
      <c r="A105" s="62"/>
      <c r="B105" s="63"/>
      <c r="C105" s="63"/>
      <c r="D105" s="22">
        <v>5</v>
      </c>
      <c r="E105" s="14" t="s">
        <v>60</v>
      </c>
      <c r="F105" s="22">
        <v>145370959</v>
      </c>
      <c r="G105" s="44" t="s">
        <v>204</v>
      </c>
      <c r="H105" s="39">
        <v>22</v>
      </c>
      <c r="I105" s="33">
        <v>1742.78</v>
      </c>
      <c r="J105" s="40">
        <v>30.869999999999997</v>
      </c>
      <c r="K105" s="41">
        <v>1773.6499999999999</v>
      </c>
    </row>
    <row r="106" spans="1:16" ht="15.75" x14ac:dyDescent="0.25">
      <c r="A106" s="62"/>
      <c r="B106" s="63"/>
      <c r="C106" s="63"/>
      <c r="D106" s="22">
        <v>6</v>
      </c>
      <c r="E106" s="14" t="s">
        <v>61</v>
      </c>
      <c r="F106" s="22">
        <v>166913899</v>
      </c>
      <c r="G106" s="44" t="s">
        <v>205</v>
      </c>
      <c r="H106" s="39">
        <v>128</v>
      </c>
      <c r="I106" s="33">
        <v>41799.17</v>
      </c>
      <c r="J106" s="40">
        <v>739.86</v>
      </c>
      <c r="K106" s="41">
        <v>42539.03</v>
      </c>
    </row>
    <row r="107" spans="1:16" ht="15.75" x14ac:dyDescent="0.25">
      <c r="A107" s="62"/>
      <c r="B107" s="63"/>
      <c r="C107" s="63"/>
      <c r="D107" s="22">
        <v>7</v>
      </c>
      <c r="E107" s="14" t="s">
        <v>62</v>
      </c>
      <c r="F107" s="22">
        <v>245386220</v>
      </c>
      <c r="G107" s="44" t="s">
        <v>206</v>
      </c>
      <c r="H107" s="39">
        <v>580</v>
      </c>
      <c r="I107" s="33">
        <v>221846.1</v>
      </c>
      <c r="J107" s="40">
        <v>3926.6499999999996</v>
      </c>
      <c r="K107" s="41">
        <v>225772.75</v>
      </c>
    </row>
    <row r="108" spans="1:16" ht="15.75" x14ac:dyDescent="0.25">
      <c r="A108" s="62"/>
      <c r="B108" s="63"/>
      <c r="C108" s="63"/>
      <c r="D108" s="22">
        <v>8</v>
      </c>
      <c r="E108" s="14" t="s">
        <v>295</v>
      </c>
      <c r="F108" s="22">
        <v>145371299</v>
      </c>
      <c r="G108" s="44" t="s">
        <v>296</v>
      </c>
      <c r="H108" s="39">
        <v>5</v>
      </c>
      <c r="I108" s="33">
        <v>296.73</v>
      </c>
      <c r="J108" s="40">
        <v>5.24</v>
      </c>
      <c r="K108" s="41">
        <v>301.97000000000003</v>
      </c>
    </row>
    <row r="109" spans="1:16" ht="15.75" x14ac:dyDescent="0.25">
      <c r="A109" s="62"/>
      <c r="B109" s="63"/>
      <c r="C109" s="63"/>
      <c r="D109" s="33">
        <v>9</v>
      </c>
      <c r="E109" s="14" t="s">
        <v>63</v>
      </c>
      <c r="F109" s="22">
        <v>145370763</v>
      </c>
      <c r="G109" s="44" t="s">
        <v>207</v>
      </c>
      <c r="H109" s="39">
        <v>177</v>
      </c>
      <c r="I109" s="33">
        <v>118366.22</v>
      </c>
      <c r="J109" s="40">
        <v>2095.12</v>
      </c>
      <c r="K109" s="41">
        <v>120461.34</v>
      </c>
    </row>
    <row r="110" spans="1:16" ht="15.75" x14ac:dyDescent="0.25">
      <c r="A110" s="62"/>
      <c r="B110" s="63"/>
      <c r="C110" s="63"/>
      <c r="D110" s="33">
        <v>10</v>
      </c>
      <c r="E110" s="14" t="s">
        <v>64</v>
      </c>
      <c r="F110" s="22">
        <v>300669649</v>
      </c>
      <c r="G110" s="44" t="s">
        <v>208</v>
      </c>
      <c r="H110" s="39">
        <v>38</v>
      </c>
      <c r="I110" s="33">
        <v>34521.18</v>
      </c>
      <c r="J110" s="40">
        <v>611.02</v>
      </c>
      <c r="K110" s="41">
        <v>35132.199999999997</v>
      </c>
    </row>
    <row r="111" spans="1:16" ht="15.75" x14ac:dyDescent="0.25">
      <c r="A111" s="62"/>
      <c r="B111" s="63"/>
      <c r="C111" s="63"/>
      <c r="D111" s="33">
        <v>11</v>
      </c>
      <c r="E111" s="14" t="s">
        <v>65</v>
      </c>
      <c r="F111" s="22">
        <v>302298484</v>
      </c>
      <c r="G111" s="44" t="s">
        <v>209</v>
      </c>
      <c r="H111" s="39">
        <v>31</v>
      </c>
      <c r="I111" s="33">
        <v>19422.14</v>
      </c>
      <c r="J111" s="40">
        <v>343.78</v>
      </c>
      <c r="K111" s="41">
        <v>19765.919999999998</v>
      </c>
    </row>
    <row r="112" spans="1:16" ht="15.75" x14ac:dyDescent="0.25">
      <c r="A112" s="62"/>
      <c r="B112" s="63"/>
      <c r="C112" s="63"/>
      <c r="D112" s="33">
        <v>12</v>
      </c>
      <c r="E112" s="14" t="s">
        <v>66</v>
      </c>
      <c r="F112" s="22">
        <v>180377128</v>
      </c>
      <c r="G112" s="44" t="s">
        <v>210</v>
      </c>
      <c r="H112" s="39">
        <v>30</v>
      </c>
      <c r="I112" s="33">
        <v>26808.45</v>
      </c>
      <c r="J112" s="40">
        <v>474.51</v>
      </c>
      <c r="K112" s="41">
        <v>27282.959999999999</v>
      </c>
    </row>
    <row r="113" spans="1:11" ht="15.75" x14ac:dyDescent="0.25">
      <c r="A113" s="62"/>
      <c r="B113" s="63"/>
      <c r="C113" s="63"/>
      <c r="D113" s="33">
        <v>13</v>
      </c>
      <c r="E113" s="14" t="s">
        <v>92</v>
      </c>
      <c r="F113" s="33">
        <v>168061765</v>
      </c>
      <c r="G113" s="44" t="s">
        <v>211</v>
      </c>
      <c r="H113" s="39">
        <v>20</v>
      </c>
      <c r="I113" s="33">
        <v>18974.150000000001</v>
      </c>
      <c r="J113" s="40">
        <v>335.84</v>
      </c>
      <c r="K113" s="41">
        <v>19309.990000000002</v>
      </c>
    </row>
    <row r="114" spans="1:11" ht="15.75" x14ac:dyDescent="0.25">
      <c r="A114" s="62"/>
      <c r="B114" s="63"/>
      <c r="C114" s="63"/>
      <c r="D114" s="33">
        <v>14</v>
      </c>
      <c r="E114" s="14" t="s">
        <v>67</v>
      </c>
      <c r="F114" s="33">
        <v>170091071</v>
      </c>
      <c r="G114" s="44" t="s">
        <v>212</v>
      </c>
      <c r="H114" s="39">
        <v>38</v>
      </c>
      <c r="I114" s="33">
        <v>39520.519999999997</v>
      </c>
      <c r="J114" s="40">
        <v>699.51</v>
      </c>
      <c r="K114" s="41">
        <v>40220.03</v>
      </c>
    </row>
    <row r="115" spans="1:11" ht="15.75" x14ac:dyDescent="0.25">
      <c r="A115" s="62"/>
      <c r="B115" s="63"/>
      <c r="C115" s="63"/>
      <c r="D115" s="33">
        <v>15</v>
      </c>
      <c r="E115" s="14" t="s">
        <v>68</v>
      </c>
      <c r="F115" s="33">
        <v>171448341</v>
      </c>
      <c r="G115" s="44" t="s">
        <v>213</v>
      </c>
      <c r="H115" s="39">
        <v>82</v>
      </c>
      <c r="I115" s="33">
        <v>46550.68</v>
      </c>
      <c r="J115" s="40">
        <v>828.55000000000007</v>
      </c>
      <c r="K115" s="41">
        <v>47379.23</v>
      </c>
    </row>
    <row r="116" spans="1:11" ht="15.75" x14ac:dyDescent="0.25">
      <c r="A116" s="62"/>
      <c r="B116" s="63"/>
      <c r="C116" s="63"/>
      <c r="D116" s="33">
        <v>16</v>
      </c>
      <c r="E116" s="14" t="s">
        <v>69</v>
      </c>
      <c r="F116" s="33">
        <v>153084039</v>
      </c>
      <c r="G116" s="44" t="s">
        <v>214</v>
      </c>
      <c r="H116" s="39">
        <v>8</v>
      </c>
      <c r="I116" s="33">
        <v>1685.96</v>
      </c>
      <c r="J116" s="40">
        <v>29.839999999999996</v>
      </c>
      <c r="K116" s="41">
        <v>1715.8</v>
      </c>
    </row>
    <row r="117" spans="1:11" ht="15.75" x14ac:dyDescent="0.25">
      <c r="A117" s="62"/>
      <c r="B117" s="63"/>
      <c r="C117" s="63"/>
      <c r="D117" s="33">
        <v>17</v>
      </c>
      <c r="E117" s="14" t="s">
        <v>93</v>
      </c>
      <c r="F117" s="22">
        <v>162730352</v>
      </c>
      <c r="G117" s="44" t="s">
        <v>215</v>
      </c>
      <c r="H117" s="39">
        <v>26</v>
      </c>
      <c r="I117" s="33">
        <v>15814.359999999999</v>
      </c>
      <c r="J117" s="40">
        <v>279.90999999999997</v>
      </c>
      <c r="K117" s="41">
        <v>16094.269999999999</v>
      </c>
    </row>
    <row r="118" spans="1:11" ht="15.75" x14ac:dyDescent="0.25">
      <c r="A118" s="62"/>
      <c r="B118" s="63"/>
      <c r="C118" s="63"/>
      <c r="D118" s="33">
        <v>18</v>
      </c>
      <c r="E118" s="14" t="s">
        <v>70</v>
      </c>
      <c r="F118" s="22">
        <v>162730167</v>
      </c>
      <c r="G118" s="44" t="s">
        <v>216</v>
      </c>
      <c r="H118" s="39">
        <v>37</v>
      </c>
      <c r="I118" s="33">
        <v>14460.41</v>
      </c>
      <c r="J118" s="40">
        <v>255.95</v>
      </c>
      <c r="K118" s="41">
        <v>14716.36</v>
      </c>
    </row>
    <row r="119" spans="1:11" ht="15.75" x14ac:dyDescent="0.25">
      <c r="A119" s="62"/>
      <c r="B119" s="63"/>
      <c r="C119" s="63"/>
      <c r="D119" s="33">
        <v>19</v>
      </c>
      <c r="E119" s="14" t="s">
        <v>297</v>
      </c>
      <c r="F119" s="22">
        <v>157659081</v>
      </c>
      <c r="G119" s="44" t="s">
        <v>298</v>
      </c>
      <c r="H119" s="39">
        <v>32</v>
      </c>
      <c r="I119" s="33">
        <v>807.45</v>
      </c>
      <c r="J119" s="40">
        <v>14.56</v>
      </c>
      <c r="K119" s="41">
        <v>822.01</v>
      </c>
    </row>
    <row r="120" spans="1:11" ht="15.75" x14ac:dyDescent="0.25">
      <c r="A120" s="62"/>
      <c r="B120" s="63"/>
      <c r="C120" s="63"/>
      <c r="D120" s="33">
        <v>20</v>
      </c>
      <c r="E120" s="14" t="s">
        <v>71</v>
      </c>
      <c r="F120" s="22">
        <v>168061612</v>
      </c>
      <c r="G120" s="44" t="s">
        <v>217</v>
      </c>
      <c r="H120" s="39">
        <v>52</v>
      </c>
      <c r="I120" s="33">
        <v>11384.1</v>
      </c>
      <c r="J120" s="40">
        <v>201.48999999999998</v>
      </c>
      <c r="K120" s="41">
        <v>11585.59</v>
      </c>
    </row>
    <row r="121" spans="1:11" ht="15.75" x14ac:dyDescent="0.25">
      <c r="A121" s="62"/>
      <c r="B121" s="63"/>
      <c r="C121" s="63"/>
      <c r="D121" s="33">
        <v>21</v>
      </c>
      <c r="E121" s="14" t="s">
        <v>299</v>
      </c>
      <c r="F121" s="22">
        <v>180390556</v>
      </c>
      <c r="G121" s="44" t="s">
        <v>300</v>
      </c>
      <c r="H121" s="39">
        <v>6</v>
      </c>
      <c r="I121" s="33">
        <v>242.29</v>
      </c>
      <c r="J121" s="40">
        <v>4.29</v>
      </c>
      <c r="K121" s="41">
        <v>246.57999999999998</v>
      </c>
    </row>
    <row r="122" spans="1:11" ht="15.75" x14ac:dyDescent="0.25">
      <c r="A122" s="62"/>
      <c r="B122" s="63"/>
      <c r="C122" s="63"/>
      <c r="D122" s="33">
        <v>22</v>
      </c>
      <c r="E122" s="14" t="s">
        <v>72</v>
      </c>
      <c r="F122" s="22">
        <v>157653395</v>
      </c>
      <c r="G122" s="44" t="s">
        <v>218</v>
      </c>
      <c r="H122" s="39">
        <v>21</v>
      </c>
      <c r="I122" s="33">
        <v>14310.01</v>
      </c>
      <c r="J122" s="40">
        <v>253.28</v>
      </c>
      <c r="K122" s="41">
        <v>14563.29</v>
      </c>
    </row>
    <row r="123" spans="1:11" ht="15" customHeight="1" x14ac:dyDescent="0.25">
      <c r="A123" s="62"/>
      <c r="B123" s="64" t="s">
        <v>15</v>
      </c>
      <c r="C123" s="64"/>
      <c r="D123" s="64"/>
      <c r="E123" s="64"/>
      <c r="F123" s="24" t="s">
        <v>7</v>
      </c>
      <c r="G123" s="24" t="s">
        <v>7</v>
      </c>
      <c r="H123" s="25">
        <f>SUM(H101:H122)</f>
        <v>1583</v>
      </c>
      <c r="I123" s="26">
        <f>SUM(I101:I122)</f>
        <v>725144.71</v>
      </c>
      <c r="J123" s="26">
        <f>SUM(J101:J122)</f>
        <v>12841.210000000003</v>
      </c>
      <c r="K123" s="26">
        <f>SUM(K101:K122)</f>
        <v>737985.91999999993</v>
      </c>
    </row>
    <row r="124" spans="1:11" ht="15.6" customHeight="1" x14ac:dyDescent="0.25">
      <c r="A124" s="62" t="s">
        <v>20</v>
      </c>
      <c r="B124" s="63" t="s">
        <v>287</v>
      </c>
      <c r="C124" s="70" t="s">
        <v>288</v>
      </c>
      <c r="D124" s="22">
        <v>1</v>
      </c>
      <c r="E124" s="17" t="s">
        <v>29</v>
      </c>
      <c r="F124" s="18">
        <v>164831720</v>
      </c>
      <c r="G124" s="18" t="s">
        <v>219</v>
      </c>
      <c r="H124" s="45">
        <v>30</v>
      </c>
      <c r="I124" s="18">
        <v>13980.29</v>
      </c>
      <c r="J124" s="46">
        <v>247.45000000000002</v>
      </c>
      <c r="K124" s="47">
        <v>14227.740000000002</v>
      </c>
    </row>
    <row r="125" spans="1:11" ht="15.6" customHeight="1" x14ac:dyDescent="0.25">
      <c r="A125" s="62"/>
      <c r="B125" s="63"/>
      <c r="C125" s="70"/>
      <c r="D125" s="33">
        <v>2</v>
      </c>
      <c r="E125" s="17" t="s">
        <v>30</v>
      </c>
      <c r="F125" s="18">
        <v>300618925</v>
      </c>
      <c r="G125" s="18" t="s">
        <v>220</v>
      </c>
      <c r="H125" s="45">
        <v>21</v>
      </c>
      <c r="I125" s="18">
        <v>12924.89</v>
      </c>
      <c r="J125" s="46">
        <v>233.72</v>
      </c>
      <c r="K125" s="47">
        <v>13158.609999999999</v>
      </c>
    </row>
    <row r="126" spans="1:11" ht="15.6" customHeight="1" x14ac:dyDescent="0.25">
      <c r="A126" s="62"/>
      <c r="B126" s="63"/>
      <c r="C126" s="70"/>
      <c r="D126" s="33">
        <v>3</v>
      </c>
      <c r="E126" s="17" t="s">
        <v>31</v>
      </c>
      <c r="F126" s="18">
        <v>195550162</v>
      </c>
      <c r="G126" s="18" t="s">
        <v>221</v>
      </c>
      <c r="H126" s="45">
        <v>20</v>
      </c>
      <c r="I126" s="18">
        <v>12425.57</v>
      </c>
      <c r="J126" s="46">
        <v>219.92000000000002</v>
      </c>
      <c r="K126" s="47">
        <v>12645.49</v>
      </c>
    </row>
    <row r="127" spans="1:11" ht="14.45" customHeight="1" x14ac:dyDescent="0.25">
      <c r="A127" s="62"/>
      <c r="B127" s="63"/>
      <c r="C127" s="70"/>
      <c r="D127" s="22">
        <v>4</v>
      </c>
      <c r="E127" s="17" t="s">
        <v>94</v>
      </c>
      <c r="F127" s="18">
        <v>173223934</v>
      </c>
      <c r="G127" s="18" t="s">
        <v>222</v>
      </c>
      <c r="H127" s="45">
        <v>33</v>
      </c>
      <c r="I127" s="18">
        <v>17865.2</v>
      </c>
      <c r="J127" s="46">
        <v>316.21999999999997</v>
      </c>
      <c r="K127" s="47">
        <v>18181.420000000002</v>
      </c>
    </row>
    <row r="128" spans="1:11" ht="14.45" customHeight="1" x14ac:dyDescent="0.25">
      <c r="A128" s="62"/>
      <c r="B128" s="63"/>
      <c r="C128" s="70"/>
      <c r="D128" s="33">
        <v>5</v>
      </c>
      <c r="E128" s="17" t="s">
        <v>95</v>
      </c>
      <c r="F128" s="18">
        <v>154278545</v>
      </c>
      <c r="G128" s="18" t="s">
        <v>223</v>
      </c>
      <c r="H128" s="45">
        <v>21</v>
      </c>
      <c r="I128" s="18">
        <v>17608.47</v>
      </c>
      <c r="J128" s="46">
        <v>311.67</v>
      </c>
      <c r="K128" s="47">
        <v>17920.14</v>
      </c>
    </row>
    <row r="129" spans="1:15" ht="14.45" customHeight="1" x14ac:dyDescent="0.25">
      <c r="A129" s="62"/>
      <c r="B129" s="63"/>
      <c r="C129" s="70"/>
      <c r="D129" s="33">
        <v>6</v>
      </c>
      <c r="E129" s="17" t="s">
        <v>96</v>
      </c>
      <c r="F129" s="18">
        <v>302705738</v>
      </c>
      <c r="G129" s="18" t="s">
        <v>224</v>
      </c>
      <c r="H129" s="45">
        <v>39</v>
      </c>
      <c r="I129" s="18">
        <v>7957.2999999999993</v>
      </c>
      <c r="J129" s="46">
        <v>143.91</v>
      </c>
      <c r="K129" s="47">
        <v>8101.2099999999991</v>
      </c>
    </row>
    <row r="130" spans="1:15" ht="14.45" customHeight="1" x14ac:dyDescent="0.25">
      <c r="A130" s="62"/>
      <c r="B130" s="63"/>
      <c r="C130" s="70"/>
      <c r="D130" s="33">
        <v>7</v>
      </c>
      <c r="E130" s="17" t="s">
        <v>77</v>
      </c>
      <c r="F130" s="18">
        <v>267596470</v>
      </c>
      <c r="G130" s="18" t="s">
        <v>225</v>
      </c>
      <c r="H130" s="45">
        <v>22</v>
      </c>
      <c r="I130" s="18">
        <v>7551.2300000000005</v>
      </c>
      <c r="J130" s="46">
        <v>133.65</v>
      </c>
      <c r="K130" s="47">
        <v>7684.88</v>
      </c>
    </row>
    <row r="131" spans="1:15" ht="14.45" customHeight="1" x14ac:dyDescent="0.25">
      <c r="A131" s="62"/>
      <c r="B131" s="63"/>
      <c r="C131" s="70"/>
      <c r="D131" s="33">
        <v>8</v>
      </c>
      <c r="E131" s="17" t="s">
        <v>289</v>
      </c>
      <c r="F131" s="18">
        <v>155315174</v>
      </c>
      <c r="G131" s="18" t="s">
        <v>290</v>
      </c>
      <c r="H131" s="45">
        <v>6</v>
      </c>
      <c r="I131" s="18">
        <v>750.64</v>
      </c>
      <c r="J131" s="46">
        <v>13.28</v>
      </c>
      <c r="K131" s="47">
        <v>763.92</v>
      </c>
    </row>
    <row r="132" spans="1:15" ht="14.45" customHeight="1" x14ac:dyDescent="0.25">
      <c r="A132" s="62"/>
      <c r="B132" s="63"/>
      <c r="C132" s="70"/>
      <c r="D132" s="33">
        <v>9</v>
      </c>
      <c r="E132" s="17" t="s">
        <v>97</v>
      </c>
      <c r="F132" s="18">
        <v>190583596</v>
      </c>
      <c r="G132" s="18" t="s">
        <v>226</v>
      </c>
      <c r="H132" s="45">
        <v>44</v>
      </c>
      <c r="I132" s="18">
        <v>22146.850000000002</v>
      </c>
      <c r="J132" s="46">
        <v>392</v>
      </c>
      <c r="K132" s="47">
        <v>22538.850000000002</v>
      </c>
    </row>
    <row r="133" spans="1:15" ht="14.45" customHeight="1" x14ac:dyDescent="0.25">
      <c r="A133" s="62"/>
      <c r="B133" s="63"/>
      <c r="C133" s="70"/>
      <c r="D133" s="33">
        <v>10</v>
      </c>
      <c r="E133" s="17" t="s">
        <v>98</v>
      </c>
      <c r="F133" s="18">
        <v>190430344</v>
      </c>
      <c r="G133" s="18" t="s">
        <v>227</v>
      </c>
      <c r="H133" s="45">
        <v>135</v>
      </c>
      <c r="I133" s="18">
        <v>89548.81</v>
      </c>
      <c r="J133" s="46">
        <v>1580.7800000000002</v>
      </c>
      <c r="K133" s="47">
        <v>91129.59</v>
      </c>
    </row>
    <row r="134" spans="1:15" ht="14.45" customHeight="1" x14ac:dyDescent="0.25">
      <c r="A134" s="62"/>
      <c r="B134" s="63"/>
      <c r="C134" s="70"/>
      <c r="D134" s="33">
        <v>11</v>
      </c>
      <c r="E134" s="17" t="s">
        <v>32</v>
      </c>
      <c r="F134" s="18">
        <v>283839950</v>
      </c>
      <c r="G134" s="18" t="s">
        <v>228</v>
      </c>
      <c r="H134" s="45">
        <v>39</v>
      </c>
      <c r="I134" s="18">
        <v>31756.959999999999</v>
      </c>
      <c r="J134" s="46">
        <v>562.09</v>
      </c>
      <c r="K134" s="47">
        <v>32319.05</v>
      </c>
    </row>
    <row r="135" spans="1:15" ht="14.45" customHeight="1" x14ac:dyDescent="0.25">
      <c r="A135" s="62"/>
      <c r="B135" s="63"/>
      <c r="C135" s="70"/>
      <c r="D135" s="33">
        <v>12</v>
      </c>
      <c r="E135" s="17" t="s">
        <v>34</v>
      </c>
      <c r="F135" s="18">
        <v>187901010</v>
      </c>
      <c r="G135" s="18" t="s">
        <v>229</v>
      </c>
      <c r="H135" s="45">
        <v>23</v>
      </c>
      <c r="I135" s="18">
        <v>11907.3</v>
      </c>
      <c r="J135" s="46">
        <v>210.76999999999998</v>
      </c>
      <c r="K135" s="47">
        <v>12118.07</v>
      </c>
    </row>
    <row r="136" spans="1:15" ht="14.45" customHeight="1" x14ac:dyDescent="0.25">
      <c r="A136" s="62"/>
      <c r="B136" s="63"/>
      <c r="C136" s="70"/>
      <c r="D136" s="33">
        <v>13</v>
      </c>
      <c r="E136" s="17" t="s">
        <v>33</v>
      </c>
      <c r="F136" s="18">
        <v>191074260</v>
      </c>
      <c r="G136" s="18" t="s">
        <v>230</v>
      </c>
      <c r="H136" s="45">
        <v>28</v>
      </c>
      <c r="I136" s="18">
        <v>14205.64</v>
      </c>
      <c r="J136" s="46">
        <v>251.43</v>
      </c>
      <c r="K136" s="47">
        <v>14457.07</v>
      </c>
    </row>
    <row r="137" spans="1:15" ht="14.45" customHeight="1" x14ac:dyDescent="0.25">
      <c r="A137" s="62"/>
      <c r="B137" s="63"/>
      <c r="C137" s="70"/>
      <c r="D137" s="33">
        <v>14</v>
      </c>
      <c r="E137" s="17" t="s">
        <v>291</v>
      </c>
      <c r="F137" s="18">
        <v>187900976</v>
      </c>
      <c r="G137" s="18" t="s">
        <v>292</v>
      </c>
      <c r="H137" s="45">
        <v>8</v>
      </c>
      <c r="I137" s="18">
        <v>404.63</v>
      </c>
      <c r="J137" s="46">
        <v>7.16</v>
      </c>
      <c r="K137" s="47">
        <v>411.79</v>
      </c>
    </row>
    <row r="138" spans="1:15" ht="14.45" customHeight="1" x14ac:dyDescent="0.25">
      <c r="A138" s="62"/>
      <c r="B138" s="63"/>
      <c r="C138" s="70"/>
      <c r="D138" s="33">
        <v>15</v>
      </c>
      <c r="E138" s="17" t="s">
        <v>99</v>
      </c>
      <c r="F138" s="18">
        <v>190570182</v>
      </c>
      <c r="G138" s="18" t="s">
        <v>231</v>
      </c>
      <c r="H138" s="45">
        <v>67</v>
      </c>
      <c r="I138" s="18">
        <v>16877.259999999998</v>
      </c>
      <c r="J138" s="46">
        <v>306.67</v>
      </c>
      <c r="K138" s="47">
        <v>17183.929999999997</v>
      </c>
    </row>
    <row r="139" spans="1:15" ht="14.45" customHeight="1" x14ac:dyDescent="0.25">
      <c r="A139" s="62"/>
      <c r="B139" s="63"/>
      <c r="C139" s="70"/>
      <c r="D139" s="33">
        <v>16</v>
      </c>
      <c r="E139" s="17" t="s">
        <v>35</v>
      </c>
      <c r="F139" s="18">
        <v>191342858</v>
      </c>
      <c r="G139" s="18" t="s">
        <v>232</v>
      </c>
      <c r="H139" s="45">
        <v>115</v>
      </c>
      <c r="I139" s="18">
        <v>59904.68</v>
      </c>
      <c r="J139" s="46">
        <v>1092.8</v>
      </c>
      <c r="K139" s="47">
        <v>60997.48</v>
      </c>
    </row>
    <row r="140" spans="1:15" ht="14.45" customHeight="1" x14ac:dyDescent="0.25">
      <c r="A140" s="62"/>
      <c r="B140" s="63"/>
      <c r="C140" s="70"/>
      <c r="D140" s="33">
        <v>17</v>
      </c>
      <c r="E140" s="17" t="s">
        <v>36</v>
      </c>
      <c r="F140" s="18">
        <v>193319235</v>
      </c>
      <c r="G140" s="18" t="s">
        <v>233</v>
      </c>
      <c r="H140" s="45">
        <v>28</v>
      </c>
      <c r="I140" s="18">
        <v>14056.08</v>
      </c>
      <c r="J140" s="46">
        <v>248.79</v>
      </c>
      <c r="K140" s="47">
        <v>14304.87</v>
      </c>
    </row>
    <row r="141" spans="1:15" ht="14.45" customHeight="1" x14ac:dyDescent="0.25">
      <c r="A141" s="62"/>
      <c r="B141" s="63"/>
      <c r="C141" s="70"/>
      <c r="D141" s="33">
        <v>18</v>
      </c>
      <c r="E141" s="17" t="s">
        <v>81</v>
      </c>
      <c r="F141" s="18">
        <v>183854143</v>
      </c>
      <c r="G141" s="18" t="s">
        <v>234</v>
      </c>
      <c r="H141" s="45">
        <v>127</v>
      </c>
      <c r="I141" s="18">
        <v>39260.879999999997</v>
      </c>
      <c r="J141" s="46">
        <v>694.9</v>
      </c>
      <c r="K141" s="47">
        <v>39955.78</v>
      </c>
    </row>
    <row r="142" spans="1:15" ht="14.45" customHeight="1" x14ac:dyDescent="0.25">
      <c r="A142" s="62"/>
      <c r="B142" s="63"/>
      <c r="C142" s="70"/>
      <c r="D142" s="33">
        <v>19</v>
      </c>
      <c r="E142" s="17" t="s">
        <v>37</v>
      </c>
      <c r="F142" s="18">
        <v>154278698</v>
      </c>
      <c r="G142" s="18" t="s">
        <v>235</v>
      </c>
      <c r="H142" s="45">
        <v>57</v>
      </c>
      <c r="I142" s="18">
        <v>13368.900000000001</v>
      </c>
      <c r="J142" s="46">
        <v>236.63</v>
      </c>
      <c r="K142" s="47">
        <v>13605.53</v>
      </c>
    </row>
    <row r="143" spans="1:15" ht="14.45" customHeight="1" x14ac:dyDescent="0.25">
      <c r="A143" s="62"/>
      <c r="B143" s="63"/>
      <c r="C143" s="70"/>
      <c r="D143" s="33">
        <v>20</v>
      </c>
      <c r="E143" s="17" t="s">
        <v>100</v>
      </c>
      <c r="F143" s="18">
        <v>173224274</v>
      </c>
      <c r="G143" s="18" t="s">
        <v>236</v>
      </c>
      <c r="H143" s="45">
        <v>44</v>
      </c>
      <c r="I143" s="18">
        <v>11564.449999999999</v>
      </c>
      <c r="J143" s="46">
        <v>204.7</v>
      </c>
      <c r="K143" s="47">
        <v>11769.15</v>
      </c>
      <c r="O143"/>
    </row>
    <row r="144" spans="1:15" ht="14.45" customHeight="1" x14ac:dyDescent="0.25">
      <c r="A144" s="62"/>
      <c r="B144" s="63"/>
      <c r="C144" s="70"/>
      <c r="D144" s="33">
        <v>21</v>
      </c>
      <c r="E144" s="17" t="s">
        <v>38</v>
      </c>
      <c r="F144" s="18">
        <v>164832256</v>
      </c>
      <c r="G144" s="18" t="s">
        <v>237</v>
      </c>
      <c r="H144" s="45">
        <v>48</v>
      </c>
      <c r="I144" s="18">
        <v>18514.830000000002</v>
      </c>
      <c r="J144" s="46">
        <v>327.76</v>
      </c>
      <c r="K144" s="47">
        <v>18842.59</v>
      </c>
      <c r="O144"/>
    </row>
    <row r="145" spans="1:15" ht="14.45" customHeight="1" x14ac:dyDescent="0.25">
      <c r="A145" s="62"/>
      <c r="B145" s="63"/>
      <c r="C145" s="70"/>
      <c r="D145" s="33">
        <v>22</v>
      </c>
      <c r="E145" s="17" t="s">
        <v>101</v>
      </c>
      <c r="F145" s="18">
        <v>293328580</v>
      </c>
      <c r="G145" s="18" t="s">
        <v>238</v>
      </c>
      <c r="H145" s="45">
        <v>29</v>
      </c>
      <c r="I145" s="18">
        <v>15130.890000000001</v>
      </c>
      <c r="J145" s="46">
        <v>267.83</v>
      </c>
      <c r="K145" s="47">
        <v>15398.720000000001</v>
      </c>
      <c r="O145"/>
    </row>
    <row r="146" spans="1:15" ht="14.45" customHeight="1" x14ac:dyDescent="0.25">
      <c r="A146" s="62"/>
      <c r="B146" s="63"/>
      <c r="C146" s="70"/>
      <c r="D146" s="33">
        <v>23</v>
      </c>
      <c r="E146" s="17" t="s">
        <v>39</v>
      </c>
      <c r="F146" s="18">
        <v>191340120</v>
      </c>
      <c r="G146" s="18" t="s">
        <v>239</v>
      </c>
      <c r="H146" s="45">
        <v>714</v>
      </c>
      <c r="I146" s="18">
        <v>210013.18</v>
      </c>
      <c r="J146" s="46">
        <v>3715.25</v>
      </c>
      <c r="K146" s="47">
        <v>213728.43</v>
      </c>
    </row>
    <row r="147" spans="1:15" ht="15" customHeight="1" x14ac:dyDescent="0.25">
      <c r="A147" s="62"/>
      <c r="B147" s="64" t="s">
        <v>14</v>
      </c>
      <c r="C147" s="64"/>
      <c r="D147" s="64"/>
      <c r="E147" s="64"/>
      <c r="F147" s="24" t="s">
        <v>7</v>
      </c>
      <c r="G147" s="24" t="s">
        <v>7</v>
      </c>
      <c r="H147" s="25">
        <f>SUM(H124:H146)</f>
        <v>1698</v>
      </c>
      <c r="I147" s="26">
        <f>SUM(I124:I146)</f>
        <v>659724.93000000005</v>
      </c>
      <c r="J147" s="26">
        <f>SUM(J124:J146)</f>
        <v>11719.380000000001</v>
      </c>
      <c r="K147" s="26">
        <f>SUM(K124:K146)</f>
        <v>671444.31</v>
      </c>
    </row>
    <row r="148" spans="1:15" ht="36.6" customHeight="1" x14ac:dyDescent="0.25">
      <c r="A148" s="75" t="s">
        <v>303</v>
      </c>
      <c r="B148" s="75"/>
      <c r="C148" s="75"/>
      <c r="D148" s="75"/>
      <c r="E148" s="27" t="s">
        <v>7</v>
      </c>
      <c r="F148" s="27" t="s">
        <v>7</v>
      </c>
      <c r="G148" s="27" t="s">
        <v>7</v>
      </c>
      <c r="H148" s="28">
        <f>H52+H78+H100+H123+H147</f>
        <v>12889</v>
      </c>
      <c r="I148" s="31">
        <f>I52+I78+I100+I123+I147</f>
        <v>6552689.1499999994</v>
      </c>
      <c r="J148" s="30">
        <f>J52+J78+J100+J123+J147</f>
        <v>120287.48000000001</v>
      </c>
      <c r="K148" s="30">
        <f>K52+K78+K100+K123+K147</f>
        <v>6672976.6300000008</v>
      </c>
      <c r="L148" s="15"/>
    </row>
    <row r="149" spans="1:15" x14ac:dyDescent="0.25">
      <c r="L149" s="15"/>
    </row>
    <row r="150" spans="1:15" x14ac:dyDescent="0.25">
      <c r="A150" s="65" t="s">
        <v>1</v>
      </c>
      <c r="B150" s="65" t="s">
        <v>2</v>
      </c>
      <c r="C150" s="65" t="s">
        <v>3</v>
      </c>
      <c r="D150" s="65" t="s">
        <v>4</v>
      </c>
      <c r="E150" s="65" t="s">
        <v>305</v>
      </c>
      <c r="F150" s="65"/>
      <c r="G150" s="65"/>
      <c r="H150" s="65"/>
      <c r="I150" s="65"/>
      <c r="J150" s="65"/>
      <c r="K150" s="65"/>
      <c r="L150" s="15"/>
    </row>
    <row r="151" spans="1:15" ht="15.75" x14ac:dyDescent="0.25">
      <c r="A151" s="65"/>
      <c r="B151" s="65"/>
      <c r="C151" s="65"/>
      <c r="D151" s="65"/>
      <c r="E151" s="69" t="s">
        <v>5</v>
      </c>
      <c r="F151" s="69"/>
      <c r="G151" s="69"/>
      <c r="H151" s="68" t="s">
        <v>6</v>
      </c>
      <c r="I151" s="68" t="s">
        <v>144</v>
      </c>
      <c r="J151" s="68" t="s">
        <v>145</v>
      </c>
      <c r="K151" s="65" t="s">
        <v>240</v>
      </c>
      <c r="L151" s="15"/>
    </row>
    <row r="152" spans="1:15" x14ac:dyDescent="0.25">
      <c r="A152" s="65"/>
      <c r="B152" s="65"/>
      <c r="C152" s="65"/>
      <c r="D152" s="65"/>
      <c r="E152" s="68" t="s">
        <v>146</v>
      </c>
      <c r="F152" s="68" t="s">
        <v>147</v>
      </c>
      <c r="G152" s="68" t="s">
        <v>148</v>
      </c>
      <c r="H152" s="68"/>
      <c r="I152" s="68"/>
      <c r="J152" s="68"/>
      <c r="K152" s="65"/>
      <c r="L152" s="15"/>
    </row>
    <row r="153" spans="1:15" ht="69" customHeight="1" x14ac:dyDescent="0.25">
      <c r="A153" s="65"/>
      <c r="B153" s="65"/>
      <c r="C153" s="65"/>
      <c r="D153" s="65"/>
      <c r="E153" s="68"/>
      <c r="F153" s="68"/>
      <c r="G153" s="68"/>
      <c r="H153" s="68"/>
      <c r="I153" s="68"/>
      <c r="J153" s="68"/>
      <c r="K153" s="65"/>
      <c r="L153" s="15"/>
    </row>
    <row r="154" spans="1:15" x14ac:dyDescent="0.25">
      <c r="A154" s="23">
        <v>1</v>
      </c>
      <c r="B154" s="23">
        <v>2</v>
      </c>
      <c r="C154" s="23">
        <v>3</v>
      </c>
      <c r="D154" s="23">
        <v>4</v>
      </c>
      <c r="E154" s="23">
        <v>5</v>
      </c>
      <c r="F154" s="23">
        <v>6</v>
      </c>
      <c r="G154" s="23">
        <v>7</v>
      </c>
      <c r="H154" s="23">
        <v>8</v>
      </c>
      <c r="I154" s="23">
        <v>9</v>
      </c>
      <c r="J154" s="23">
        <v>10</v>
      </c>
      <c r="K154" s="23">
        <v>11</v>
      </c>
      <c r="L154" s="15"/>
    </row>
    <row r="155" spans="1:15" ht="34.15" customHeight="1" x14ac:dyDescent="0.25">
      <c r="A155" s="37" t="s">
        <v>8</v>
      </c>
      <c r="B155" s="52" t="s">
        <v>313</v>
      </c>
      <c r="C155" s="53" t="s">
        <v>311</v>
      </c>
      <c r="D155" s="37">
        <v>1</v>
      </c>
      <c r="E155" s="49" t="s">
        <v>307</v>
      </c>
      <c r="F155" s="50">
        <v>190326865</v>
      </c>
      <c r="G155" s="60" t="s">
        <v>275</v>
      </c>
      <c r="H155" s="50">
        <v>88</v>
      </c>
      <c r="I155" s="51">
        <v>55120.160000000003</v>
      </c>
      <c r="J155" s="51">
        <v>975.66</v>
      </c>
      <c r="K155" s="48">
        <v>56095.82</v>
      </c>
      <c r="L155" s="15"/>
    </row>
    <row r="156" spans="1:15" ht="30" customHeight="1" x14ac:dyDescent="0.25">
      <c r="A156" s="37" t="s">
        <v>10</v>
      </c>
      <c r="B156" s="52" t="s">
        <v>309</v>
      </c>
      <c r="C156" s="53" t="s">
        <v>310</v>
      </c>
      <c r="D156" s="37">
        <v>2</v>
      </c>
      <c r="E156" s="38" t="s">
        <v>68</v>
      </c>
      <c r="F156" s="33">
        <v>171448341</v>
      </c>
      <c r="G156" s="61" t="s">
        <v>213</v>
      </c>
      <c r="H156" s="35">
        <v>48</v>
      </c>
      <c r="I156" s="35">
        <v>48934.54</v>
      </c>
      <c r="J156" s="35">
        <v>866.19</v>
      </c>
      <c r="K156" s="35">
        <v>49800.73</v>
      </c>
      <c r="L156" s="15"/>
    </row>
    <row r="157" spans="1:15" s="59" customFormat="1" ht="33.6" customHeight="1" x14ac:dyDescent="0.25">
      <c r="A157" s="75" t="s">
        <v>306</v>
      </c>
      <c r="B157" s="75"/>
      <c r="C157" s="75"/>
      <c r="D157" s="75"/>
      <c r="E157" s="54" t="s">
        <v>7</v>
      </c>
      <c r="F157" s="54" t="s">
        <v>7</v>
      </c>
      <c r="G157" s="54" t="s">
        <v>7</v>
      </c>
      <c r="H157" s="55">
        <f>H155+H156</f>
        <v>136</v>
      </c>
      <c r="I157" s="55">
        <f t="shared" ref="I157:J157" si="1">I155+I156</f>
        <v>104054.70000000001</v>
      </c>
      <c r="J157" s="55">
        <f t="shared" si="1"/>
        <v>1841.85</v>
      </c>
      <c r="K157" s="56">
        <f>K155+K156</f>
        <v>105896.55</v>
      </c>
      <c r="L157" s="57"/>
      <c r="M157" s="58"/>
    </row>
    <row r="158" spans="1:15" x14ac:dyDescent="0.25">
      <c r="A158" s="19"/>
      <c r="B158" s="20"/>
      <c r="F158" s="20"/>
      <c r="G158" s="20"/>
      <c r="H158" s="20"/>
    </row>
    <row r="159" spans="1:15" ht="13.9" customHeight="1" x14ac:dyDescent="0.25">
      <c r="A159" s="19"/>
      <c r="B159" s="74"/>
      <c r="C159" s="74"/>
      <c r="D159" s="74"/>
      <c r="E159" s="74"/>
      <c r="F159" s="74"/>
      <c r="G159" s="74"/>
      <c r="H159" s="74"/>
      <c r="I159" s="74"/>
    </row>
    <row r="160" spans="1:15" ht="16.149999999999999" customHeight="1" thickBot="1" x14ac:dyDescent="0.3"/>
    <row r="161" spans="1:12" ht="48" thickBot="1" x14ac:dyDescent="0.3">
      <c r="G161" s="7" t="s">
        <v>11</v>
      </c>
      <c r="H161" s="8" t="s">
        <v>6</v>
      </c>
      <c r="I161" s="8" t="s">
        <v>12</v>
      </c>
      <c r="J161" s="8" t="s">
        <v>13</v>
      </c>
      <c r="K161" s="29" t="s">
        <v>241</v>
      </c>
    </row>
    <row r="162" spans="1:12" ht="16.5" thickBot="1" x14ac:dyDescent="0.3">
      <c r="A162" s="71" t="s">
        <v>304</v>
      </c>
      <c r="B162" s="72"/>
      <c r="C162" s="72"/>
      <c r="D162" s="72"/>
      <c r="E162" s="72"/>
      <c r="F162" s="73"/>
      <c r="G162" s="9">
        <f>D51+D77+D99+D122+D146</f>
        <v>134</v>
      </c>
      <c r="H162" s="9">
        <f>H148+H157</f>
        <v>13025</v>
      </c>
      <c r="I162" s="12">
        <f>I148+I157</f>
        <v>6656743.8499999996</v>
      </c>
      <c r="J162" s="12">
        <f>J148+J157</f>
        <v>122129.33000000002</v>
      </c>
      <c r="K162" s="12">
        <f>K148+K157</f>
        <v>6778873.1800000006</v>
      </c>
      <c r="L162" s="15"/>
    </row>
    <row r="164" spans="1:12" x14ac:dyDescent="0.25">
      <c r="I164" s="10"/>
      <c r="J164" s="21"/>
      <c r="K164" s="10"/>
    </row>
  </sheetData>
  <sortState xmlns:xlrd2="http://schemas.microsoft.com/office/spreadsheetml/2017/richdata2" ref="M9:M146">
    <sortCondition ref="M9:M146"/>
  </sortState>
  <mergeCells count="51">
    <mergeCell ref="K151:K153"/>
    <mergeCell ref="E152:E153"/>
    <mergeCell ref="F152:F153"/>
    <mergeCell ref="G152:G153"/>
    <mergeCell ref="A157:D157"/>
    <mergeCell ref="A150:A153"/>
    <mergeCell ref="B150:B153"/>
    <mergeCell ref="C150:C153"/>
    <mergeCell ref="D150:D153"/>
    <mergeCell ref="B124:B146"/>
    <mergeCell ref="C124:C146"/>
    <mergeCell ref="B101:B122"/>
    <mergeCell ref="C101:C122"/>
    <mergeCell ref="A162:F162"/>
    <mergeCell ref="B159:I159"/>
    <mergeCell ref="B147:E147"/>
    <mergeCell ref="B123:E123"/>
    <mergeCell ref="A148:D148"/>
    <mergeCell ref="A101:A123"/>
    <mergeCell ref="A124:A147"/>
    <mergeCell ref="E150:K150"/>
    <mergeCell ref="E151:G151"/>
    <mergeCell ref="H151:H153"/>
    <mergeCell ref="I151:I153"/>
    <mergeCell ref="J151:J153"/>
    <mergeCell ref="D2:K2"/>
    <mergeCell ref="E4:K4"/>
    <mergeCell ref="I5:I7"/>
    <mergeCell ref="J5:J7"/>
    <mergeCell ref="K5:K7"/>
    <mergeCell ref="E6:E7"/>
    <mergeCell ref="F6:F7"/>
    <mergeCell ref="G6:G7"/>
    <mergeCell ref="E5:G5"/>
    <mergeCell ref="H5:H7"/>
    <mergeCell ref="A4:A7"/>
    <mergeCell ref="B4:B7"/>
    <mergeCell ref="C4:C7"/>
    <mergeCell ref="A9:A52"/>
    <mergeCell ref="D4:D7"/>
    <mergeCell ref="B9:B51"/>
    <mergeCell ref="C9:C51"/>
    <mergeCell ref="B52:E52"/>
    <mergeCell ref="A53:A78"/>
    <mergeCell ref="B53:B77"/>
    <mergeCell ref="C53:C77"/>
    <mergeCell ref="B79:B99"/>
    <mergeCell ref="C79:C99"/>
    <mergeCell ref="A79:A100"/>
    <mergeCell ref="B100:E100"/>
    <mergeCell ref="B78:E78"/>
  </mergeCells>
  <printOptions horizontalCentered="1"/>
  <pageMargins left="0.31496062992125984" right="0.31496062992125984" top="0.94488188976377963" bottom="0.55118110236220474" header="0" footer="0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rugpjūtis (+liepos 2 įstaigos)</vt:lpstr>
      <vt:lpstr>'rugpjūtis (+liepos 2 įstaigos)'!Kriterijai</vt:lpstr>
      <vt:lpstr>'rugpjūtis (+liepos 2 įstaigos)'!Print_Area</vt:lpstr>
    </vt:vector>
  </TitlesOfParts>
  <Company>VLK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„Windows“ vartotojas</dc:creator>
  <cp:lastModifiedBy>Rita Banuškevičienė</cp:lastModifiedBy>
  <cp:lastPrinted>2021-10-12T08:18:17Z</cp:lastPrinted>
  <dcterms:created xsi:type="dcterms:W3CDTF">2020-05-28T13:44:51Z</dcterms:created>
  <dcterms:modified xsi:type="dcterms:W3CDTF">2021-10-12T08:44:37Z</dcterms:modified>
</cp:coreProperties>
</file>