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lembovic\Downloads\"/>
    </mc:Choice>
  </mc:AlternateContent>
  <xr:revisionPtr revIDLastSave="0" documentId="8_{7E016639-9BE8-43AE-BBE4-977F11ADB507}" xr6:coauthVersionLast="47" xr6:coauthVersionMax="47" xr10:uidLastSave="{00000000-0000-0000-0000-000000000000}"/>
  <bookViews>
    <workbookView xWindow="384" yWindow="384" windowWidth="17280" windowHeight="8880" xr2:uid="{00000000-000D-0000-FFFF-FFFF00000000}"/>
  </bookViews>
  <sheets>
    <sheet name="1 priedas_aprašymas" sheetId="1" r:id="rId1"/>
    <sheet name="2 priedas_suvestinė" sheetId="2" r:id="rId2"/>
  </sheets>
  <definedNames>
    <definedName name="_xlnm.Print_Area" localSheetId="1">'2 priedas_suvestinė'!$A$1:$C$31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G23" i="1"/>
  <c r="G22" i="1"/>
  <c r="I22" i="1" s="1"/>
  <c r="G28" i="1"/>
  <c r="I28" i="1" s="1"/>
  <c r="G27" i="1"/>
  <c r="I27" i="1" s="1"/>
  <c r="G26" i="1"/>
  <c r="I26" i="1" s="1"/>
  <c r="G25" i="1"/>
  <c r="I25" i="1" s="1"/>
  <c r="G24" i="1"/>
  <c r="I24" i="1" s="1"/>
  <c r="C26" i="2"/>
  <c r="C27" i="2" s="1"/>
  <c r="I32" i="1" l="1"/>
  <c r="I33" i="1" s="1"/>
</calcChain>
</file>

<file path=xl/sharedStrings.xml><?xml version="1.0" encoding="utf-8"?>
<sst xmlns="http://schemas.openxmlformats.org/spreadsheetml/2006/main" count="106" uniqueCount="87">
  <si>
    <t>Eil. Nr.</t>
  </si>
  <si>
    <t>1.</t>
  </si>
  <si>
    <t>2.</t>
  </si>
  <si>
    <t>3.</t>
  </si>
  <si>
    <t>Mato vnt.</t>
  </si>
  <si>
    <t>Išlaidų pavadinimas</t>
  </si>
  <si>
    <t>Socialinio draudimo įmokos</t>
  </si>
  <si>
    <t>Iš viso išlaidų :</t>
  </si>
  <si>
    <t xml:space="preserve">Pagrindinių darbuotojų darbo užmokestis </t>
  </si>
  <si>
    <t>Pavadinimas</t>
  </si>
  <si>
    <t>1 priedas</t>
  </si>
  <si>
    <t>(data Nr.)</t>
  </si>
  <si>
    <t>Rengėjas:</t>
  </si>
  <si>
    <t>Paslaugos suteikimo išlaidų suvestinė</t>
  </si>
  <si>
    <t>Suma, Eur</t>
  </si>
  <si>
    <t>(valstybės rinkliavos pavadinimas)</t>
  </si>
  <si>
    <t>(įstaigos pavadinimas)</t>
  </si>
  <si>
    <t>Paslaugos kaina:</t>
  </si>
  <si>
    <t>Paslaugos sudedamosios dalys</t>
  </si>
  <si>
    <t>2 priedas</t>
  </si>
  <si>
    <t>4.</t>
  </si>
  <si>
    <t xml:space="preserve">Paslaugą teikiančių darbuotojų darbo laiko sąnaudos </t>
  </si>
  <si>
    <t>Kitos faktinės sąnaudos, tiesiogiai susijusios su paslaugos teikimu</t>
  </si>
  <si>
    <t>1.1.</t>
  </si>
  <si>
    <t>2.1.</t>
  </si>
  <si>
    <t>2.2.</t>
  </si>
  <si>
    <t xml:space="preserve"> Paslaugą teikiančių darbuotojų Eil. Nr.</t>
  </si>
  <si>
    <t>Kitos sąnaudos iš viso :</t>
  </si>
  <si>
    <t xml:space="preserve">Kitos faktinės sąnaudos, tiesiogiai susijusios su paslaugos teikimu </t>
  </si>
  <si>
    <t>Socialinio draudimo įmokos:</t>
  </si>
  <si>
    <t>Pareigybės pavadinimas</t>
  </si>
  <si>
    <t>Darbo laiko, reikalingo paslaugai suteikti, trukmė (val.)</t>
  </si>
  <si>
    <t>Vidutinis  val. darbo užmokestis (Eur)</t>
  </si>
  <si>
    <t>Darbo užmokestis už suteiktą paslaugą (Eur)</t>
  </si>
  <si>
    <t>Vieneto kaina (Eur)</t>
  </si>
  <si>
    <t>Kiekis, reikalingas paslaugai suteikti</t>
  </si>
  <si>
    <t>Suma (Eur)</t>
  </si>
  <si>
    <t>Pastabos:</t>
  </si>
  <si>
    <t>Vidutinis (mėnesio) darbo užmokestis (Eur)</t>
  </si>
  <si>
    <t>Apmokėjimas samdomiems ekspertams:</t>
  </si>
  <si>
    <t>Pagrindinių darbuotojų darbo užmokestis  iš viso:</t>
  </si>
  <si>
    <t>1. Vidutinis darbo užmokestis apskaičiuojamas vadovaujantis Vidutinio dabo užmokesčio skaičiavimo tvarkos aprašu, patvirtintu Lietuvos Respublikos Vyriausybės 2017 m. birželio 21 d. nutarimu Nr. 496 „Dėl Lietuvos Respublikos darbo kodekso įgyvendinimo“.</t>
  </si>
  <si>
    <t>2. Samdomų ekspertų darbo apmokėjimo išlaidos skaičiuojamos atsižvelgiant į su jais sudaromose paslaugų teikimo sutartyse nustatytas jų paslaugų kainas.</t>
  </si>
  <si>
    <t>DS - darbuotojas, dirbantis pagal darbo sutartį</t>
  </si>
  <si>
    <t>VT - valstybės tarnautojas</t>
  </si>
  <si>
    <t>Sutrumpinimai:</t>
  </si>
  <si>
    <t>DS / VT</t>
  </si>
  <si>
    <t>PASLAUGOS, UŽ KURIĄ MOKAMA VALSTYBĖS RINKLIAVA, TECHNOLOGINIS APRAŠAS</t>
  </si>
  <si>
    <t>Apmokėjimas samdomiems ekspertams</t>
  </si>
  <si>
    <t>(punktas Valstybės rinkliavos dydžių sąraše)</t>
  </si>
  <si>
    <t xml:space="preserve"> valstybės rinkliavos dydžio apskaičiavimo tvarkos aprašo</t>
  </si>
  <si>
    <t>Lietuvos Respublikos sveikatos apsaugos ministerijai pavaldžių biudžetinių įstaigų</t>
  </si>
  <si>
    <t xml:space="preserve"> (pareigos)                                     (parašas)                                      (vardas, pavardė) </t>
  </si>
  <si>
    <t xml:space="preserve">                                                   valstybės rinkliavos dydžio apskaičiavimo tvarkos aprašo                                                                                                                                                                                 </t>
  </si>
  <si>
    <t xml:space="preserve"> (pareigos)                                                                                                                    (parašas)                                                                                        (vardas, pavardė) </t>
  </si>
  <si>
    <t xml:space="preserve"> (pareigos)                                                                                                                     (parašas)                                                                                       (vardas, pavardė) </t>
  </si>
  <si>
    <t>Valstybinė akreditavimo sveikatos priežiūros veiklai tarnyba prie Sveikatos apsaugos ministerijos</t>
  </si>
  <si>
    <t>VT</t>
  </si>
  <si>
    <t>Specialistų veiklos skyriaus vyriausioji specialistė</t>
  </si>
  <si>
    <t>Agnė Raukštienė</t>
  </si>
  <si>
    <t>Valstybinė akreditavimo sveikatos priežiūros veiklai tarnyba prie SAM</t>
  </si>
  <si>
    <t>Patarėjas                                                                               Algimantas Rinkevičius</t>
  </si>
  <si>
    <t>5.</t>
  </si>
  <si>
    <t>6.</t>
  </si>
  <si>
    <t>7.</t>
  </si>
  <si>
    <t>SVS vedėjas</t>
  </si>
  <si>
    <t>3.1.</t>
  </si>
  <si>
    <t>3.2.</t>
  </si>
  <si>
    <t>4.1.</t>
  </si>
  <si>
    <t>5.1.</t>
  </si>
  <si>
    <t>Prašymo paskyrimas ir užduoties suformulavimas specialistui</t>
  </si>
  <si>
    <t>Prašymo vertinimas, prašyme pateiktos informacijos tikslinimas.</t>
  </si>
  <si>
    <t>DS</t>
  </si>
  <si>
    <t>GPP registravimas ir išsiuntimas per DBSIS sistemą</t>
  </si>
  <si>
    <t>GPP pasirašymas per DBSIS sistemą.</t>
  </si>
  <si>
    <t>2024 m.    kovo      Nr. _____</t>
  </si>
  <si>
    <t>2024 m. kovo   Nr. _____</t>
  </si>
  <si>
    <r>
      <t>4.605</t>
    </r>
    <r>
      <rPr>
        <vertAlign val="superscript"/>
        <sz val="12"/>
        <rFont val="Times New Roman"/>
        <family val="1"/>
      </rPr>
      <t>7</t>
    </r>
    <r>
      <rPr>
        <sz val="12"/>
        <rFont val="Times New Roman"/>
        <family val="1"/>
      </rPr>
      <t>.</t>
    </r>
  </si>
  <si>
    <t>Prašymo dėl GPP išdavimo registravimas DBSIS sistemoje.</t>
  </si>
  <si>
    <t xml:space="preserve">GPP parengimas ir teikimas derinti bei pasirašyti DBSIS sistemoje. </t>
  </si>
  <si>
    <t xml:space="preserve">GPP derinimas per DBSIS sistemą. </t>
  </si>
  <si>
    <t xml:space="preserve">Teisės administravimo
skyriaus vyriausiasis specialistas </t>
  </si>
  <si>
    <t xml:space="preserve">Vyriausiasis specialistas </t>
  </si>
  <si>
    <t xml:space="preserve">Vedėja </t>
  </si>
  <si>
    <t xml:space="preserve">Direktorius </t>
  </si>
  <si>
    <t>Dokumento, patvirtinančio Lietuvos Respublikos reglamentuojamų profesinių kvalifikacijų pripažinimo įstatymo 5 priedo 1 punkto d papunktyje nurodytas aplinkybes,  išdavimas</t>
  </si>
  <si>
    <t xml:space="preserve">Dokumento, patvirtinančio Lietuvos Respublikos reglamentuojamų profesinių kvalifikacijų pripažinimo įstatymo 5 priedo 1 punkto d papunktyje nurodytas aplinkybes (toliau - GPP), išdavimas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</si>
</sst>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u/>
      <sz val="9"/>
      <name val="Times New Roman"/>
      <family val="1"/>
      <charset val="186"/>
    </font>
    <font>
      <sz val="12"/>
      <name val="Times New Roman"/>
      <family val="1"/>
    </font>
    <font>
      <vertAlign val="superscript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/>
    <xf numFmtId="0" fontId="4" fillId="0" borderId="0" xfId="0" applyFont="1"/>
    <xf numFmtId="1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4" fontId="2" fillId="0" borderId="1" xfId="0" applyNumberFormat="1" applyFont="1" applyBorder="1"/>
    <xf numFmtId="4" fontId="2" fillId="2" borderId="1" xfId="0" applyNumberFormat="1" applyFont="1" applyFill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16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0" xfId="0" applyFont="1"/>
    <xf numFmtId="0" fontId="2" fillId="0" borderId="0" xfId="0" applyFont="1" applyAlignment="1">
      <alignment horizontal="center" vertical="top" wrapText="1"/>
    </xf>
    <xf numFmtId="2" fontId="4" fillId="3" borderId="9" xfId="0" applyNumberFormat="1" applyFont="1" applyFill="1" applyBorder="1"/>
    <xf numFmtId="2" fontId="4" fillId="3" borderId="8" xfId="0" applyNumberFormat="1" applyFont="1" applyFill="1" applyBorder="1"/>
    <xf numFmtId="2" fontId="2" fillId="3" borderId="1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2" fontId="4" fillId="0" borderId="1" xfId="0" applyNumberFormat="1" applyFont="1" applyBorder="1"/>
    <xf numFmtId="2" fontId="4" fillId="0" borderId="4" xfId="0" applyNumberFormat="1" applyFont="1" applyBorder="1"/>
    <xf numFmtId="0" fontId="2" fillId="0" borderId="8" xfId="0" applyFont="1" applyBorder="1"/>
    <xf numFmtId="0" fontId="9" fillId="0" borderId="1" xfId="0" applyFont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2" fontId="2" fillId="0" borderId="1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2" fontId="2" fillId="0" borderId="4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6" fillId="0" borderId="3" xfId="0" applyFont="1" applyBorder="1"/>
    <xf numFmtId="0" fontId="12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tabSelected="1" topLeftCell="D9" zoomScale="124" zoomScaleNormal="124" zoomScaleSheetLayoutView="100" workbookViewId="0">
      <selection activeCell="J19" sqref="J19:N19"/>
    </sheetView>
  </sheetViews>
  <sheetFormatPr defaultColWidth="9.109375" defaultRowHeight="15.6" x14ac:dyDescent="0.3"/>
  <cols>
    <col min="1" max="1" width="6.88671875" style="2" customWidth="1"/>
    <col min="2" max="2" width="35.88671875" style="1" customWidth="1"/>
    <col min="3" max="3" width="8.88671875" style="1" customWidth="1"/>
    <col min="4" max="4" width="18.88671875" style="1" customWidth="1"/>
    <col min="5" max="5" width="6.88671875" style="1" customWidth="1"/>
    <col min="6" max="9" width="8.88671875" style="1" customWidth="1"/>
    <col min="10" max="10" width="18.88671875" style="1" customWidth="1"/>
    <col min="11" max="14" width="8.88671875" style="1" customWidth="1"/>
    <col min="15" max="16384" width="9.109375" style="1"/>
  </cols>
  <sheetData>
    <row r="1" spans="1:14" x14ac:dyDescent="0.3">
      <c r="G1" s="68" t="s">
        <v>51</v>
      </c>
      <c r="H1" s="68"/>
      <c r="I1" s="68"/>
      <c r="J1" s="68"/>
      <c r="K1" s="68"/>
      <c r="L1" s="68"/>
      <c r="M1" s="68"/>
      <c r="N1" s="68"/>
    </row>
    <row r="2" spans="1:14" x14ac:dyDescent="0.3">
      <c r="I2" s="27"/>
      <c r="J2" s="26"/>
      <c r="K2" s="26"/>
      <c r="L2" s="26"/>
      <c r="M2" s="26"/>
      <c r="N2" s="27" t="s">
        <v>50</v>
      </c>
    </row>
    <row r="3" spans="1:14" x14ac:dyDescent="0.3">
      <c r="I3" s="25"/>
      <c r="N3" s="25" t="s">
        <v>10</v>
      </c>
    </row>
    <row r="4" spans="1:14" x14ac:dyDescent="0.3">
      <c r="A4" s="1"/>
      <c r="B4" s="9"/>
    </row>
    <row r="5" spans="1:14" x14ac:dyDescent="0.3">
      <c r="A5" s="1"/>
      <c r="B5" s="69" t="s">
        <v>56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4" x14ac:dyDescent="0.3">
      <c r="A6" s="1"/>
      <c r="B6" s="78" t="s">
        <v>16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8" spans="1:14" x14ac:dyDescent="0.3">
      <c r="A8" s="71" t="s">
        <v>47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</row>
    <row r="9" spans="1:14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3">
      <c r="A10" s="6"/>
      <c r="C10" s="71" t="s">
        <v>76</v>
      </c>
      <c r="D10" s="72"/>
      <c r="E10" s="72"/>
      <c r="F10" s="72"/>
      <c r="G10" s="72"/>
      <c r="H10" s="72"/>
      <c r="I10" s="72"/>
      <c r="J10" s="72"/>
    </row>
    <row r="11" spans="1:14" ht="17.25" customHeight="1" x14ac:dyDescent="0.3">
      <c r="A11" s="6"/>
      <c r="D11" s="73" t="s">
        <v>11</v>
      </c>
      <c r="E11" s="73"/>
      <c r="F11" s="72"/>
      <c r="G11" s="72"/>
      <c r="H11" s="72"/>
      <c r="I11" s="72"/>
      <c r="J11" s="72"/>
    </row>
    <row r="12" spans="1:14" ht="15" customHeight="1" x14ac:dyDescent="0.3">
      <c r="A12" s="1"/>
      <c r="D12" s="49"/>
    </row>
    <row r="13" spans="1:14" ht="18.600000000000001" x14ac:dyDescent="0.3">
      <c r="A13" s="1"/>
      <c r="B13" s="61" t="s">
        <v>77</v>
      </c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x14ac:dyDescent="0.3">
      <c r="A14" s="1"/>
      <c r="B14" s="44" t="s">
        <v>49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14" x14ac:dyDescent="0.3">
      <c r="A15" s="1"/>
      <c r="B15" s="44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</row>
    <row r="16" spans="1:14" x14ac:dyDescent="0.3">
      <c r="A16" s="1"/>
      <c r="B16" s="3" t="s">
        <v>86</v>
      </c>
      <c r="C16" s="60"/>
      <c r="D16" s="60"/>
      <c r="E16" s="53"/>
      <c r="F16" s="53"/>
      <c r="G16" s="53"/>
      <c r="H16" s="53"/>
      <c r="I16" s="53"/>
      <c r="J16" s="54"/>
      <c r="K16" s="54"/>
      <c r="L16" s="54"/>
      <c r="M16" s="54"/>
      <c r="N16" s="41"/>
    </row>
    <row r="17" spans="1:14" ht="16.2" x14ac:dyDescent="0.3">
      <c r="A17" s="4"/>
      <c r="B17" s="81" t="s">
        <v>15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16.2" x14ac:dyDescent="0.3">
      <c r="A18" s="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57" customHeight="1" x14ac:dyDescent="0.3">
      <c r="A19" s="62" t="s">
        <v>0</v>
      </c>
      <c r="B19" s="62" t="s">
        <v>18</v>
      </c>
      <c r="C19" s="67" t="s">
        <v>21</v>
      </c>
      <c r="D19" s="67"/>
      <c r="E19" s="67"/>
      <c r="F19" s="67"/>
      <c r="G19" s="67"/>
      <c r="H19" s="67"/>
      <c r="I19" s="67"/>
      <c r="J19" s="64" t="s">
        <v>22</v>
      </c>
      <c r="K19" s="65"/>
      <c r="L19" s="65"/>
      <c r="M19" s="65"/>
      <c r="N19" s="66"/>
    </row>
    <row r="20" spans="1:14" ht="196.5" customHeight="1" x14ac:dyDescent="0.3">
      <c r="A20" s="63"/>
      <c r="B20" s="63"/>
      <c r="C20" s="31" t="s">
        <v>26</v>
      </c>
      <c r="D20" s="12" t="s">
        <v>30</v>
      </c>
      <c r="E20" s="31" t="s">
        <v>46</v>
      </c>
      <c r="F20" s="31" t="s">
        <v>38</v>
      </c>
      <c r="G20" s="31" t="s">
        <v>32</v>
      </c>
      <c r="H20" s="31" t="s">
        <v>31</v>
      </c>
      <c r="I20" s="31" t="s">
        <v>33</v>
      </c>
      <c r="J20" s="12" t="s">
        <v>9</v>
      </c>
      <c r="K20" s="31" t="s">
        <v>4</v>
      </c>
      <c r="L20" s="31" t="s">
        <v>34</v>
      </c>
      <c r="M20" s="31" t="s">
        <v>35</v>
      </c>
      <c r="N20" s="31" t="s">
        <v>36</v>
      </c>
    </row>
    <row r="21" spans="1:14" x14ac:dyDescent="0.3">
      <c r="A21" s="30">
        <v>1</v>
      </c>
      <c r="B21" s="10">
        <v>2</v>
      </c>
      <c r="C21" s="10">
        <v>3</v>
      </c>
      <c r="D21" s="10">
        <v>4</v>
      </c>
      <c r="E21" s="10">
        <v>5</v>
      </c>
      <c r="F21" s="10">
        <v>6</v>
      </c>
      <c r="G21" s="10">
        <v>7</v>
      </c>
      <c r="H21" s="10">
        <v>8</v>
      </c>
      <c r="I21" s="10">
        <v>9</v>
      </c>
      <c r="J21" s="10">
        <v>10</v>
      </c>
      <c r="K21" s="10">
        <v>11</v>
      </c>
      <c r="L21" s="10">
        <v>12</v>
      </c>
      <c r="M21" s="10">
        <v>13</v>
      </c>
      <c r="N21" s="10">
        <v>14</v>
      </c>
    </row>
    <row r="22" spans="1:14" ht="51" customHeight="1" x14ac:dyDescent="0.3">
      <c r="A22" s="30" t="s">
        <v>1</v>
      </c>
      <c r="B22" s="50" t="s">
        <v>78</v>
      </c>
      <c r="C22" s="10" t="s">
        <v>23</v>
      </c>
      <c r="D22" s="50" t="s">
        <v>81</v>
      </c>
      <c r="E22" s="10" t="s">
        <v>72</v>
      </c>
      <c r="F22" s="59">
        <v>1261</v>
      </c>
      <c r="G22" s="52">
        <f t="shared" ref="G22:G28" si="0">F22/166.8</f>
        <v>7.5599520383693042</v>
      </c>
      <c r="H22" s="10">
        <v>0.05</v>
      </c>
      <c r="I22" s="52">
        <f t="shared" ref="I22:I28" si="1">G22*H22</f>
        <v>0.37799760191846521</v>
      </c>
      <c r="J22" s="10"/>
      <c r="K22" s="10"/>
      <c r="L22" s="10"/>
      <c r="M22" s="10"/>
      <c r="N22" s="10"/>
    </row>
    <row r="23" spans="1:14" ht="51" customHeight="1" x14ac:dyDescent="0.3">
      <c r="A23" s="30" t="s">
        <v>2</v>
      </c>
      <c r="B23" s="50" t="s">
        <v>70</v>
      </c>
      <c r="C23" s="10" t="s">
        <v>24</v>
      </c>
      <c r="D23" s="50" t="s">
        <v>65</v>
      </c>
      <c r="E23" s="10" t="s">
        <v>57</v>
      </c>
      <c r="F23" s="10">
        <v>2611</v>
      </c>
      <c r="G23" s="52">
        <f t="shared" si="0"/>
        <v>15.653477218225419</v>
      </c>
      <c r="H23" s="10">
        <v>0.05</v>
      </c>
      <c r="I23" s="52">
        <f t="shared" si="1"/>
        <v>0.782673860911271</v>
      </c>
      <c r="J23" s="10"/>
      <c r="K23" s="10"/>
      <c r="L23" s="10"/>
      <c r="M23" s="10"/>
      <c r="N23" s="10"/>
    </row>
    <row r="24" spans="1:14" ht="56.25" customHeight="1" x14ac:dyDescent="0.3">
      <c r="A24" s="30" t="s">
        <v>3</v>
      </c>
      <c r="B24" s="50" t="s">
        <v>71</v>
      </c>
      <c r="C24" s="32" t="s">
        <v>66</v>
      </c>
      <c r="D24" s="50" t="s">
        <v>82</v>
      </c>
      <c r="E24" s="24" t="s">
        <v>57</v>
      </c>
      <c r="F24" s="52">
        <v>1771</v>
      </c>
      <c r="G24" s="52">
        <f t="shared" si="0"/>
        <v>10.617505995203837</v>
      </c>
      <c r="H24" s="24">
        <v>0.15</v>
      </c>
      <c r="I24" s="52">
        <f t="shared" si="1"/>
        <v>1.5926258992805755</v>
      </c>
      <c r="J24" s="24"/>
      <c r="K24" s="24"/>
      <c r="L24" s="24"/>
      <c r="M24" s="24"/>
      <c r="N24" s="24"/>
    </row>
    <row r="25" spans="1:14" ht="60.75" customHeight="1" x14ac:dyDescent="0.3">
      <c r="A25" s="30" t="s">
        <v>20</v>
      </c>
      <c r="B25" s="50" t="s">
        <v>79</v>
      </c>
      <c r="C25" s="24" t="s">
        <v>67</v>
      </c>
      <c r="D25" s="50" t="s">
        <v>82</v>
      </c>
      <c r="E25" s="24" t="s">
        <v>57</v>
      </c>
      <c r="F25" s="52">
        <v>1771</v>
      </c>
      <c r="G25" s="52">
        <f t="shared" si="0"/>
        <v>10.617505995203837</v>
      </c>
      <c r="H25" s="24">
        <v>0.2</v>
      </c>
      <c r="I25" s="52">
        <f t="shared" si="1"/>
        <v>2.1235011990407675</v>
      </c>
      <c r="J25" s="24"/>
      <c r="K25" s="24"/>
      <c r="L25" s="24"/>
      <c r="M25" s="24"/>
      <c r="N25" s="24"/>
    </row>
    <row r="26" spans="1:14" ht="46.95" customHeight="1" x14ac:dyDescent="0.3">
      <c r="A26" s="30" t="s">
        <v>62</v>
      </c>
      <c r="B26" s="50" t="s">
        <v>80</v>
      </c>
      <c r="C26" s="24" t="s">
        <v>25</v>
      </c>
      <c r="D26" s="50" t="s">
        <v>83</v>
      </c>
      <c r="E26" s="24" t="s">
        <v>57</v>
      </c>
      <c r="F26" s="24">
        <v>2611</v>
      </c>
      <c r="G26" s="52">
        <f t="shared" si="0"/>
        <v>15.653477218225419</v>
      </c>
      <c r="H26" s="24">
        <v>0.05</v>
      </c>
      <c r="I26" s="52">
        <f t="shared" si="1"/>
        <v>0.782673860911271</v>
      </c>
      <c r="J26" s="24"/>
      <c r="K26" s="24"/>
      <c r="L26" s="24"/>
      <c r="M26" s="24"/>
      <c r="N26" s="24"/>
    </row>
    <row r="27" spans="1:14" ht="25.5" customHeight="1" x14ac:dyDescent="0.3">
      <c r="A27" s="30" t="s">
        <v>63</v>
      </c>
      <c r="B27" s="50" t="s">
        <v>74</v>
      </c>
      <c r="C27" s="24" t="s">
        <v>68</v>
      </c>
      <c r="D27" s="50" t="s">
        <v>84</v>
      </c>
      <c r="E27" s="24" t="s">
        <v>57</v>
      </c>
      <c r="F27" s="24">
        <v>4062</v>
      </c>
      <c r="G27" s="52">
        <f t="shared" si="0"/>
        <v>24.352517985611509</v>
      </c>
      <c r="H27" s="24">
        <v>0.05</v>
      </c>
      <c r="I27" s="52">
        <f t="shared" si="1"/>
        <v>1.2176258992805755</v>
      </c>
      <c r="J27" s="24"/>
      <c r="K27" s="24"/>
      <c r="L27" s="24"/>
      <c r="M27" s="24"/>
      <c r="N27" s="24"/>
    </row>
    <row r="28" spans="1:14" ht="24" customHeight="1" x14ac:dyDescent="0.3">
      <c r="A28" s="30" t="s">
        <v>64</v>
      </c>
      <c r="B28" s="50" t="s">
        <v>73</v>
      </c>
      <c r="C28" s="24" t="s">
        <v>69</v>
      </c>
      <c r="D28" s="50" t="s">
        <v>82</v>
      </c>
      <c r="E28" s="24" t="s">
        <v>72</v>
      </c>
      <c r="F28" s="24">
        <v>1395</v>
      </c>
      <c r="G28" s="52">
        <f t="shared" si="0"/>
        <v>8.3633093525179856</v>
      </c>
      <c r="H28" s="24">
        <v>0.1</v>
      </c>
      <c r="I28" s="52">
        <f t="shared" si="1"/>
        <v>0.83633093525179858</v>
      </c>
      <c r="J28" s="24"/>
      <c r="K28" s="24"/>
      <c r="L28" s="24"/>
      <c r="M28" s="24"/>
      <c r="N28" s="24"/>
    </row>
    <row r="29" spans="1:14" x14ac:dyDescent="0.3">
      <c r="A29" s="30"/>
      <c r="B29" s="48"/>
      <c r="C29" s="24"/>
      <c r="D29" s="50"/>
      <c r="E29" s="24"/>
      <c r="F29" s="24"/>
      <c r="G29" s="24"/>
      <c r="H29" s="24"/>
      <c r="I29" s="58"/>
      <c r="J29" s="24"/>
      <c r="K29" s="24"/>
      <c r="L29" s="24"/>
      <c r="M29" s="24"/>
      <c r="N29" s="24"/>
    </row>
    <row r="30" spans="1:14" x14ac:dyDescent="0.3">
      <c r="A30" s="30"/>
      <c r="B30" s="48"/>
      <c r="C30" s="24"/>
      <c r="D30" s="50"/>
      <c r="E30" s="24"/>
      <c r="F30" s="24"/>
      <c r="G30" s="24"/>
      <c r="H30" s="24"/>
      <c r="I30" s="58"/>
      <c r="J30" s="24"/>
      <c r="K30" s="24"/>
      <c r="L30" s="24"/>
      <c r="M30" s="24"/>
      <c r="N30" s="24"/>
    </row>
    <row r="31" spans="1:14" ht="16.2" thickBot="1" x14ac:dyDescent="0.35">
      <c r="A31" s="18"/>
      <c r="B31" s="19"/>
      <c r="C31" s="33"/>
      <c r="D31" s="12"/>
      <c r="E31" s="12"/>
      <c r="F31" s="22"/>
      <c r="G31" s="22"/>
      <c r="H31" s="12"/>
      <c r="I31" s="20"/>
      <c r="J31" s="12"/>
      <c r="K31" s="12"/>
      <c r="L31" s="12"/>
      <c r="M31" s="21"/>
      <c r="N31" s="22"/>
    </row>
    <row r="32" spans="1:14" s="17" customFormat="1" ht="16.2" thickBot="1" x14ac:dyDescent="0.35">
      <c r="A32" s="23"/>
      <c r="B32" s="79" t="s">
        <v>40</v>
      </c>
      <c r="C32" s="80"/>
      <c r="D32" s="80"/>
      <c r="E32" s="80"/>
      <c r="F32" s="80"/>
      <c r="G32" s="80"/>
      <c r="H32" s="80"/>
      <c r="I32" s="38">
        <f>SUM(I22:I31)</f>
        <v>7.7134292565947238</v>
      </c>
      <c r="J32" s="34"/>
      <c r="K32" s="35"/>
      <c r="L32" s="35"/>
      <c r="M32" s="35"/>
      <c r="N32" s="45"/>
    </row>
    <row r="33" spans="1:14" s="17" customFormat="1" ht="16.2" thickBot="1" x14ac:dyDescent="0.35">
      <c r="A33" s="23"/>
      <c r="B33" s="75" t="s">
        <v>29</v>
      </c>
      <c r="C33" s="76"/>
      <c r="D33" s="76"/>
      <c r="E33" s="76"/>
      <c r="F33" s="76"/>
      <c r="G33" s="76"/>
      <c r="H33" s="76"/>
      <c r="I33" s="39">
        <f>I32*1.45/100</f>
        <v>0.11184472422062348</v>
      </c>
      <c r="J33" s="34"/>
      <c r="K33" s="35"/>
      <c r="L33" s="35"/>
      <c r="M33" s="35"/>
      <c r="N33" s="46"/>
    </row>
    <row r="34" spans="1:14" ht="16.2" thickBot="1" x14ac:dyDescent="0.35">
      <c r="A34" s="10"/>
      <c r="B34" s="79" t="s">
        <v>39</v>
      </c>
      <c r="C34" s="80"/>
      <c r="D34" s="80"/>
      <c r="E34" s="80"/>
      <c r="F34" s="80"/>
      <c r="G34" s="80"/>
      <c r="H34" s="80"/>
      <c r="I34" s="40"/>
      <c r="J34" s="80" t="s">
        <v>27</v>
      </c>
      <c r="K34" s="80"/>
      <c r="L34" s="80"/>
      <c r="M34" s="80"/>
      <c r="N34" s="47"/>
    </row>
    <row r="36" spans="1:14" x14ac:dyDescent="0.3">
      <c r="B36" s="17" t="s">
        <v>45</v>
      </c>
    </row>
    <row r="37" spans="1:14" x14ac:dyDescent="0.3">
      <c r="B37" s="1" t="s">
        <v>43</v>
      </c>
    </row>
    <row r="38" spans="1:14" x14ac:dyDescent="0.3">
      <c r="B38" s="1" t="s">
        <v>44</v>
      </c>
    </row>
    <row r="40" spans="1:14" x14ac:dyDescent="0.3">
      <c r="B40" s="36" t="s">
        <v>37</v>
      </c>
    </row>
    <row r="41" spans="1:14" ht="33.6" customHeight="1" x14ac:dyDescent="0.3">
      <c r="B41" s="77" t="s">
        <v>41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</row>
    <row r="42" spans="1:14" x14ac:dyDescent="0.3">
      <c r="B42" s="74" t="s">
        <v>42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</row>
    <row r="44" spans="1:14" x14ac:dyDescent="0.3">
      <c r="B44" s="5" t="s">
        <v>12</v>
      </c>
    </row>
    <row r="45" spans="1:14" x14ac:dyDescent="0.3">
      <c r="B45" s="3" t="s">
        <v>58</v>
      </c>
      <c r="F45" s="3"/>
      <c r="G45" s="3"/>
      <c r="H45" s="3"/>
      <c r="I45" s="3"/>
      <c r="K45" s="3" t="s">
        <v>59</v>
      </c>
      <c r="L45" s="3"/>
      <c r="M45" s="3"/>
      <c r="N45" s="3"/>
    </row>
    <row r="46" spans="1:14" x14ac:dyDescent="0.3">
      <c r="B46" s="1" t="s">
        <v>54</v>
      </c>
    </row>
    <row r="48" spans="1:14" x14ac:dyDescent="0.3">
      <c r="B48" s="3"/>
      <c r="F48" s="3"/>
      <c r="G48" s="3"/>
      <c r="H48" s="3"/>
      <c r="I48" s="3"/>
      <c r="K48" s="3"/>
      <c r="L48" s="3"/>
      <c r="M48" s="3"/>
      <c r="N48" s="3"/>
    </row>
    <row r="49" spans="2:2" x14ac:dyDescent="0.3">
      <c r="B49" s="1" t="s">
        <v>55</v>
      </c>
    </row>
  </sheetData>
  <mergeCells count="17">
    <mergeCell ref="B42:N42"/>
    <mergeCell ref="B33:H33"/>
    <mergeCell ref="B41:N41"/>
    <mergeCell ref="B6:N6"/>
    <mergeCell ref="B34:H34"/>
    <mergeCell ref="J34:M34"/>
    <mergeCell ref="B17:N17"/>
    <mergeCell ref="B32:H32"/>
    <mergeCell ref="A19:A20"/>
    <mergeCell ref="B19:B20"/>
    <mergeCell ref="J19:N19"/>
    <mergeCell ref="C19:I19"/>
    <mergeCell ref="G1:N1"/>
    <mergeCell ref="B5:N5"/>
    <mergeCell ref="A8:N8"/>
    <mergeCell ref="C10:J10"/>
    <mergeCell ref="D11:J11"/>
  </mergeCells>
  <phoneticPr fontId="1" type="noConversion"/>
  <pageMargins left="0.15748031496062992" right="0.15748031496062992" top="0.59055118110236227" bottom="0.19685039370078741" header="0.51181102362204722" footer="0.51181102362204722"/>
  <pageSetup paperSize="9" scale="4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zoomScaleNormal="100" zoomScaleSheetLayoutView="100" workbookViewId="0">
      <selection activeCell="B16" sqref="B16"/>
    </sheetView>
  </sheetViews>
  <sheetFormatPr defaultColWidth="8.88671875" defaultRowHeight="15.6" x14ac:dyDescent="0.3"/>
  <cols>
    <col min="1" max="1" width="3.5546875" style="1" customWidth="1"/>
    <col min="2" max="2" width="66.44140625" style="1" customWidth="1"/>
    <col min="3" max="3" width="13.44140625" style="1" customWidth="1"/>
    <col min="4" max="16384" width="8.88671875" style="1"/>
  </cols>
  <sheetData>
    <row r="1" spans="1:13" x14ac:dyDescent="0.3">
      <c r="B1" s="83" t="s">
        <v>51</v>
      </c>
      <c r="C1" s="83"/>
    </row>
    <row r="2" spans="1:13" x14ac:dyDescent="0.3">
      <c r="B2" s="84" t="s">
        <v>53</v>
      </c>
      <c r="C2" s="84"/>
    </row>
    <row r="3" spans="1:13" x14ac:dyDescent="0.3">
      <c r="C3" s="1" t="s">
        <v>19</v>
      </c>
    </row>
    <row r="5" spans="1:13" x14ac:dyDescent="0.3">
      <c r="B5" s="82" t="s">
        <v>60</v>
      </c>
      <c r="C5" s="82"/>
    </row>
    <row r="6" spans="1:13" ht="18.600000000000001" x14ac:dyDescent="0.3">
      <c r="B6" s="85" t="s">
        <v>16</v>
      </c>
      <c r="C6" s="85"/>
    </row>
    <row r="7" spans="1:13" ht="18.600000000000001" x14ac:dyDescent="0.3">
      <c r="B7" s="55"/>
    </row>
    <row r="8" spans="1:13" x14ac:dyDescent="0.3">
      <c r="A8" s="71" t="s">
        <v>13</v>
      </c>
      <c r="B8" s="71"/>
      <c r="C8" s="71"/>
    </row>
    <row r="9" spans="1:13" x14ac:dyDescent="0.3">
      <c r="A9" s="6"/>
      <c r="B9" s="6"/>
      <c r="C9" s="6"/>
    </row>
    <row r="10" spans="1:13" x14ac:dyDescent="0.3">
      <c r="A10" s="6"/>
      <c r="B10" s="6" t="s">
        <v>75</v>
      </c>
      <c r="C10" s="6"/>
    </row>
    <row r="11" spans="1:13" ht="18.600000000000001" x14ac:dyDescent="0.3">
      <c r="B11" s="7" t="s">
        <v>11</v>
      </c>
    </row>
    <row r="12" spans="1:13" ht="18.600000000000001" x14ac:dyDescent="0.3">
      <c r="B12" s="7"/>
    </row>
    <row r="13" spans="1:13" ht="18.600000000000001" x14ac:dyDescent="0.3">
      <c r="B13" s="61" t="s">
        <v>77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3" x14ac:dyDescent="0.3">
      <c r="B14" s="44" t="s">
        <v>49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3" x14ac:dyDescent="0.3">
      <c r="B15" s="44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x14ac:dyDescent="0.3">
      <c r="B16" s="11" t="s">
        <v>85</v>
      </c>
      <c r="C16" s="53"/>
      <c r="D16" s="57"/>
      <c r="E16" s="57"/>
      <c r="F16" s="57"/>
      <c r="G16" s="57"/>
      <c r="H16" s="57"/>
      <c r="I16" s="54"/>
      <c r="J16" s="41"/>
      <c r="K16" s="41"/>
      <c r="L16" s="41"/>
      <c r="M16" s="41"/>
    </row>
    <row r="17" spans="1:13" x14ac:dyDescent="0.3">
      <c r="B17" s="56"/>
      <c r="C17" s="57"/>
      <c r="D17" s="51"/>
      <c r="J17" s="41"/>
      <c r="K17" s="41"/>
    </row>
    <row r="18" spans="1:13" x14ac:dyDescent="0.3">
      <c r="B18" s="56"/>
      <c r="C18" s="57"/>
      <c r="D18" s="57"/>
      <c r="E18" s="57"/>
      <c r="F18" s="57"/>
      <c r="G18" s="57"/>
      <c r="H18" s="57"/>
      <c r="I18" s="54"/>
      <c r="J18" s="41"/>
      <c r="K18" s="41"/>
      <c r="L18" s="41"/>
      <c r="M18" s="41"/>
    </row>
    <row r="19" spans="1:13" ht="16.2" x14ac:dyDescent="0.3">
      <c r="A19" s="4"/>
      <c r="B19" s="51" t="s">
        <v>15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0" spans="1:13" x14ac:dyDescent="0.3">
      <c r="B20" s="8"/>
    </row>
    <row r="21" spans="1:13" ht="62.4" x14ac:dyDescent="0.3">
      <c r="A21" s="12" t="s">
        <v>0</v>
      </c>
      <c r="B21" s="12" t="s">
        <v>5</v>
      </c>
      <c r="C21" s="12" t="s">
        <v>14</v>
      </c>
    </row>
    <row r="22" spans="1:13" x14ac:dyDescent="0.3">
      <c r="A22" s="10" t="s">
        <v>1</v>
      </c>
      <c r="B22" s="11" t="s">
        <v>8</v>
      </c>
      <c r="C22" s="28">
        <v>7.71</v>
      </c>
    </row>
    <row r="23" spans="1:13" x14ac:dyDescent="0.3">
      <c r="A23" s="10" t="s">
        <v>2</v>
      </c>
      <c r="B23" s="11" t="s">
        <v>6</v>
      </c>
      <c r="C23" s="28">
        <v>0.11</v>
      </c>
    </row>
    <row r="24" spans="1:13" x14ac:dyDescent="0.3">
      <c r="A24" s="10" t="s">
        <v>3</v>
      </c>
      <c r="B24" s="11" t="s">
        <v>48</v>
      </c>
      <c r="C24" s="28"/>
    </row>
    <row r="25" spans="1:13" x14ac:dyDescent="0.3">
      <c r="A25" s="10" t="s">
        <v>20</v>
      </c>
      <c r="B25" s="13" t="s">
        <v>28</v>
      </c>
      <c r="C25" s="28"/>
    </row>
    <row r="26" spans="1:13" x14ac:dyDescent="0.3">
      <c r="A26" s="14"/>
      <c r="B26" s="15" t="s">
        <v>7</v>
      </c>
      <c r="C26" s="29">
        <f>C22+C23+C24+C25</f>
        <v>7.82</v>
      </c>
    </row>
    <row r="27" spans="1:13" x14ac:dyDescent="0.3">
      <c r="A27" s="10"/>
      <c r="B27" s="15" t="s">
        <v>17</v>
      </c>
      <c r="C27" s="16">
        <f>C26</f>
        <v>7.82</v>
      </c>
    </row>
    <row r="28" spans="1:13" ht="36" customHeight="1" x14ac:dyDescent="0.3">
      <c r="C28" s="17"/>
    </row>
    <row r="29" spans="1:13" x14ac:dyDescent="0.3">
      <c r="B29" s="5" t="s">
        <v>12</v>
      </c>
    </row>
    <row r="30" spans="1:13" ht="24" customHeight="1" x14ac:dyDescent="0.3">
      <c r="B30" s="82" t="s">
        <v>61</v>
      </c>
      <c r="C30" s="82"/>
    </row>
    <row r="31" spans="1:13" x14ac:dyDescent="0.3">
      <c r="A31" s="2"/>
      <c r="B31" s="5" t="s">
        <v>52</v>
      </c>
    </row>
  </sheetData>
  <mergeCells count="6">
    <mergeCell ref="B30:C30"/>
    <mergeCell ref="B1:C1"/>
    <mergeCell ref="B2:C2"/>
    <mergeCell ref="A8:C8"/>
    <mergeCell ref="B5:C5"/>
    <mergeCell ref="B6:C6"/>
  </mergeCells>
  <phoneticPr fontId="1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2EDEB7C06DB468EC8105EEBB11CC5" ma:contentTypeVersion="4" ma:contentTypeDescription="Create a new document." ma:contentTypeScope="" ma:versionID="d98a365dc6c420b22a60689ce45cd6d3">
  <xsd:schema xmlns:xsd="http://www.w3.org/2001/XMLSchema" xmlns:xs="http://www.w3.org/2001/XMLSchema" xmlns:p="http://schemas.microsoft.com/office/2006/metadata/properties" xmlns:ns3="0e686ed6-73c2-4cc2-8280-4f862919aac7" targetNamespace="http://schemas.microsoft.com/office/2006/metadata/properties" ma:root="true" ma:fieldsID="9e9eb5c81ab467c2f1aae5318531173e" ns3:_="">
    <xsd:import namespace="0e686ed6-73c2-4cc2-8280-4f862919aa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686ed6-73c2-4cc2-8280-4f862919a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7A6E80-7873-4A00-B104-61F8E716291F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e686ed6-73c2-4cc2-8280-4f862919aac7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2B7CBD8-D8D9-43A5-A521-AAF1019540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686ed6-73c2-4cc2-8280-4f862919aa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9E16B8-A5F5-477A-ABD6-74F059351B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1 priedas_aprašymas</vt:lpstr>
      <vt:lpstr>2 priedas_suvestinė</vt:lpstr>
      <vt:lpstr>'2 priedas_suvestinė'!Print_Area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jakutiene</dc:creator>
  <cp:lastModifiedBy>Violeta Lembovič</cp:lastModifiedBy>
  <cp:lastPrinted>2024-02-06T11:15:35Z</cp:lastPrinted>
  <dcterms:created xsi:type="dcterms:W3CDTF">2007-01-11T09:37:32Z</dcterms:created>
  <dcterms:modified xsi:type="dcterms:W3CDTF">2024-06-21T11:05:06Z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0x0101000BA2EDEB7C06DB468EC8105EEBB11CC5</vt:lpwstr>
  </property>
</Properties>
</file>