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https://lrvk-my.sharepoint.com/personal/aiste_zedelyte_lrv_lt/Documents/Dokumentai/Medžiagos prie klausimo/EM/Reglamentas/"/>
    </mc:Choice>
  </mc:AlternateContent>
  <xr:revisionPtr revIDLastSave="0" documentId="8_{091BE952-1E3B-492B-8307-3BDB9B1CF122}" xr6:coauthVersionLast="47" xr6:coauthVersionMax="47" xr10:uidLastSave="{00000000-0000-0000-0000-000000000000}"/>
  <bookViews>
    <workbookView xWindow="-108" yWindow="-108" windowWidth="30936" windowHeight="16776" firstSheet="1" activeTab="1" xr2:uid="{00000000-000D-0000-FFFF-FFFF00000000}"/>
  </bookViews>
  <sheets>
    <sheet name="PI skaičiuoklė" sheetId="10" r:id="rId1"/>
    <sheet name="Išlaidos darbuotojams" sheetId="15" r:id="rId2"/>
    <sheet name="Išlaidos investicijoms" sheetId="14" r:id="rId3"/>
    <sheet name="Išlaidos medžiagoms" sheetId="12" r:id="rId4"/>
    <sheet name="Išlaidos paslaugoms" sheetId="11"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1" i="15" l="1"/>
  <c r="G38" i="15" l="1"/>
  <c r="C56" i="11"/>
  <c r="C54" i="11"/>
  <c r="C50" i="11"/>
  <c r="C45" i="11"/>
  <c r="C43" i="11"/>
  <c r="C39" i="11"/>
  <c r="C25" i="11"/>
  <c r="C23" i="11"/>
  <c r="C19" i="11"/>
  <c r="C14" i="11"/>
  <c r="C12" i="11"/>
  <c r="C8" i="11"/>
  <c r="E57" i="12"/>
  <c r="E55" i="12"/>
  <c r="E51" i="12"/>
  <c r="E46" i="12"/>
  <c r="E44" i="12"/>
  <c r="E40" i="12"/>
  <c r="E25" i="12"/>
  <c r="E23" i="12"/>
  <c r="E19" i="12"/>
  <c r="I12" i="10" s="1"/>
  <c r="E14" i="12"/>
  <c r="E12" i="12"/>
  <c r="E8" i="12"/>
  <c r="D52" i="14"/>
  <c r="D41" i="14"/>
  <c r="D37" i="14"/>
  <c r="D43" i="14" s="1"/>
  <c r="D25" i="14"/>
  <c r="D23" i="14"/>
  <c r="G13" i="10" s="1"/>
  <c r="D19" i="14"/>
  <c r="G12" i="10" s="1"/>
  <c r="D12" i="14"/>
  <c r="G57" i="15"/>
  <c r="G27" i="15"/>
  <c r="G26" i="15"/>
  <c r="G21" i="15"/>
  <c r="F12" i="10" s="1"/>
  <c r="G14" i="15"/>
  <c r="H12" i="10"/>
  <c r="F13" i="10"/>
  <c r="H13" i="10"/>
  <c r="I13" i="10"/>
  <c r="D51" i="14"/>
  <c r="D50" i="14"/>
  <c r="D48" i="14"/>
  <c r="D54" i="14" s="1"/>
  <c r="D40" i="14"/>
  <c r="D39" i="14"/>
  <c r="D22" i="14"/>
  <c r="D21" i="14"/>
  <c r="D18" i="14"/>
  <c r="D17" i="14"/>
  <c r="D11" i="14"/>
  <c r="D10" i="14"/>
  <c r="D8" i="14"/>
  <c r="D14" i="14" s="1"/>
  <c r="D6" i="14"/>
  <c r="J13" i="10" l="1"/>
  <c r="K13" i="10" s="1"/>
  <c r="J12" i="10"/>
  <c r="K12" i="10" s="1"/>
  <c r="I20" i="10"/>
  <c r="H8" i="10"/>
  <c r="A51" i="11"/>
  <c r="A40" i="11"/>
  <c r="A20" i="11"/>
  <c r="A16" i="11"/>
  <c r="A15" i="11"/>
  <c r="A9" i="11"/>
  <c r="A5" i="11"/>
  <c r="A4" i="11"/>
  <c r="A52" i="12"/>
  <c r="A41" i="12"/>
  <c r="A20" i="12"/>
  <c r="A16" i="12"/>
  <c r="A15" i="12"/>
  <c r="A9" i="12"/>
  <c r="A5" i="12"/>
  <c r="A4" i="12"/>
  <c r="A49" i="14"/>
  <c r="A38" i="14"/>
  <c r="A53" i="15"/>
  <c r="A48" i="15"/>
  <c r="A47" i="15"/>
  <c r="A41" i="15"/>
  <c r="A36" i="15"/>
  <c r="A35" i="15"/>
  <c r="A22" i="15"/>
  <c r="A17" i="15"/>
  <c r="A16" i="15"/>
  <c r="A4" i="15"/>
  <c r="A15" i="14"/>
  <c r="A4" i="14"/>
  <c r="A20" i="14"/>
  <c r="A16" i="14"/>
  <c r="A9" i="14"/>
  <c r="A5" i="14"/>
  <c r="A10" i="15"/>
  <c r="A5" i="15"/>
  <c r="I26" i="10"/>
  <c r="E54" i="12"/>
  <c r="E53" i="12"/>
  <c r="H26" i="10" s="1"/>
  <c r="E50" i="12"/>
  <c r="E49" i="12"/>
  <c r="E43" i="12"/>
  <c r="E42" i="12"/>
  <c r="E39" i="12"/>
  <c r="E38" i="12"/>
  <c r="H20" i="10" s="1"/>
  <c r="G55" i="15"/>
  <c r="G54" i="15"/>
  <c r="G50" i="15"/>
  <c r="G49" i="15"/>
  <c r="G45" i="15"/>
  <c r="G37" i="15"/>
  <c r="G52" i="15" l="1"/>
  <c r="G58" i="15" s="1"/>
  <c r="G40" i="15"/>
  <c r="G46" i="15" s="1"/>
  <c r="G20" i="10"/>
  <c r="I25" i="10"/>
  <c r="F26" i="10"/>
  <c r="G26" i="10"/>
  <c r="F25" i="10"/>
  <c r="G24" i="15"/>
  <c r="G23" i="15"/>
  <c r="G19" i="15"/>
  <c r="G18" i="15"/>
  <c r="G12" i="15"/>
  <c r="G11" i="15"/>
  <c r="G7" i="15"/>
  <c r="G6" i="15"/>
  <c r="E22" i="12"/>
  <c r="E21" i="12"/>
  <c r="E18" i="12"/>
  <c r="E17" i="12"/>
  <c r="E11" i="12"/>
  <c r="E10" i="12"/>
  <c r="E7" i="12"/>
  <c r="E6" i="12"/>
  <c r="I8" i="10"/>
  <c r="F20" i="10" l="1"/>
  <c r="J20" i="10" s="1"/>
  <c r="K20" i="10" s="1"/>
  <c r="G9" i="15"/>
  <c r="G15" i="15" s="1"/>
  <c r="J26" i="10"/>
  <c r="K26" i="10" s="1"/>
  <c r="H25" i="10"/>
  <c r="G25" i="10"/>
  <c r="F8" i="10"/>
  <c r="J25" i="10" l="1"/>
  <c r="K25" i="10" s="1"/>
  <c r="G8" i="10"/>
  <c r="J8" i="10" l="1"/>
  <c r="K8" i="10" s="1"/>
  <c r="L23" i="10"/>
  <c r="L28" i="10"/>
  <c r="L30" i="10" l="1"/>
  <c r="L10" i="10"/>
  <c r="L17" i="10" s="1"/>
  <c r="L31" i="10" l="1"/>
</calcChain>
</file>

<file path=xl/sharedStrings.xml><?xml version="1.0" encoding="utf-8"?>
<sst xmlns="http://schemas.openxmlformats.org/spreadsheetml/2006/main" count="249" uniqueCount="111">
  <si>
    <t>Ūkio subjektų administracinės naštos ir prisitaikymo prie reguliavimo išlaidų vertinimo pinigine išraiška skaičiuoklė</t>
  </si>
  <si>
    <t>Eil. Nr. </t>
  </si>
  <si>
    <t>Teisės akto  (teisės akto projekto) straipsnis (-iai), punktas   (-ai) ir įpareigojimas</t>
  </si>
  <si>
    <t>Įpareigojimo vykdymo veiksmas</t>
  </si>
  <si>
    <t>Kilmė (Europos Sąjungos arba tarptautinė, nacionalinė)</t>
  </si>
  <si>
    <t>Tikslinė grupė (T) (ūkio subjektų skaičius, vnt.)</t>
  </si>
  <si>
    <t>Išlaidos darbuotojams (D), Eur</t>
  </si>
  <si>
    <t>Išlaidos investicijoms (I), Eur</t>
  </si>
  <si>
    <t>Išlaidos medžiagoms (M), Eur</t>
  </si>
  <si>
    <t>Išlaidos paslaugoms (darbams) įsigyti, Eur, (E)</t>
  </si>
  <si>
    <t>Pridėtinės išlaidos (O), Eur, (0,05*((6)+(7)+(8)+(9)))</t>
  </si>
  <si>
    <t>Įpareigojimo tikslinės grupės veikiančiam ūkio subjektui, vykdančiam ekonominę veiklą rinkos sąlygomis ir įgyvendinančiam įpareigojimą verslo praktikoje pagrįstomis sąnaudomis, sukeliama prisitaikymo prie reguliavimo išlaidų (toliau – prisitaikymo išlaidos) suma (S), Eur ((6) + (7) + (8) + (9) + (10)</t>
  </si>
  <si>
    <t>Įpareigojimo  tikslinei grupei sukeliama prisitaikymo išlaidų suma (PI), Eur, ((5)*(11))</t>
  </si>
  <si>
    <t>1.</t>
  </si>
  <si>
    <t>1.1. </t>
  </si>
  <si>
    <t>Straipsnis (-iai), punktas (-ai) ir įpareigojimas</t>
  </si>
  <si>
    <t>1.1.1.</t>
  </si>
  <si>
    <t>Veiksmas A1</t>
  </si>
  <si>
    <t>1.1.2.</t>
  </si>
  <si>
    <t>Veiksmas A2</t>
  </si>
  <si>
    <t>...</t>
  </si>
  <si>
    <t>Iš viso prisitaikymo išlaidų pagal įpareigojimą A</t>
  </si>
  <si>
    <t> 1.2.</t>
  </si>
  <si>
    <t>1.2.1.</t>
  </si>
  <si>
    <t>Veiksmas B1</t>
  </si>
  <si>
    <t>1.2.2.</t>
  </si>
  <si>
    <t>Veiksmas B2</t>
  </si>
  <si>
    <t>.......</t>
  </si>
  <si>
    <t>Iš viso prisitaikymo išlaidų pagal įpareigojimą B</t>
  </si>
  <si>
    <t>Iš viso prisitaikymo išlaidų pagal galiojantį teisės aktą, Eur</t>
  </si>
  <si>
    <t>2.</t>
  </si>
  <si>
    <t>Lietuvos Respublikos Vyriausybės projektas „Dėl lėšų, surinktų įgyvendinant Reglamentą (ES) 2022/1854, panaudojimo“ projektas (toliau - Nutarimas)</t>
  </si>
  <si>
    <t>2.1. </t>
  </si>
  <si>
    <t>Nutarimo 1.3 papunktis numato, kad visuomeninis tiekėjas lėšų administratoriui pateikia informaciją apie visuomeninės elektros energijos įsigijimo kainos pažeidžiamiems vartotojams sumažinimui reikiamų skirti lėšų poreikį už praėjusį kalendorinį mėnesį, įvertinęs faktinį praėjusio kalendorinio mėnesio pažeidžiamų vartotojų elektros energijos suvartojimą</t>
  </si>
  <si>
    <t>nacionalinė</t>
  </si>
  <si>
    <t>2.1.1.</t>
  </si>
  <si>
    <t>Visuomeninis tiekėjas parengia informaciją apie reikiamų skirti lėšų poreikį ir ją pateikia lėšų administratoriui</t>
  </si>
  <si>
    <t>2.1.2.</t>
  </si>
  <si>
    <t> 2.2.</t>
  </si>
  <si>
    <t>Nutarimo  1.6 papunktis numato, kad visuomeninis elektros energijos tiekėjas privalo pateikti Valstybinei energetikos reguliavimo tarybai (toliau- Taryba) visą Tarybos prašomą informaciją ir dokumentus, reikalingus išmokėtų visuomeninės elektros energijos įsigijimo pažeidžiamiems vartotojams kainos sumažinimui lėšų pagrįstumui įvertinti ir lėšų panaudojimo kontrolei atlikti.</t>
  </si>
  <si>
    <t>2.2.1.</t>
  </si>
  <si>
    <t>Visuomeninis elektros energijos tiekėjas surenka ir pateikia Tarybos prašomą informaciją ir dokumentus, pagrindžiančią išmokėtų lėšų panaudojimą.</t>
  </si>
  <si>
    <t>2.2.2.</t>
  </si>
  <si>
    <t>Iš viso prisitaikymo išlaidų pagal teisės akto projektą, Eur</t>
  </si>
  <si>
    <t>Teisės akto projektu numatomas sukelti prisitaikymo išlaidų pokytis, Eur</t>
  </si>
  <si>
    <t>Komentarai dėl ūkio subjektų skaičiaus:</t>
  </si>
  <si>
    <t>2.1 eilutės -2 ūkio subjektai turi galiojančias elektros energijos visuomeninio tiekimo licencijas.</t>
  </si>
  <si>
    <t xml:space="preserve">Ataskaitos rengėja:
Energetikos konkurencingumo grupės patarėja Aušra Grėbliūnaitė
</t>
  </si>
  <si>
    <t>Išlaidų darbuotojams (D) apskaičiavimas (galiojantis teisės aktas)</t>
  </si>
  <si>
    <t xml:space="preserve">Teisės akto straipsnis, punktas ir įpareigojimas </t>
  </si>
  <si>
    <t xml:space="preserve">Darbuotojas </t>
  </si>
  <si>
    <t>Darbuotojų skaičius, vnt.</t>
  </si>
  <si>
    <t>Darbuotojo vidutinio valandinio darbo užmokesčio ir nuo jo darbdavio mokamų mokesčių suma, Eur/val.</t>
  </si>
  <si>
    <t>Įpareigojimo vykdymo veiksmui (toliau – Veiksmas) vykdyti skirtas darbuotojo laikas, val.</t>
  </si>
  <si>
    <t>Veiksmo atlikimo dažnis per metus</t>
  </si>
  <si>
    <t>Iš viso išlaidų darbuotojams (D), Eur</t>
  </si>
  <si>
    <t>A1.1</t>
  </si>
  <si>
    <t>A1.2</t>
  </si>
  <si>
    <t>Iš viso D išlaidų veiksmui A1, Eur</t>
  </si>
  <si>
    <t>A2.1</t>
  </si>
  <si>
    <t>A2.2</t>
  </si>
  <si>
    <t>Iš viso D išlaidų veiksmui A2, Eur</t>
  </si>
  <si>
    <t>Iš viso D išlaidų pagal įpareigojimą A, Eur</t>
  </si>
  <si>
    <t>B1.1</t>
  </si>
  <si>
    <t>B1.2</t>
  </si>
  <si>
    <t>Iš viso D išlaidų veiksmui B1, Eur</t>
  </si>
  <si>
    <t>B2.1</t>
  </si>
  <si>
    <t>B2.2</t>
  </si>
  <si>
    <t>Iš viso D išlaidų veiksmui B2, Eur</t>
  </si>
  <si>
    <t>Iš viso D išlaidų pagal įpareigojimą B, Eur</t>
  </si>
  <si>
    <t>Išlaidų darbuotojams (D) apskaičiavimas (teisės akto projektas)</t>
  </si>
  <si>
    <t xml:space="preserve">Teisės akto projekto straipsnis, punktas ir įpareigojimas </t>
  </si>
  <si>
    <t>A1.1 Vadybos ir organizavimo analitikas (profesijos kodas 2421)</t>
  </si>
  <si>
    <t>A1.2 Finansų specialistai (profesijos kodas 241)</t>
  </si>
  <si>
    <t>B1.1 Vadybos ir organizavimo analitikas</t>
  </si>
  <si>
    <t>B1.2 Finansų specialistai (profesijos kodas 241)</t>
  </si>
  <si>
    <t>B1.2 Teisininkai (profesijos kodas 2611)</t>
  </si>
  <si>
    <t>Išlaidų investicijoms (I) apskaičiavimas (galiojantis teisės aktas)</t>
  </si>
  <si>
    <t>Teisės akto straipsnis, punktas ir įpareigojimas</t>
  </si>
  <si>
    <t>Objektas</t>
  </si>
  <si>
    <t>Iš viso išlaidų investicijoms pagal veiksmą A1</t>
  </si>
  <si>
    <t>Iš viso išlaidų investicijoms pagal veiksmą A2</t>
  </si>
  <si>
    <t>Iš viso išlaidų investicijoms pagal įpareigojimą A</t>
  </si>
  <si>
    <t>Iš viso išlaidų investicijoms pagal veiksmą B1</t>
  </si>
  <si>
    <t>Iš viso išlaidų investicijoms pagal veiksmą B2</t>
  </si>
  <si>
    <t>....</t>
  </si>
  <si>
    <t>Iš viso išlaidų investicijoms pagal įpareigojimą B</t>
  </si>
  <si>
    <t>Išlaidų investicijoms (I) apskaičiavimas (teisės akto projektas)</t>
  </si>
  <si>
    <t>Teisės akto projekto straipsnis, punktas ir įpareigojimas</t>
  </si>
  <si>
    <t>Išlaidų medžiagoms (M) apskaičiavimas (galiojantis teisės aktas)</t>
  </si>
  <si>
    <t>Medžiaga arba medžiagų grupė</t>
  </si>
  <si>
    <t>Medžiagos kiekis / metus (svorio ar tūrio matais arba vienetais) (Q)</t>
  </si>
  <si>
    <t>Medžiagos (medžiagų) grupės kaina už kiekio vienetą (K) (Eur už svorio ar tūrio matą arba vienetą), Eur/kiekio matą</t>
  </si>
  <si>
    <t>Iš viso išlaidų medžiagoms pagal veiksmą A1</t>
  </si>
  <si>
    <t>Iš viso išlaidų medžiagoms pagal veiksmą A2</t>
  </si>
  <si>
    <t>…</t>
  </si>
  <si>
    <t>Iš viso išlaidų medžiagoms pagal įpareigojimą A</t>
  </si>
  <si>
    <t>Iš viso išlaidų medžiagoms pagal veiksmą B1</t>
  </si>
  <si>
    <t>Iš viso išlaidų medžiagoms pagal veiksmą B2</t>
  </si>
  <si>
    <t>Iš viso išlaidų medžiagoms pagal įpareigojimą B</t>
  </si>
  <si>
    <t>Išlaidų medžiagoms (M) apskaičiavimas (teisės akto projektas)</t>
  </si>
  <si>
    <t>Išlaidų iš išorės įsigyjamoms paslaugoms (darbams) (E) apskaičiavimas (galiojantis teisės aktas)</t>
  </si>
  <si>
    <t>Iš išorės įsigyjamos paslaugos (darbai)</t>
  </si>
  <si>
    <t>Paslaugų (darbų) kaina (E), Eur</t>
  </si>
  <si>
    <t>Iš viso išlaidų iš išorės įsigyjamoms paslaugoms (darbams) pagal veiksmą A1</t>
  </si>
  <si>
    <t>Iš viso išlaidų iš išorės įsigyjamoms paslaugoms (darbams) pagal veiksmą A2</t>
  </si>
  <si>
    <t>Iš viso išlaidų iš išorės įsigyjamoms paslaugoms (darbams) pagal įpareigojimą A</t>
  </si>
  <si>
    <t>Iš viso išlaidų iš išorės įsigyjamoms paslaugoms (darbams) pagal veiksmą B1</t>
  </si>
  <si>
    <t>Iš viso išlaidų iš išorės įsigyjamoms paslaugoms (darbams) pagal veiksmą B2</t>
  </si>
  <si>
    <t>Iš viso išlaidų iš išorės įsigyjamoms paslaugoms (darbams) pagal įpareigojimą B</t>
  </si>
  <si>
    <t>Išlaidų iš išorės įsigyjamoms paslaugoms (darbams) (E) apskaičiavimas (teisės akto projektas)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</si>
</sst>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charset val="186"/>
      <scheme val="minor"/>
    </font>
    <font>
      <sz val="8"/>
      <color theme="1"/>
      <name val="Verdana"/>
      <family val="2"/>
      <charset val="186"/>
    </font>
    <font>
      <b/>
      <sz val="8"/>
      <color rgb="FF000000"/>
      <name val="Verdana"/>
      <family val="2"/>
      <charset val="186"/>
    </font>
    <font>
      <sz val="8"/>
      <color rgb="FF000000"/>
      <name val="Verdana"/>
      <family val="2"/>
      <charset val="186"/>
    </font>
    <font>
      <i/>
      <sz val="8"/>
      <color rgb="FF000000"/>
      <name val="Verdana"/>
      <family val="2"/>
      <charset val="186"/>
    </font>
    <font>
      <sz val="8"/>
      <name val="Verdana"/>
      <family val="2"/>
      <charset val="186"/>
    </font>
    <font>
      <b/>
      <sz val="12"/>
      <color theme="1"/>
      <name val="Verdana"/>
      <family val="2"/>
      <charset val="186"/>
    </font>
    <font>
      <b/>
      <sz val="8"/>
      <color theme="1"/>
      <name val="Verdana"/>
      <family val="2"/>
      <charset val="186"/>
    </font>
    <font>
      <b/>
      <sz val="8"/>
      <color theme="0"/>
      <name val="Verdana"/>
      <family val="2"/>
      <charset val="186"/>
    </font>
    <font>
      <sz val="10"/>
      <color theme="1"/>
      <name val="Times New Roman"/>
      <family val="1"/>
      <charset val="186"/>
    </font>
    <font>
      <sz val="8"/>
      <color theme="1"/>
      <name val="Calibri"/>
      <family val="2"/>
      <charset val="186"/>
      <scheme val="minor"/>
    </font>
    <font>
      <sz val="8"/>
      <color rgb="FFFF0000"/>
      <name val="Verdana"/>
      <family val="2"/>
      <charset val="186"/>
    </font>
  </fonts>
  <fills count="10">
    <fill>
      <patternFill patternType="none"/>
    </fill>
    <fill>
      <patternFill patternType="gray125"/>
    </fill>
    <fill>
      <patternFill patternType="solid">
        <fgColor rgb="FFF2F2F2"/>
        <bgColor indexed="64"/>
      </patternFill>
    </fill>
    <fill>
      <patternFill patternType="solid">
        <fgColor rgb="FFFFFFFF"/>
        <bgColor indexed="64"/>
      </patternFill>
    </fill>
    <fill>
      <patternFill patternType="solid">
        <fgColor theme="0"/>
        <bgColor indexed="64"/>
      </patternFill>
    </fill>
    <fill>
      <patternFill patternType="solid">
        <fgColor rgb="FFF2F1F0"/>
        <bgColor indexed="64"/>
      </patternFill>
    </fill>
    <fill>
      <patternFill patternType="solid">
        <fgColor rgb="FF390A6F"/>
        <bgColor indexed="64"/>
      </patternFill>
    </fill>
    <fill>
      <patternFill patternType="solid">
        <fgColor rgb="FF44BBA4"/>
        <bgColor indexed="64"/>
      </patternFill>
    </fill>
    <fill>
      <patternFill patternType="solid">
        <fgColor rgb="FFCCD3FF"/>
        <bgColor indexed="64"/>
      </patternFill>
    </fill>
    <fill>
      <patternFill patternType="solid">
        <fgColor rgb="FF7E47FF"/>
        <bgColor indexed="64"/>
      </patternFill>
    </fill>
  </fills>
  <borders count="16">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88">
    <xf numFmtId="0" fontId="0" fillId="0" borderId="0" xfId="0"/>
    <xf numFmtId="0" fontId="1" fillId="0" borderId="0" xfId="0" applyFont="1" applyAlignment="1">
      <alignment vertical="top"/>
    </xf>
    <xf numFmtId="0" fontId="3" fillId="0" borderId="2" xfId="0" applyFont="1" applyBorder="1" applyAlignment="1">
      <alignment horizontal="center" vertical="top"/>
    </xf>
    <xf numFmtId="0" fontId="4" fillId="0" borderId="5" xfId="0" applyFont="1" applyBorder="1" applyAlignment="1">
      <alignment vertical="top" wrapText="1"/>
    </xf>
    <xf numFmtId="0" fontId="3" fillId="2" borderId="5" xfId="0" applyFont="1" applyFill="1" applyBorder="1" applyAlignment="1">
      <alignment vertical="top" wrapText="1"/>
    </xf>
    <xf numFmtId="0" fontId="3" fillId="0" borderId="5" xfId="0" applyFont="1" applyBorder="1" applyAlignment="1">
      <alignment vertical="top" wrapText="1"/>
    </xf>
    <xf numFmtId="0" fontId="3" fillId="3" borderId="5" xfId="0" applyFont="1" applyFill="1" applyBorder="1" applyAlignment="1">
      <alignment vertical="top" wrapText="1"/>
    </xf>
    <xf numFmtId="0" fontId="3" fillId="2" borderId="5" xfId="0" applyFont="1" applyFill="1" applyBorder="1" applyAlignment="1">
      <alignment horizontal="right" vertical="top" wrapText="1"/>
    </xf>
    <xf numFmtId="0" fontId="3" fillId="0" borderId="2" xfId="0" applyFont="1" applyBorder="1" applyAlignment="1">
      <alignment horizontal="right" vertical="top" wrapText="1"/>
    </xf>
    <xf numFmtId="0" fontId="3" fillId="4" borderId="5" xfId="0" applyFont="1" applyFill="1" applyBorder="1" applyAlignment="1">
      <alignment vertical="top" wrapText="1"/>
    </xf>
    <xf numFmtId="0" fontId="5" fillId="0" borderId="5" xfId="0" applyFont="1" applyBorder="1" applyAlignment="1">
      <alignment vertical="top" wrapText="1"/>
    </xf>
    <xf numFmtId="0" fontId="2" fillId="0" borderId="5" xfId="0" applyFont="1" applyBorder="1" applyAlignment="1">
      <alignment horizontal="center" vertical="top" wrapText="1"/>
    </xf>
    <xf numFmtId="0" fontId="3" fillId="0" borderId="2" xfId="0" applyFont="1" applyBorder="1" applyAlignment="1">
      <alignment vertical="top" wrapText="1"/>
    </xf>
    <xf numFmtId="0" fontId="8" fillId="6" borderId="8" xfId="0" applyFont="1" applyFill="1" applyBorder="1" applyAlignment="1">
      <alignment horizontal="left" vertical="top"/>
    </xf>
    <xf numFmtId="0" fontId="8" fillId="6" borderId="1" xfId="0" applyFont="1" applyFill="1" applyBorder="1" applyAlignment="1">
      <alignment vertical="top" wrapText="1"/>
    </xf>
    <xf numFmtId="0" fontId="8" fillId="6" borderId="1" xfId="0" applyFont="1" applyFill="1" applyBorder="1" applyAlignment="1">
      <alignment horizontal="center" vertical="top" wrapText="1"/>
    </xf>
    <xf numFmtId="0" fontId="8" fillId="6" borderId="4" xfId="0" applyFont="1" applyFill="1" applyBorder="1" applyAlignment="1">
      <alignment vertical="top" wrapText="1"/>
    </xf>
    <xf numFmtId="0" fontId="8" fillId="7" borderId="1" xfId="0" applyFont="1" applyFill="1" applyBorder="1" applyAlignment="1">
      <alignment horizontal="center" vertical="top" wrapText="1"/>
    </xf>
    <xf numFmtId="0" fontId="2" fillId="8" borderId="8" xfId="0" applyFont="1" applyFill="1" applyBorder="1" applyAlignment="1">
      <alignment vertical="top" wrapText="1"/>
    </xf>
    <xf numFmtId="0" fontId="8" fillId="9" borderId="2" xfId="0" applyFont="1" applyFill="1" applyBorder="1" applyAlignment="1">
      <alignment vertical="top" wrapText="1"/>
    </xf>
    <xf numFmtId="0" fontId="7" fillId="0" borderId="0" xfId="0" applyFont="1" applyAlignment="1">
      <alignment vertical="top"/>
    </xf>
    <xf numFmtId="0" fontId="8" fillId="7" borderId="10" xfId="0" applyFont="1" applyFill="1" applyBorder="1" applyAlignment="1">
      <alignment horizontal="center" vertical="top"/>
    </xf>
    <xf numFmtId="0" fontId="2" fillId="8" borderId="5" xfId="0" applyFont="1" applyFill="1" applyBorder="1" applyAlignment="1">
      <alignment horizontal="center" vertical="top" wrapText="1"/>
    </xf>
    <xf numFmtId="0" fontId="4" fillId="0" borderId="2" xfId="0" applyFont="1" applyBorder="1" applyAlignment="1">
      <alignment vertical="top" wrapText="1"/>
    </xf>
    <xf numFmtId="0" fontId="3" fillId="2" borderId="5" xfId="0" applyFont="1" applyFill="1" applyBorder="1" applyAlignment="1">
      <alignment horizontal="center" vertical="top" wrapText="1"/>
    </xf>
    <xf numFmtId="0" fontId="1" fillId="0" borderId="2" xfId="0" applyFont="1" applyBorder="1" applyAlignment="1">
      <alignment vertical="top" wrapText="1"/>
    </xf>
    <xf numFmtId="0" fontId="2" fillId="0" borderId="5" xfId="0" applyFont="1" applyBorder="1" applyAlignment="1">
      <alignment vertical="top" wrapText="1"/>
    </xf>
    <xf numFmtId="0" fontId="2" fillId="0" borderId="0" xfId="0" applyFont="1" applyAlignment="1">
      <alignment horizontal="right" vertical="top" wrapText="1"/>
    </xf>
    <xf numFmtId="0" fontId="2" fillId="0" borderId="0" xfId="0" applyFont="1" applyAlignment="1">
      <alignment vertical="top" wrapText="1"/>
    </xf>
    <xf numFmtId="0" fontId="2" fillId="5" borderId="8" xfId="0" applyFont="1" applyFill="1" applyBorder="1" applyAlignment="1">
      <alignment horizontal="center" vertical="top" wrapText="1"/>
    </xf>
    <xf numFmtId="0" fontId="2" fillId="5" borderId="3" xfId="0" applyFont="1" applyFill="1" applyBorder="1" applyAlignment="1">
      <alignment horizontal="center" vertical="top" wrapText="1"/>
    </xf>
    <xf numFmtId="0" fontId="8" fillId="7" borderId="2" xfId="0" applyFont="1" applyFill="1" applyBorder="1" applyAlignment="1">
      <alignment horizontal="center" vertical="top" wrapText="1"/>
    </xf>
    <xf numFmtId="0" fontId="8" fillId="7" borderId="5" xfId="0" applyFont="1" applyFill="1" applyBorder="1" applyAlignment="1">
      <alignment horizontal="center" vertical="top" wrapText="1"/>
    </xf>
    <xf numFmtId="0" fontId="3" fillId="4" borderId="0" xfId="0" applyFont="1" applyFill="1" applyAlignment="1">
      <alignment vertical="top" wrapText="1"/>
    </xf>
    <xf numFmtId="0" fontId="2" fillId="2" borderId="5" xfId="0" applyFont="1" applyFill="1" applyBorder="1" applyAlignment="1">
      <alignment vertical="top" wrapText="1"/>
    </xf>
    <xf numFmtId="0" fontId="2" fillId="0" borderId="2" xfId="0" applyFont="1" applyBorder="1" applyAlignment="1">
      <alignment vertical="top" wrapText="1"/>
    </xf>
    <xf numFmtId="0" fontId="2" fillId="4" borderId="0" xfId="0" applyFont="1" applyFill="1" applyAlignment="1">
      <alignment vertical="top" wrapText="1"/>
    </xf>
    <xf numFmtId="0" fontId="3" fillId="5" borderId="5" xfId="0" applyFont="1" applyFill="1" applyBorder="1" applyAlignment="1">
      <alignment vertical="top" wrapText="1"/>
    </xf>
    <xf numFmtId="0" fontId="3" fillId="5" borderId="5" xfId="0" applyFont="1" applyFill="1" applyBorder="1" applyAlignment="1">
      <alignment horizontal="right" vertical="top" wrapText="1"/>
    </xf>
    <xf numFmtId="0" fontId="5" fillId="5" borderId="5" xfId="0" applyFont="1" applyFill="1" applyBorder="1" applyAlignment="1">
      <alignment vertical="top" wrapText="1"/>
    </xf>
    <xf numFmtId="0" fontId="3" fillId="5" borderId="5" xfId="0" applyFont="1" applyFill="1" applyBorder="1" applyAlignment="1">
      <alignment horizontal="center" vertical="top" wrapText="1"/>
    </xf>
    <xf numFmtId="0" fontId="3" fillId="0" borderId="13" xfId="0" applyFont="1" applyBorder="1" applyAlignment="1">
      <alignment vertical="top" wrapText="1"/>
    </xf>
    <xf numFmtId="0" fontId="3" fillId="0" borderId="14" xfId="0" applyFont="1" applyBorder="1" applyAlignment="1">
      <alignment vertical="top" wrapText="1"/>
    </xf>
    <xf numFmtId="0" fontId="3" fillId="0" borderId="2" xfId="0" applyFont="1" applyBorder="1" applyAlignment="1">
      <alignment horizontal="left" vertical="top" wrapText="1"/>
    </xf>
    <xf numFmtId="0" fontId="11" fillId="0" borderId="0" xfId="0" applyFont="1" applyAlignment="1">
      <alignment vertical="top"/>
    </xf>
    <xf numFmtId="0" fontId="1" fillId="0" borderId="13" xfId="0" applyFont="1" applyBorder="1" applyAlignment="1">
      <alignment vertical="top" wrapText="1"/>
    </xf>
    <xf numFmtId="0" fontId="3" fillId="2" borderId="14" xfId="0" applyFont="1" applyFill="1" applyBorder="1" applyAlignment="1">
      <alignment vertical="top" wrapText="1"/>
    </xf>
    <xf numFmtId="0" fontId="3" fillId="0" borderId="15" xfId="0" applyFont="1" applyBorder="1" applyAlignment="1">
      <alignment vertical="top" wrapText="1"/>
    </xf>
    <xf numFmtId="0" fontId="3" fillId="2" borderId="14" xfId="0" applyFont="1" applyFill="1" applyBorder="1" applyAlignment="1">
      <alignment horizontal="center" vertical="top" wrapText="1"/>
    </xf>
    <xf numFmtId="0" fontId="11" fillId="4" borderId="0" xfId="0" applyFont="1" applyFill="1" applyAlignment="1">
      <alignment vertical="top"/>
    </xf>
    <xf numFmtId="0" fontId="3" fillId="0" borderId="9" xfId="0" applyFont="1" applyBorder="1" applyAlignment="1">
      <alignment vertical="top" wrapText="1"/>
    </xf>
    <xf numFmtId="0" fontId="9" fillId="0" borderId="0" xfId="0" applyFont="1" applyAlignment="1">
      <alignment vertical="top" wrapText="1"/>
    </xf>
    <xf numFmtId="0" fontId="10" fillId="0" borderId="0" xfId="0" applyFont="1" applyAlignment="1">
      <alignment vertical="top"/>
    </xf>
    <xf numFmtId="0" fontId="6" fillId="5" borderId="11" xfId="0" applyFont="1" applyFill="1" applyBorder="1" applyAlignment="1">
      <alignment horizontal="left" vertical="top"/>
    </xf>
    <xf numFmtId="0" fontId="6" fillId="5" borderId="12" xfId="0" applyFont="1" applyFill="1" applyBorder="1" applyAlignment="1">
      <alignment horizontal="left" vertical="top"/>
    </xf>
    <xf numFmtId="0" fontId="6" fillId="5" borderId="4" xfId="0" applyFont="1" applyFill="1" applyBorder="1" applyAlignment="1">
      <alignment horizontal="left" vertical="top"/>
    </xf>
    <xf numFmtId="0" fontId="6" fillId="5" borderId="13" xfId="0" applyFont="1" applyFill="1" applyBorder="1" applyAlignment="1">
      <alignment horizontal="left" vertical="top"/>
    </xf>
    <xf numFmtId="0" fontId="6" fillId="5" borderId="9" xfId="0" applyFont="1" applyFill="1" applyBorder="1" applyAlignment="1">
      <alignment horizontal="left" vertical="top"/>
    </xf>
    <xf numFmtId="0" fontId="6" fillId="5" borderId="5" xfId="0" applyFont="1" applyFill="1" applyBorder="1" applyAlignment="1">
      <alignment horizontal="left" vertical="top"/>
    </xf>
    <xf numFmtId="0" fontId="2" fillId="8" borderId="6" xfId="0" applyFont="1" applyFill="1" applyBorder="1" applyAlignment="1">
      <alignment vertical="top" wrapText="1"/>
    </xf>
    <xf numFmtId="0" fontId="2" fillId="8" borderId="7" xfId="0" applyFont="1" applyFill="1" applyBorder="1" applyAlignment="1">
      <alignment vertical="top" wrapText="1"/>
    </xf>
    <xf numFmtId="0" fontId="2" fillId="8" borderId="3" xfId="0" applyFont="1" applyFill="1" applyBorder="1" applyAlignment="1">
      <alignment vertical="top" wrapText="1"/>
    </xf>
    <xf numFmtId="0" fontId="3" fillId="0" borderId="6" xfId="0" applyFont="1" applyBorder="1" applyAlignment="1">
      <alignment horizontal="right" vertical="top" wrapText="1"/>
    </xf>
    <xf numFmtId="0" fontId="3" fillId="0" borderId="7" xfId="0" applyFont="1" applyBorder="1" applyAlignment="1">
      <alignment horizontal="right" vertical="top" wrapText="1"/>
    </xf>
    <xf numFmtId="0" fontId="3" fillId="0" borderId="3" xfId="0" applyFont="1" applyBorder="1" applyAlignment="1">
      <alignment horizontal="right" vertical="top" wrapText="1"/>
    </xf>
    <xf numFmtId="0" fontId="2" fillId="0" borderId="6" xfId="0" applyFont="1" applyBorder="1" applyAlignment="1">
      <alignment horizontal="right" vertical="top" wrapText="1"/>
    </xf>
    <xf numFmtId="0" fontId="2" fillId="0" borderId="7" xfId="0" applyFont="1" applyBorder="1" applyAlignment="1">
      <alignment horizontal="right" vertical="top" wrapText="1"/>
    </xf>
    <xf numFmtId="0" fontId="2" fillId="0" borderId="3" xfId="0" applyFont="1" applyBorder="1" applyAlignment="1">
      <alignment horizontal="right" vertical="top" wrapText="1"/>
    </xf>
    <xf numFmtId="0" fontId="8" fillId="9" borderId="6" xfId="0" applyFont="1" applyFill="1" applyBorder="1" applyAlignment="1">
      <alignment vertical="top" wrapText="1"/>
    </xf>
    <xf numFmtId="0" fontId="8" fillId="9" borderId="7" xfId="0" applyFont="1" applyFill="1" applyBorder="1" applyAlignment="1">
      <alignment vertical="top" wrapText="1"/>
    </xf>
    <xf numFmtId="0" fontId="8" fillId="9" borderId="3" xfId="0" applyFont="1" applyFill="1" applyBorder="1" applyAlignment="1">
      <alignment vertical="top" wrapText="1"/>
    </xf>
    <xf numFmtId="0" fontId="3" fillId="0" borderId="9" xfId="0" applyFont="1" applyBorder="1" applyAlignment="1">
      <alignment horizontal="right" vertical="top" wrapText="1"/>
    </xf>
    <xf numFmtId="0" fontId="7" fillId="8" borderId="6" xfId="0" applyFont="1" applyFill="1" applyBorder="1" applyAlignment="1">
      <alignment horizontal="center" vertical="top" wrapText="1"/>
    </xf>
    <xf numFmtId="0" fontId="7" fillId="8" borderId="7" xfId="0" applyFont="1" applyFill="1" applyBorder="1" applyAlignment="1">
      <alignment horizontal="center" vertical="top" wrapText="1"/>
    </xf>
    <xf numFmtId="0" fontId="7" fillId="8" borderId="3" xfId="0" applyFont="1" applyFill="1" applyBorder="1" applyAlignment="1">
      <alignment horizontal="center" vertical="top" wrapText="1"/>
    </xf>
    <xf numFmtId="0" fontId="8" fillId="9" borderId="6" xfId="0" applyFont="1" applyFill="1" applyBorder="1" applyAlignment="1">
      <alignment horizontal="center" vertical="top" wrapText="1"/>
    </xf>
    <xf numFmtId="0" fontId="8" fillId="9" borderId="7" xfId="0" applyFont="1" applyFill="1" applyBorder="1" applyAlignment="1">
      <alignment horizontal="center" vertical="top" wrapText="1"/>
    </xf>
    <xf numFmtId="0" fontId="8" fillId="9" borderId="3" xfId="0" applyFont="1" applyFill="1" applyBorder="1" applyAlignment="1">
      <alignment horizontal="center" vertical="top" wrapText="1"/>
    </xf>
    <xf numFmtId="0" fontId="7" fillId="8" borderId="6" xfId="0" applyFont="1" applyFill="1" applyBorder="1" applyAlignment="1">
      <alignment horizontal="center" vertical="top"/>
    </xf>
    <xf numFmtId="0" fontId="7" fillId="8" borderId="7" xfId="0" applyFont="1" applyFill="1" applyBorder="1" applyAlignment="1">
      <alignment horizontal="center" vertical="top"/>
    </xf>
    <xf numFmtId="0" fontId="7" fillId="8" borderId="3" xfId="0" applyFont="1" applyFill="1" applyBorder="1" applyAlignment="1">
      <alignment horizontal="center" vertical="top"/>
    </xf>
    <xf numFmtId="0" fontId="8" fillId="9" borderId="6" xfId="0" applyFont="1" applyFill="1" applyBorder="1" applyAlignment="1">
      <alignment horizontal="center" vertical="top"/>
    </xf>
    <xf numFmtId="0" fontId="8" fillId="9" borderId="7" xfId="0" applyFont="1" applyFill="1" applyBorder="1" applyAlignment="1">
      <alignment horizontal="center" vertical="top"/>
    </xf>
    <xf numFmtId="0" fontId="8" fillId="9" borderId="3" xfId="0" applyFont="1" applyFill="1" applyBorder="1" applyAlignment="1">
      <alignment horizontal="center" vertical="top"/>
    </xf>
    <xf numFmtId="0" fontId="2" fillId="5" borderId="6" xfId="0" applyFont="1" applyFill="1" applyBorder="1" applyAlignment="1">
      <alignment horizontal="center" vertical="top" wrapText="1"/>
    </xf>
    <xf numFmtId="0" fontId="2" fillId="5" borderId="3" xfId="0" applyFont="1" applyFill="1" applyBorder="1" applyAlignment="1">
      <alignment horizontal="center" vertical="top" wrapText="1"/>
    </xf>
    <xf numFmtId="0" fontId="8" fillId="7" borderId="6" xfId="0" applyFont="1" applyFill="1" applyBorder="1" applyAlignment="1">
      <alignment horizontal="center" vertical="top" wrapText="1"/>
    </xf>
    <xf numFmtId="0" fontId="8" fillId="7" borderId="3" xfId="0" applyFont="1" applyFill="1" applyBorder="1" applyAlignment="1">
      <alignment horizontal="center" vertical="top" wrapText="1"/>
    </xf>
  </cellXfs>
  <cellStyles count="1">
    <cellStyle name="Įprastas" xfId="0" builtinId="0"/>
  </cellStyles>
  <dxfs count="0"/>
  <tableStyles count="0" defaultTableStyle="TableStyleMedium2" defaultPivotStyle="PivotStyleLight16"/>
  <colors>
    <mruColors>
      <color rgb="FFF2F1F0"/>
      <color rgb="FF44BBA4"/>
      <color rgb="FF7E47FF"/>
      <color rgb="FFCCD3FF"/>
      <color rgb="FF390A6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390A6F"/>
  </sheetPr>
  <dimension ref="A1:N43"/>
  <sheetViews>
    <sheetView zoomScale="90" zoomScaleNormal="90" workbookViewId="0">
      <pane ySplit="4" topLeftCell="A19" activePane="bottomLeft" state="frozen"/>
      <selection activeCell="B1" sqref="B1"/>
      <selection pane="bottomLeft" activeCell="B23" sqref="B23:K23"/>
    </sheetView>
  </sheetViews>
  <sheetFormatPr defaultColWidth="8.6640625" defaultRowHeight="10.199999999999999" x14ac:dyDescent="0.3"/>
  <cols>
    <col min="1" max="1" width="6.88671875" style="1" customWidth="1"/>
    <col min="2" max="2" width="40.33203125" style="1" customWidth="1"/>
    <col min="3" max="3" width="38.88671875" style="1" customWidth="1"/>
    <col min="4" max="4" width="14.33203125" style="1" customWidth="1"/>
    <col min="5" max="5" width="12.5546875" style="1" customWidth="1"/>
    <col min="6" max="6" width="11.88671875" style="1" customWidth="1"/>
    <col min="7" max="7" width="12.44140625" style="1" customWidth="1"/>
    <col min="8" max="8" width="11.88671875" style="1" customWidth="1"/>
    <col min="9" max="9" width="13.5546875" style="1" customWidth="1"/>
    <col min="10" max="10" width="18.109375" style="1" customWidth="1"/>
    <col min="11" max="11" width="36.33203125" style="1" customWidth="1"/>
    <col min="12" max="12" width="24.5546875" style="1" customWidth="1"/>
    <col min="13" max="16384" width="8.6640625" style="1"/>
  </cols>
  <sheetData>
    <row r="1" spans="1:14" ht="12" customHeight="1" x14ac:dyDescent="0.3">
      <c r="A1" s="53" t="s">
        <v>0</v>
      </c>
      <c r="B1" s="54"/>
      <c r="C1" s="54"/>
      <c r="D1" s="54"/>
      <c r="E1" s="54"/>
      <c r="F1" s="54"/>
      <c r="G1" s="54"/>
      <c r="H1" s="54"/>
      <c r="I1" s="54"/>
      <c r="J1" s="54"/>
      <c r="K1" s="54"/>
      <c r="L1" s="55"/>
    </row>
    <row r="2" spans="1:14" ht="7.5" customHeight="1" thickBot="1" x14ac:dyDescent="0.35">
      <c r="A2" s="56"/>
      <c r="B2" s="57"/>
      <c r="C2" s="57"/>
      <c r="D2" s="57"/>
      <c r="E2" s="57"/>
      <c r="F2" s="57"/>
      <c r="G2" s="57"/>
      <c r="H2" s="57"/>
      <c r="I2" s="57"/>
      <c r="J2" s="57"/>
      <c r="K2" s="57"/>
      <c r="L2" s="58"/>
    </row>
    <row r="3" spans="1:14" ht="54.9" customHeight="1" thickBot="1" x14ac:dyDescent="0.35">
      <c r="A3" s="13" t="s">
        <v>1</v>
      </c>
      <c r="B3" s="14" t="s">
        <v>2</v>
      </c>
      <c r="C3" s="14" t="s">
        <v>3</v>
      </c>
      <c r="D3" s="14" t="s">
        <v>4</v>
      </c>
      <c r="E3" s="14" t="s">
        <v>5</v>
      </c>
      <c r="F3" s="15" t="s">
        <v>6</v>
      </c>
      <c r="G3" s="15" t="s">
        <v>7</v>
      </c>
      <c r="H3" s="15" t="s">
        <v>8</v>
      </c>
      <c r="I3" s="15" t="s">
        <v>9</v>
      </c>
      <c r="J3" s="16" t="s">
        <v>10</v>
      </c>
      <c r="K3" s="14" t="s">
        <v>11</v>
      </c>
      <c r="L3" s="16" t="s">
        <v>12</v>
      </c>
    </row>
    <row r="4" spans="1:14" ht="13.5" customHeight="1" thickBot="1" x14ac:dyDescent="0.35">
      <c r="A4" s="21">
        <v>1</v>
      </c>
      <c r="B4" s="17">
        <v>2</v>
      </c>
      <c r="C4" s="17">
        <v>3</v>
      </c>
      <c r="D4" s="17">
        <v>4</v>
      </c>
      <c r="E4" s="17">
        <v>5</v>
      </c>
      <c r="F4" s="17">
        <v>6</v>
      </c>
      <c r="G4" s="17">
        <v>7</v>
      </c>
      <c r="H4" s="17">
        <v>8</v>
      </c>
      <c r="I4" s="17">
        <v>9</v>
      </c>
      <c r="J4" s="17">
        <v>10</v>
      </c>
      <c r="K4" s="17">
        <v>11</v>
      </c>
      <c r="L4" s="17">
        <v>12</v>
      </c>
    </row>
    <row r="5" spans="1:14" ht="19.5" customHeight="1" thickBot="1" x14ac:dyDescent="0.35">
      <c r="A5" s="18" t="s">
        <v>13</v>
      </c>
      <c r="B5" s="59"/>
      <c r="C5" s="60"/>
      <c r="D5" s="60"/>
      <c r="E5" s="60"/>
      <c r="F5" s="60"/>
      <c r="G5" s="60"/>
      <c r="H5" s="60"/>
      <c r="I5" s="60"/>
      <c r="J5" s="60"/>
      <c r="K5" s="60"/>
      <c r="L5" s="61"/>
    </row>
    <row r="6" spans="1:14" ht="10.8" thickBot="1" x14ac:dyDescent="0.35">
      <c r="A6" s="2" t="s">
        <v>14</v>
      </c>
      <c r="B6" s="3" t="s">
        <v>15</v>
      </c>
      <c r="C6" s="37"/>
      <c r="D6" s="5"/>
      <c r="E6" s="6"/>
      <c r="F6" s="37"/>
      <c r="G6" s="37"/>
      <c r="H6" s="37"/>
      <c r="I6" s="37"/>
      <c r="J6" s="37"/>
      <c r="K6" s="37"/>
      <c r="L6" s="37"/>
    </row>
    <row r="7" spans="1:14" ht="26.1" customHeight="1" thickBot="1" x14ac:dyDescent="0.35">
      <c r="A7" s="2" t="s">
        <v>16</v>
      </c>
      <c r="B7" s="38"/>
      <c r="C7" s="43" t="s">
        <v>17</v>
      </c>
      <c r="D7" s="37"/>
      <c r="E7" s="4"/>
      <c r="F7" s="5"/>
      <c r="G7" s="9"/>
      <c r="H7" s="5"/>
      <c r="I7" s="5"/>
      <c r="J7" s="5"/>
      <c r="K7" s="5"/>
      <c r="L7" s="39"/>
      <c r="N7" s="49"/>
    </row>
    <row r="8" spans="1:14" ht="10.8" thickBot="1" x14ac:dyDescent="0.35">
      <c r="A8" s="2" t="s">
        <v>18</v>
      </c>
      <c r="B8" s="38"/>
      <c r="C8" s="43" t="s">
        <v>19</v>
      </c>
      <c r="D8" s="37"/>
      <c r="E8" s="4"/>
      <c r="F8" s="5">
        <f>'Išlaidos darbuotojams'!G14</f>
        <v>0</v>
      </c>
      <c r="G8" s="5">
        <f>'Išlaidos investicijoms'!D12</f>
        <v>0</v>
      </c>
      <c r="H8" s="5">
        <f>'Išlaidos medžiagoms'!E12</f>
        <v>0</v>
      </c>
      <c r="I8" s="5">
        <f>'Išlaidos paslaugoms'!C12</f>
        <v>0</v>
      </c>
      <c r="J8" s="5">
        <f>0.05*(F8+G8+H8+I8)</f>
        <v>0</v>
      </c>
      <c r="K8" s="5">
        <f>SUM(F8:J8)</f>
        <v>0</v>
      </c>
      <c r="L8" s="39"/>
    </row>
    <row r="9" spans="1:14" ht="10.8" thickBot="1" x14ac:dyDescent="0.35">
      <c r="A9" s="2" t="s">
        <v>20</v>
      </c>
      <c r="B9" s="38"/>
      <c r="C9" s="5" t="s">
        <v>20</v>
      </c>
      <c r="D9" s="37"/>
      <c r="E9" s="4"/>
      <c r="F9" s="9"/>
      <c r="G9" s="5"/>
      <c r="H9" s="5"/>
      <c r="I9" s="5"/>
      <c r="J9" s="5"/>
      <c r="K9" s="5"/>
      <c r="L9" s="39"/>
    </row>
    <row r="10" spans="1:14" ht="12.6" customHeight="1" thickBot="1" x14ac:dyDescent="0.35">
      <c r="A10" s="2"/>
      <c r="B10" s="62" t="s">
        <v>21</v>
      </c>
      <c r="C10" s="63"/>
      <c r="D10" s="63"/>
      <c r="E10" s="63"/>
      <c r="F10" s="63"/>
      <c r="G10" s="63"/>
      <c r="H10" s="63"/>
      <c r="I10" s="63"/>
      <c r="J10" s="63"/>
      <c r="K10" s="64"/>
      <c r="L10" s="5">
        <f>SUM(K7:K8)*E6</f>
        <v>0</v>
      </c>
    </row>
    <row r="11" spans="1:14" ht="27" customHeight="1" thickBot="1" x14ac:dyDescent="0.35">
      <c r="A11" s="2" t="s">
        <v>22</v>
      </c>
      <c r="B11" s="3" t="s">
        <v>15</v>
      </c>
      <c r="C11" s="4"/>
      <c r="D11" s="5"/>
      <c r="E11" s="6">
        <v>0</v>
      </c>
      <c r="F11" s="4"/>
      <c r="G11" s="4"/>
      <c r="H11" s="4"/>
      <c r="I11" s="4"/>
      <c r="J11" s="4"/>
      <c r="K11" s="4"/>
      <c r="L11" s="37"/>
    </row>
    <row r="12" spans="1:14" ht="23.25" customHeight="1" thickBot="1" x14ac:dyDescent="0.35">
      <c r="A12" s="2" t="s">
        <v>23</v>
      </c>
      <c r="B12" s="7"/>
      <c r="C12" s="6" t="s">
        <v>24</v>
      </c>
      <c r="D12" s="4"/>
      <c r="E12" s="4"/>
      <c r="F12" s="5">
        <f>'Išlaidos darbuotojams'!G21</f>
        <v>0</v>
      </c>
      <c r="G12" s="5">
        <f>'Išlaidos investicijoms'!D19</f>
        <v>0</v>
      </c>
      <c r="H12" s="5">
        <f>'Išlaidos medžiagoms'!E19</f>
        <v>0</v>
      </c>
      <c r="I12" s="5">
        <f>'Išlaidos medžiagoms'!E19</f>
        <v>0</v>
      </c>
      <c r="J12" s="5">
        <f>0.05*(F12+G12+H12+I12)</f>
        <v>0</v>
      </c>
      <c r="K12" s="5">
        <f>SUM(F12:J12)</f>
        <v>0</v>
      </c>
      <c r="L12" s="39"/>
    </row>
    <row r="13" spans="1:14" ht="10.8" thickBot="1" x14ac:dyDescent="0.35">
      <c r="A13" s="2" t="s">
        <v>25</v>
      </c>
      <c r="B13" s="7"/>
      <c r="C13" s="6" t="s">
        <v>26</v>
      </c>
      <c r="D13" s="4"/>
      <c r="E13" s="4"/>
      <c r="F13" s="5">
        <f>'Išlaidos darbuotojams'!G26</f>
        <v>0</v>
      </c>
      <c r="G13" s="5">
        <f>'Išlaidos investicijoms'!D23</f>
        <v>0</v>
      </c>
      <c r="H13" s="5">
        <f>'Išlaidos medžiagoms'!E23</f>
        <v>0</v>
      </c>
      <c r="I13" s="5">
        <f>'Išlaidos medžiagoms'!E23</f>
        <v>0</v>
      </c>
      <c r="J13" s="5">
        <f>0.05*(F13+G13+H13+I13)</f>
        <v>0</v>
      </c>
      <c r="K13" s="5">
        <f>SUM(F13:J13)</f>
        <v>0</v>
      </c>
      <c r="L13" s="39"/>
    </row>
    <row r="14" spans="1:14" ht="10.8" thickBot="1" x14ac:dyDescent="0.35">
      <c r="A14" s="2" t="s">
        <v>20</v>
      </c>
      <c r="B14" s="7"/>
      <c r="C14" s="6" t="s">
        <v>27</v>
      </c>
      <c r="D14" s="4"/>
      <c r="E14" s="4"/>
      <c r="F14" s="9"/>
      <c r="G14" s="5"/>
      <c r="H14" s="5"/>
      <c r="I14" s="5"/>
      <c r="J14" s="5"/>
      <c r="K14" s="5"/>
      <c r="L14" s="37"/>
    </row>
    <row r="15" spans="1:14" ht="10.8" thickBot="1" x14ac:dyDescent="0.35">
      <c r="A15" s="2"/>
      <c r="B15" s="62" t="s">
        <v>28</v>
      </c>
      <c r="C15" s="63"/>
      <c r="D15" s="63"/>
      <c r="E15" s="63"/>
      <c r="F15" s="63"/>
      <c r="G15" s="63"/>
      <c r="H15" s="63"/>
      <c r="I15" s="63"/>
      <c r="J15" s="63"/>
      <c r="K15" s="64"/>
      <c r="L15" s="10"/>
    </row>
    <row r="16" spans="1:14" ht="10.8" thickBot="1" x14ac:dyDescent="0.35">
      <c r="A16" s="2"/>
      <c r="B16" s="5" t="s">
        <v>20</v>
      </c>
      <c r="C16" s="5"/>
      <c r="D16" s="5"/>
      <c r="E16" s="5"/>
      <c r="F16" s="5"/>
      <c r="G16" s="5"/>
      <c r="H16" s="5"/>
      <c r="I16" s="5"/>
      <c r="J16" s="5"/>
      <c r="K16" s="5"/>
      <c r="L16" s="5" t="s">
        <v>20</v>
      </c>
    </row>
    <row r="17" spans="1:14" ht="12" customHeight="1" thickBot="1" x14ac:dyDescent="0.35">
      <c r="A17" s="2"/>
      <c r="B17" s="65" t="s">
        <v>29</v>
      </c>
      <c r="C17" s="66"/>
      <c r="D17" s="66"/>
      <c r="E17" s="66"/>
      <c r="F17" s="66"/>
      <c r="G17" s="66"/>
      <c r="H17" s="66"/>
      <c r="I17" s="66"/>
      <c r="J17" s="66"/>
      <c r="K17" s="67"/>
      <c r="L17" s="11">
        <f>SUM(L10,L15)</f>
        <v>0</v>
      </c>
    </row>
    <row r="18" spans="1:14" s="20" customFormat="1" ht="24.75" customHeight="1" thickBot="1" x14ac:dyDescent="0.35">
      <c r="A18" s="19" t="s">
        <v>30</v>
      </c>
      <c r="B18" s="68" t="s">
        <v>31</v>
      </c>
      <c r="C18" s="69"/>
      <c r="D18" s="69"/>
      <c r="E18" s="69"/>
      <c r="F18" s="69"/>
      <c r="G18" s="69"/>
      <c r="H18" s="69"/>
      <c r="I18" s="69"/>
      <c r="J18" s="69"/>
      <c r="K18" s="69"/>
      <c r="L18" s="70"/>
    </row>
    <row r="19" spans="1:14" ht="84" customHeight="1" thickBot="1" x14ac:dyDescent="0.35">
      <c r="A19" s="2" t="s">
        <v>32</v>
      </c>
      <c r="B19" s="3" t="s">
        <v>33</v>
      </c>
      <c r="C19" s="37"/>
      <c r="D19" s="5" t="s">
        <v>34</v>
      </c>
      <c r="E19" s="6">
        <v>2</v>
      </c>
      <c r="F19" s="4"/>
      <c r="G19" s="4"/>
      <c r="H19" s="4"/>
      <c r="I19" s="4"/>
      <c r="J19" s="4"/>
      <c r="K19" s="4"/>
      <c r="L19" s="4"/>
    </row>
    <row r="20" spans="1:14" ht="36.6" customHeight="1" thickBot="1" x14ac:dyDescent="0.35">
      <c r="A20" s="2" t="s">
        <v>35</v>
      </c>
      <c r="B20" s="7"/>
      <c r="C20" s="9" t="s">
        <v>36</v>
      </c>
      <c r="D20" s="4"/>
      <c r="E20" s="4"/>
      <c r="F20" s="5">
        <f>'Išlaidos darbuotojams'!G40</f>
        <v>372.47999999999996</v>
      </c>
      <c r="G20" s="9">
        <f>'Išlaidos investicijoms'!D37</f>
        <v>0</v>
      </c>
      <c r="H20" s="5">
        <f>'Išlaidos medžiagoms'!E40</f>
        <v>0</v>
      </c>
      <c r="I20" s="5">
        <f>'Išlaidos paslaugoms'!C39</f>
        <v>0</v>
      </c>
      <c r="J20" s="5">
        <f>0.05*(F20+G20+H20+I20)</f>
        <v>18.623999999999999</v>
      </c>
      <c r="K20" s="5">
        <f>SUM(F20:J20)</f>
        <v>391.10399999999998</v>
      </c>
      <c r="L20" s="4"/>
      <c r="N20" s="49"/>
    </row>
    <row r="21" spans="1:14" ht="27.9" customHeight="1" thickBot="1" x14ac:dyDescent="0.35">
      <c r="A21" s="2" t="s">
        <v>37</v>
      </c>
      <c r="B21" s="7"/>
      <c r="C21" s="6" t="s">
        <v>19</v>
      </c>
      <c r="D21" s="4"/>
      <c r="E21" s="4"/>
      <c r="F21" s="5"/>
      <c r="G21" s="5"/>
      <c r="H21" s="5"/>
      <c r="I21" s="5"/>
      <c r="J21" s="5"/>
      <c r="K21" s="5"/>
      <c r="L21" s="4"/>
    </row>
    <row r="22" spans="1:14" ht="10.8" thickBot="1" x14ac:dyDescent="0.35">
      <c r="A22" s="2" t="s">
        <v>20</v>
      </c>
      <c r="B22" s="7"/>
      <c r="C22" s="6" t="s">
        <v>20</v>
      </c>
      <c r="D22" s="4"/>
      <c r="E22" s="4"/>
      <c r="F22" s="9"/>
      <c r="G22" s="5"/>
      <c r="H22" s="5"/>
      <c r="I22" s="5"/>
      <c r="J22" s="5"/>
      <c r="K22" s="5"/>
      <c r="L22" s="4"/>
    </row>
    <row r="23" spans="1:14" ht="18.899999999999999" customHeight="1" thickBot="1" x14ac:dyDescent="0.35">
      <c r="A23" s="2"/>
      <c r="B23" s="62" t="s">
        <v>21</v>
      </c>
      <c r="C23" s="63"/>
      <c r="D23" s="63"/>
      <c r="E23" s="63"/>
      <c r="F23" s="63"/>
      <c r="G23" s="63"/>
      <c r="H23" s="63"/>
      <c r="I23" s="63"/>
      <c r="J23" s="63"/>
      <c r="K23" s="64"/>
      <c r="L23" s="10">
        <f>SUM(K20:K21)*E19</f>
        <v>782.20799999999997</v>
      </c>
    </row>
    <row r="24" spans="1:14" ht="84.9" customHeight="1" thickBot="1" x14ac:dyDescent="0.35">
      <c r="A24" s="2" t="s">
        <v>38</v>
      </c>
      <c r="B24" s="3" t="s">
        <v>39</v>
      </c>
      <c r="C24" s="37"/>
      <c r="D24" s="5" t="s">
        <v>34</v>
      </c>
      <c r="E24" s="6">
        <v>2</v>
      </c>
      <c r="F24" s="37"/>
      <c r="G24" s="37"/>
      <c r="H24" s="37"/>
      <c r="I24" s="37"/>
      <c r="J24" s="37"/>
      <c r="K24" s="37"/>
      <c r="L24" s="37"/>
    </row>
    <row r="25" spans="1:14" ht="41.4" thickBot="1" x14ac:dyDescent="0.35">
      <c r="A25" s="2" t="s">
        <v>40</v>
      </c>
      <c r="B25" s="38"/>
      <c r="C25" s="6" t="s">
        <v>41</v>
      </c>
      <c r="D25" s="37"/>
      <c r="E25" s="37"/>
      <c r="F25" s="5">
        <f>'Išlaidos darbuotojams'!G52</f>
        <v>53.480000000000004</v>
      </c>
      <c r="G25" s="9">
        <f>'Išlaidos investicijoms'!D48</f>
        <v>0</v>
      </c>
      <c r="H25" s="5">
        <f>'Išlaidos medžiagoms'!E51</f>
        <v>0</v>
      </c>
      <c r="I25" s="5">
        <f>'Išlaidos paslaugoms'!C50</f>
        <v>0</v>
      </c>
      <c r="J25" s="5">
        <f>0.05*(F25+G25+H25+I25)</f>
        <v>2.6740000000000004</v>
      </c>
      <c r="K25" s="5">
        <f>SUM(F25:J25)</f>
        <v>56.154000000000003</v>
      </c>
      <c r="L25" s="37"/>
      <c r="N25" s="49"/>
    </row>
    <row r="26" spans="1:14" ht="10.8" thickBot="1" x14ac:dyDescent="0.35">
      <c r="A26" s="2" t="s">
        <v>42</v>
      </c>
      <c r="B26" s="38"/>
      <c r="C26" s="6" t="s">
        <v>26</v>
      </c>
      <c r="D26" s="37"/>
      <c r="E26" s="37"/>
      <c r="F26" s="5">
        <f>'Išlaidos darbuotojams'!G57</f>
        <v>0</v>
      </c>
      <c r="G26" s="5">
        <f>'Išlaidos investicijoms'!D52</f>
        <v>0</v>
      </c>
      <c r="H26" s="5">
        <f>'Išlaidos medžiagoms'!E55</f>
        <v>0</v>
      </c>
      <c r="I26" s="5">
        <f>'Išlaidos paslaugoms'!C54</f>
        <v>0</v>
      </c>
      <c r="J26" s="5">
        <f>0.05*(F26+G26+H26+I26)</f>
        <v>0</v>
      </c>
      <c r="K26" s="5">
        <f>SUM(F26:J26)</f>
        <v>0</v>
      </c>
      <c r="L26" s="37"/>
    </row>
    <row r="27" spans="1:14" ht="10.8" thickBot="1" x14ac:dyDescent="0.35">
      <c r="A27" s="2" t="s">
        <v>20</v>
      </c>
      <c r="B27" s="38"/>
      <c r="C27" s="6" t="s">
        <v>20</v>
      </c>
      <c r="D27" s="37"/>
      <c r="E27" s="37"/>
      <c r="F27" s="9"/>
      <c r="G27" s="5"/>
      <c r="H27" s="5"/>
      <c r="I27" s="5"/>
      <c r="J27" s="5"/>
      <c r="K27" s="5"/>
      <c r="L27" s="37"/>
    </row>
    <row r="28" spans="1:14" ht="10.8" thickBot="1" x14ac:dyDescent="0.35">
      <c r="A28" s="2"/>
      <c r="B28" s="62" t="s">
        <v>28</v>
      </c>
      <c r="C28" s="63"/>
      <c r="D28" s="63"/>
      <c r="E28" s="63"/>
      <c r="F28" s="63"/>
      <c r="G28" s="63"/>
      <c r="H28" s="63"/>
      <c r="I28" s="63"/>
      <c r="J28" s="63"/>
      <c r="K28" s="64"/>
      <c r="L28" s="10">
        <f>SUM(K25:K26)*E24</f>
        <v>112.30800000000001</v>
      </c>
    </row>
    <row r="29" spans="1:14" ht="12" customHeight="1" thickBot="1" x14ac:dyDescent="0.35">
      <c r="A29" s="2"/>
      <c r="B29" s="5" t="s">
        <v>20</v>
      </c>
      <c r="C29" s="5"/>
      <c r="D29" s="5"/>
      <c r="E29" s="5"/>
      <c r="F29" s="5"/>
      <c r="G29" s="5"/>
      <c r="H29" s="5"/>
      <c r="I29" s="5"/>
      <c r="J29" s="5"/>
      <c r="K29" s="5"/>
      <c r="L29" s="5"/>
    </row>
    <row r="30" spans="1:14" ht="12" customHeight="1" thickBot="1" x14ac:dyDescent="0.35">
      <c r="A30" s="2"/>
      <c r="B30" s="65" t="s">
        <v>43</v>
      </c>
      <c r="C30" s="66"/>
      <c r="D30" s="66"/>
      <c r="E30" s="66"/>
      <c r="F30" s="66"/>
      <c r="G30" s="66"/>
      <c r="H30" s="66"/>
      <c r="I30" s="66"/>
      <c r="J30" s="66"/>
      <c r="K30" s="67"/>
      <c r="L30" s="11">
        <f>SUM(L23,L28)</f>
        <v>894.51599999999996</v>
      </c>
    </row>
    <row r="31" spans="1:14" ht="10.8" thickBot="1" x14ac:dyDescent="0.35">
      <c r="A31" s="2"/>
      <c r="B31" s="65" t="s">
        <v>44</v>
      </c>
      <c r="C31" s="66"/>
      <c r="D31" s="66"/>
      <c r="E31" s="66"/>
      <c r="F31" s="66"/>
      <c r="G31" s="66"/>
      <c r="H31" s="66"/>
      <c r="I31" s="66"/>
      <c r="J31" s="66"/>
      <c r="K31" s="67"/>
      <c r="L31" s="22">
        <f>+L30-L17</f>
        <v>894.51599999999996</v>
      </c>
    </row>
    <row r="33" spans="1:12" x14ac:dyDescent="0.3">
      <c r="A33" s="1" t="s">
        <v>45</v>
      </c>
    </row>
    <row r="34" spans="1:12" x14ac:dyDescent="0.3">
      <c r="A34" s="1" t="s">
        <v>46</v>
      </c>
    </row>
    <row r="36" spans="1:12" x14ac:dyDescent="0.3">
      <c r="A36" s="51" t="s">
        <v>47</v>
      </c>
      <c r="B36" s="52"/>
      <c r="C36" s="52"/>
      <c r="D36" s="52"/>
      <c r="E36" s="52"/>
      <c r="F36" s="52"/>
      <c r="G36" s="52"/>
      <c r="H36" s="52"/>
      <c r="I36" s="52"/>
      <c r="J36" s="52"/>
      <c r="K36" s="52"/>
      <c r="L36" s="52"/>
    </row>
    <row r="37" spans="1:12" x14ac:dyDescent="0.3">
      <c r="A37" s="52"/>
      <c r="B37" s="52"/>
      <c r="C37" s="52"/>
      <c r="D37" s="52"/>
      <c r="E37" s="52"/>
      <c r="F37" s="52"/>
      <c r="G37" s="52"/>
      <c r="H37" s="52"/>
      <c r="I37" s="52"/>
      <c r="J37" s="52"/>
      <c r="K37" s="52"/>
      <c r="L37" s="52"/>
    </row>
    <row r="38" spans="1:12" x14ac:dyDescent="0.3">
      <c r="A38" s="52"/>
      <c r="B38" s="52"/>
      <c r="C38" s="52"/>
      <c r="D38" s="52"/>
      <c r="E38" s="52"/>
      <c r="F38" s="52"/>
      <c r="G38" s="52"/>
      <c r="H38" s="52"/>
      <c r="I38" s="52"/>
      <c r="J38" s="52"/>
      <c r="K38" s="52"/>
      <c r="L38" s="52"/>
    </row>
    <row r="39" spans="1:12" ht="3" customHeight="1" x14ac:dyDescent="0.3">
      <c r="A39" s="52"/>
      <c r="B39" s="52"/>
      <c r="C39" s="52"/>
      <c r="D39" s="52"/>
      <c r="E39" s="52"/>
      <c r="F39" s="52"/>
      <c r="G39" s="52"/>
      <c r="H39" s="52"/>
      <c r="I39" s="52"/>
      <c r="J39" s="52"/>
      <c r="K39" s="52"/>
      <c r="L39" s="52"/>
    </row>
    <row r="40" spans="1:12" hidden="1" x14ac:dyDescent="0.3">
      <c r="A40" s="52"/>
      <c r="B40" s="52"/>
      <c r="C40" s="52"/>
      <c r="D40" s="52"/>
      <c r="E40" s="52"/>
      <c r="F40" s="52"/>
      <c r="G40" s="52"/>
      <c r="H40" s="52"/>
      <c r="I40" s="52"/>
      <c r="J40" s="52"/>
      <c r="K40" s="52"/>
      <c r="L40" s="52"/>
    </row>
    <row r="41" spans="1:12" hidden="1" x14ac:dyDescent="0.3">
      <c r="A41" s="52"/>
      <c r="B41" s="52"/>
      <c r="C41" s="52"/>
      <c r="D41" s="52"/>
      <c r="E41" s="52"/>
      <c r="F41" s="52"/>
      <c r="G41" s="52"/>
      <c r="H41" s="52"/>
      <c r="I41" s="52"/>
      <c r="J41" s="52"/>
      <c r="K41" s="52"/>
      <c r="L41" s="52"/>
    </row>
    <row r="42" spans="1:12" hidden="1" x14ac:dyDescent="0.3">
      <c r="A42" s="52"/>
      <c r="B42" s="52"/>
      <c r="C42" s="52"/>
      <c r="D42" s="52"/>
      <c r="E42" s="52"/>
      <c r="F42" s="52"/>
      <c r="G42" s="52"/>
      <c r="H42" s="52"/>
      <c r="I42" s="52"/>
      <c r="J42" s="52"/>
      <c r="K42" s="52"/>
      <c r="L42" s="52"/>
    </row>
    <row r="43" spans="1:12" hidden="1" x14ac:dyDescent="0.3">
      <c r="A43" s="52"/>
      <c r="B43" s="52"/>
      <c r="C43" s="52"/>
      <c r="D43" s="52"/>
      <c r="E43" s="52"/>
      <c r="F43" s="52"/>
      <c r="G43" s="52"/>
      <c r="H43" s="52"/>
      <c r="I43" s="52"/>
      <c r="J43" s="52"/>
      <c r="K43" s="52"/>
      <c r="L43" s="52"/>
    </row>
  </sheetData>
  <mergeCells count="11">
    <mergeCell ref="A36:L43"/>
    <mergeCell ref="A1:L2"/>
    <mergeCell ref="B5:L5"/>
    <mergeCell ref="B10:K10"/>
    <mergeCell ref="B31:K31"/>
    <mergeCell ref="B15:K15"/>
    <mergeCell ref="B17:K17"/>
    <mergeCell ref="B18:L18"/>
    <mergeCell ref="B23:K23"/>
    <mergeCell ref="B28:K28"/>
    <mergeCell ref="B30:K30"/>
  </mergeCells>
  <pageMargins left="0" right="0" top="0.19685039370078741" bottom="0.19685039370078741" header="0.31496062992125984" footer="0.31496062992125984"/>
  <pageSetup paperSize="9" orientation="landscape" r:id="rId1"/>
  <ignoredErrors>
    <ignoredError sqref="A5 A18"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7E47FF"/>
  </sheetPr>
  <dimension ref="A1:I58"/>
  <sheetViews>
    <sheetView tabSelected="1" topLeftCell="A12" zoomScale="85" zoomScaleNormal="85" workbookViewId="0">
      <selection activeCell="G60" sqref="G60"/>
    </sheetView>
  </sheetViews>
  <sheetFormatPr defaultColWidth="8.6640625" defaultRowHeight="10.199999999999999" x14ac:dyDescent="0.3"/>
  <cols>
    <col min="1" max="1" width="53.88671875" style="1" customWidth="1"/>
    <col min="2" max="2" width="19" style="1" customWidth="1"/>
    <col min="3" max="3" width="11.109375" style="1" customWidth="1"/>
    <col min="4" max="4" width="26.5546875" style="1" customWidth="1"/>
    <col min="5" max="5" width="25" style="1" customWidth="1"/>
    <col min="6" max="6" width="10.6640625" style="1" bestFit="1" customWidth="1"/>
    <col min="7" max="7" width="13.88671875" style="1" customWidth="1"/>
    <col min="8" max="16384" width="8.6640625" style="1"/>
  </cols>
  <sheetData>
    <row r="1" spans="1:9" ht="18" customHeight="1" thickBot="1" x14ac:dyDescent="0.35">
      <c r="A1" s="72" t="s">
        <v>48</v>
      </c>
      <c r="B1" s="73"/>
      <c r="C1" s="73"/>
      <c r="D1" s="73"/>
      <c r="E1" s="73"/>
      <c r="F1" s="73"/>
      <c r="G1" s="74"/>
    </row>
    <row r="2" spans="1:9" ht="57.75" customHeight="1" thickBot="1" x14ac:dyDescent="0.35">
      <c r="A2" s="29" t="s">
        <v>49</v>
      </c>
      <c r="B2" s="30" t="s">
        <v>50</v>
      </c>
      <c r="C2" s="30" t="s">
        <v>51</v>
      </c>
      <c r="D2" s="30" t="s">
        <v>52</v>
      </c>
      <c r="E2" s="30" t="s">
        <v>53</v>
      </c>
      <c r="F2" s="30" t="s">
        <v>54</v>
      </c>
      <c r="G2" s="30" t="s">
        <v>55</v>
      </c>
    </row>
    <row r="3" spans="1:9" ht="10.8" thickBot="1" x14ac:dyDescent="0.35">
      <c r="A3" s="31">
        <v>1</v>
      </c>
      <c r="B3" s="32">
        <v>2</v>
      </c>
      <c r="C3" s="31">
        <v>3</v>
      </c>
      <c r="D3" s="32">
        <v>4</v>
      </c>
      <c r="E3" s="31">
        <v>5</v>
      </c>
      <c r="F3" s="32">
        <v>6</v>
      </c>
      <c r="G3" s="31">
        <v>7</v>
      </c>
    </row>
    <row r="4" spans="1:9" ht="30" customHeight="1" thickBot="1" x14ac:dyDescent="0.35">
      <c r="A4" s="23" t="str">
        <f>'PI skaičiuoklė'!B6</f>
        <v>Straipsnis (-iai), punktas (-ai) ir įpareigojimas</v>
      </c>
      <c r="B4" s="37"/>
      <c r="C4" s="40"/>
      <c r="D4" s="40"/>
      <c r="E4" s="40"/>
      <c r="F4" s="40"/>
      <c r="G4" s="40"/>
    </row>
    <row r="5" spans="1:9" ht="20.100000000000001" customHeight="1" thickBot="1" x14ac:dyDescent="0.35">
      <c r="A5" s="8" t="str">
        <f>'PI skaičiuoklė'!C7</f>
        <v>Veiksmas A1</v>
      </c>
      <c r="B5" s="4"/>
      <c r="C5" s="24"/>
      <c r="D5" s="24"/>
      <c r="E5" s="24"/>
      <c r="F5" s="24"/>
      <c r="G5" s="24"/>
    </row>
    <row r="6" spans="1:9" ht="13.5" customHeight="1" thickBot="1" x14ac:dyDescent="0.35">
      <c r="A6" s="25"/>
      <c r="B6" s="5" t="s">
        <v>56</v>
      </c>
      <c r="C6" s="5">
        <v>0</v>
      </c>
      <c r="D6" s="9">
        <v>0</v>
      </c>
      <c r="E6" s="5">
        <v>0</v>
      </c>
      <c r="F6" s="5">
        <v>0</v>
      </c>
      <c r="G6" s="5">
        <f>+C6*D6*E6*F6</f>
        <v>0</v>
      </c>
      <c r="I6" s="49"/>
    </row>
    <row r="7" spans="1:9" ht="10.8" thickBot="1" x14ac:dyDescent="0.35">
      <c r="A7" s="12"/>
      <c r="B7" s="5" t="s">
        <v>57</v>
      </c>
      <c r="C7" s="5">
        <v>0</v>
      </c>
      <c r="D7" s="5">
        <v>0</v>
      </c>
      <c r="E7" s="5">
        <v>0</v>
      </c>
      <c r="F7" s="5">
        <v>0</v>
      </c>
      <c r="G7" s="5">
        <f t="shared" ref="G7" si="0">+C7*D7*E7*F7</f>
        <v>0</v>
      </c>
    </row>
    <row r="8" spans="1:9" ht="10.8" thickBot="1" x14ac:dyDescent="0.35">
      <c r="A8" s="12"/>
      <c r="B8" s="5" t="s">
        <v>20</v>
      </c>
      <c r="C8" s="5"/>
      <c r="D8" s="5"/>
      <c r="E8" s="5"/>
      <c r="F8" s="5"/>
      <c r="G8" s="5"/>
    </row>
    <row r="9" spans="1:9" ht="14.1" customHeight="1" thickBot="1" x14ac:dyDescent="0.35">
      <c r="A9" s="62" t="s">
        <v>58</v>
      </c>
      <c r="B9" s="63"/>
      <c r="C9" s="63"/>
      <c r="D9" s="63"/>
      <c r="E9" s="63"/>
      <c r="F9" s="64"/>
      <c r="G9" s="5">
        <f>SUM(G6:G8)</f>
        <v>0</v>
      </c>
    </row>
    <row r="10" spans="1:9" ht="10.8" thickBot="1" x14ac:dyDescent="0.35">
      <c r="A10" s="8" t="str">
        <f>'PI skaičiuoklė'!C8</f>
        <v>Veiksmas A2</v>
      </c>
      <c r="B10" s="37"/>
      <c r="C10" s="37"/>
      <c r="D10" s="37"/>
      <c r="E10" s="37"/>
      <c r="F10" s="37"/>
      <c r="G10" s="37"/>
    </row>
    <row r="11" spans="1:9" ht="10.8" thickBot="1" x14ac:dyDescent="0.35">
      <c r="A11" s="25"/>
      <c r="B11" s="5" t="s">
        <v>59</v>
      </c>
      <c r="C11" s="5">
        <v>0</v>
      </c>
      <c r="D11" s="5">
        <v>0</v>
      </c>
      <c r="E11" s="5">
        <v>0</v>
      </c>
      <c r="F11" s="5">
        <v>0</v>
      </c>
      <c r="G11" s="5">
        <f>+C11*D11*E11*F11</f>
        <v>0</v>
      </c>
    </row>
    <row r="12" spans="1:9" ht="10.8" thickBot="1" x14ac:dyDescent="0.35">
      <c r="A12" s="12"/>
      <c r="B12" s="5" t="s">
        <v>60</v>
      </c>
      <c r="C12" s="5">
        <v>0</v>
      </c>
      <c r="D12" s="5">
        <v>0</v>
      </c>
      <c r="E12" s="5">
        <v>0</v>
      </c>
      <c r="F12" s="5">
        <v>0</v>
      </c>
      <c r="G12" s="5">
        <f t="shared" ref="G12" si="1">+C12*D12*E12*F12</f>
        <v>0</v>
      </c>
    </row>
    <row r="13" spans="1:9" ht="10.8" thickBot="1" x14ac:dyDescent="0.35">
      <c r="A13" s="12"/>
      <c r="B13" s="5" t="s">
        <v>20</v>
      </c>
      <c r="C13" s="5"/>
      <c r="D13" s="5"/>
      <c r="E13" s="5"/>
      <c r="F13" s="5"/>
      <c r="G13" s="5"/>
    </row>
    <row r="14" spans="1:9" ht="10.8" thickBot="1" x14ac:dyDescent="0.35">
      <c r="A14" s="62" t="s">
        <v>61</v>
      </c>
      <c r="B14" s="63"/>
      <c r="C14" s="63"/>
      <c r="D14" s="63"/>
      <c r="E14" s="63"/>
      <c r="F14" s="64"/>
      <c r="G14" s="5">
        <f>SUM(G11:G13)</f>
        <v>0</v>
      </c>
    </row>
    <row r="15" spans="1:9" ht="10.8" thickBot="1" x14ac:dyDescent="0.35">
      <c r="A15" s="65" t="s">
        <v>62</v>
      </c>
      <c r="B15" s="66"/>
      <c r="C15" s="66"/>
      <c r="D15" s="66"/>
      <c r="E15" s="66"/>
      <c r="F15" s="67"/>
      <c r="G15" s="26">
        <f>SUM(G9,G14)</f>
        <v>0</v>
      </c>
    </row>
    <row r="16" spans="1:9" ht="30" customHeight="1" thickBot="1" x14ac:dyDescent="0.35">
      <c r="A16" s="23" t="str">
        <f>'PI skaičiuoklė'!B11</f>
        <v>Straipsnis (-iai), punktas (-ai) ir įpareigojimas</v>
      </c>
      <c r="B16" s="37"/>
      <c r="C16" s="37"/>
      <c r="D16" s="37"/>
      <c r="E16" s="37"/>
      <c r="F16" s="37"/>
      <c r="G16" s="37"/>
    </row>
    <row r="17" spans="1:7" ht="10.8" thickBot="1" x14ac:dyDescent="0.35">
      <c r="A17" s="8" t="str">
        <f>'PI skaičiuoklė'!C12</f>
        <v>Veiksmas B1</v>
      </c>
      <c r="B17" s="37"/>
      <c r="C17" s="37"/>
      <c r="D17" s="37"/>
      <c r="E17" s="37"/>
      <c r="F17" s="37"/>
      <c r="G17" s="37"/>
    </row>
    <row r="18" spans="1:7" ht="10.8" thickBot="1" x14ac:dyDescent="0.35">
      <c r="A18" s="25"/>
      <c r="B18" s="5" t="s">
        <v>63</v>
      </c>
      <c r="C18" s="5">
        <v>0</v>
      </c>
      <c r="D18" s="5">
        <v>0</v>
      </c>
      <c r="E18" s="5">
        <v>0</v>
      </c>
      <c r="F18" s="5">
        <v>0</v>
      </c>
      <c r="G18" s="5">
        <f t="shared" ref="G18:G19" si="2">+C18*D18*E18*F18</f>
        <v>0</v>
      </c>
    </row>
    <row r="19" spans="1:7" ht="10.8" thickBot="1" x14ac:dyDescent="0.35">
      <c r="A19" s="12"/>
      <c r="B19" s="5" t="s">
        <v>64</v>
      </c>
      <c r="C19" s="5">
        <v>0</v>
      </c>
      <c r="D19" s="5">
        <v>0</v>
      </c>
      <c r="E19" s="5">
        <v>0</v>
      </c>
      <c r="F19" s="5">
        <v>0</v>
      </c>
      <c r="G19" s="5">
        <f t="shared" si="2"/>
        <v>0</v>
      </c>
    </row>
    <row r="20" spans="1:7" ht="10.8" thickBot="1" x14ac:dyDescent="0.35">
      <c r="A20" s="12"/>
      <c r="B20" s="5" t="s">
        <v>20</v>
      </c>
      <c r="C20" s="5"/>
      <c r="D20" s="5"/>
      <c r="E20" s="5"/>
      <c r="F20" s="5"/>
      <c r="G20" s="5"/>
    </row>
    <row r="21" spans="1:7" ht="10.8" thickBot="1" x14ac:dyDescent="0.35">
      <c r="A21" s="62" t="s">
        <v>65</v>
      </c>
      <c r="B21" s="63"/>
      <c r="C21" s="63"/>
      <c r="D21" s="63"/>
      <c r="E21" s="63"/>
      <c r="F21" s="64"/>
      <c r="G21" s="5">
        <f>SUM(G18:G20)</f>
        <v>0</v>
      </c>
    </row>
    <row r="22" spans="1:7" ht="10.8" thickBot="1" x14ac:dyDescent="0.35">
      <c r="A22" s="8" t="str">
        <f>'PI skaičiuoklė'!C13</f>
        <v>Veiksmas B2</v>
      </c>
      <c r="B22" s="37"/>
      <c r="C22" s="37"/>
      <c r="D22" s="37"/>
      <c r="E22" s="37"/>
      <c r="F22" s="37"/>
      <c r="G22" s="37"/>
    </row>
    <row r="23" spans="1:7" ht="10.8" thickBot="1" x14ac:dyDescent="0.35">
      <c r="A23" s="25"/>
      <c r="B23" s="5" t="s">
        <v>66</v>
      </c>
      <c r="C23" s="5">
        <v>0</v>
      </c>
      <c r="D23" s="5">
        <v>0</v>
      </c>
      <c r="E23" s="5">
        <v>0</v>
      </c>
      <c r="F23" s="5">
        <v>0</v>
      </c>
      <c r="G23" s="5">
        <f t="shared" ref="G23:G24" si="3">+C23*D23*E23*F23</f>
        <v>0</v>
      </c>
    </row>
    <row r="24" spans="1:7" ht="10.8" thickBot="1" x14ac:dyDescent="0.35">
      <c r="A24" s="12"/>
      <c r="B24" s="5" t="s">
        <v>67</v>
      </c>
      <c r="C24" s="5">
        <v>0</v>
      </c>
      <c r="D24" s="5">
        <v>0</v>
      </c>
      <c r="E24" s="5">
        <v>0</v>
      </c>
      <c r="F24" s="5">
        <v>0</v>
      </c>
      <c r="G24" s="5">
        <f t="shared" si="3"/>
        <v>0</v>
      </c>
    </row>
    <row r="25" spans="1:7" ht="10.8" thickBot="1" x14ac:dyDescent="0.35">
      <c r="A25" s="12"/>
      <c r="B25" s="5" t="s">
        <v>20</v>
      </c>
      <c r="C25" s="5"/>
      <c r="D25" s="5"/>
      <c r="E25" s="5"/>
      <c r="F25" s="5"/>
      <c r="G25" s="5"/>
    </row>
    <row r="26" spans="1:7" ht="10.8" thickBot="1" x14ac:dyDescent="0.35">
      <c r="A26" s="62" t="s">
        <v>68</v>
      </c>
      <c r="B26" s="63"/>
      <c r="C26" s="63"/>
      <c r="D26" s="63"/>
      <c r="E26" s="63"/>
      <c r="F26" s="64"/>
      <c r="G26" s="5">
        <f>SUM(G23:G25)</f>
        <v>0</v>
      </c>
    </row>
    <row r="27" spans="1:7" ht="10.8" thickBot="1" x14ac:dyDescent="0.35">
      <c r="A27" s="65" t="s">
        <v>69</v>
      </c>
      <c r="B27" s="66"/>
      <c r="C27" s="66"/>
      <c r="D27" s="66"/>
      <c r="E27" s="66"/>
      <c r="F27" s="67"/>
      <c r="G27" s="26">
        <f>SUM(G21,G26)</f>
        <v>0</v>
      </c>
    </row>
    <row r="28" spans="1:7" x14ac:dyDescent="0.3">
      <c r="A28" s="27"/>
      <c r="B28" s="27"/>
      <c r="C28" s="27"/>
      <c r="D28" s="27"/>
      <c r="E28" s="27"/>
      <c r="F28" s="27"/>
      <c r="G28" s="28"/>
    </row>
    <row r="29" spans="1:7" x14ac:dyDescent="0.3">
      <c r="A29" s="27"/>
      <c r="B29" s="27"/>
      <c r="C29" s="27"/>
      <c r="D29" s="27"/>
      <c r="E29" s="27"/>
      <c r="F29" s="27"/>
      <c r="G29" s="28"/>
    </row>
    <row r="31" spans="1:7" ht="10.8" thickBot="1" x14ac:dyDescent="0.35"/>
    <row r="32" spans="1:7" ht="16.5" customHeight="1" thickBot="1" x14ac:dyDescent="0.35">
      <c r="A32" s="75" t="s">
        <v>70</v>
      </c>
      <c r="B32" s="76"/>
      <c r="C32" s="76"/>
      <c r="D32" s="76"/>
      <c r="E32" s="76"/>
      <c r="F32" s="76"/>
      <c r="G32" s="77"/>
    </row>
    <row r="33" spans="1:9" ht="59.25" customHeight="1" thickBot="1" x14ac:dyDescent="0.35">
      <c r="A33" s="29" t="s">
        <v>71</v>
      </c>
      <c r="B33" s="30" t="s">
        <v>50</v>
      </c>
      <c r="C33" s="30" t="s">
        <v>51</v>
      </c>
      <c r="D33" s="30" t="s">
        <v>52</v>
      </c>
      <c r="E33" s="30" t="s">
        <v>53</v>
      </c>
      <c r="F33" s="30" t="s">
        <v>54</v>
      </c>
      <c r="G33" s="30" t="s">
        <v>55</v>
      </c>
    </row>
    <row r="34" spans="1:9" ht="10.8" thickBot="1" x14ac:dyDescent="0.35">
      <c r="A34" s="31">
        <v>1</v>
      </c>
      <c r="B34" s="32">
        <v>2</v>
      </c>
      <c r="C34" s="31">
        <v>3</v>
      </c>
      <c r="D34" s="32">
        <v>4</v>
      </c>
      <c r="E34" s="31">
        <v>5</v>
      </c>
      <c r="F34" s="32">
        <v>6</v>
      </c>
      <c r="G34" s="31">
        <v>7</v>
      </c>
    </row>
    <row r="35" spans="1:9" ht="54.75" customHeight="1" thickBot="1" x14ac:dyDescent="0.35">
      <c r="A35" s="23" t="str">
        <f>'PI skaičiuoklė'!B19</f>
        <v>Nutarimo 1.3 papunktis numato, kad visuomeninis tiekėjas lėšų administratoriui pateikia informaciją apie visuomeninės elektros energijos įsigijimo kainos pažeidžiamiems vartotojams sumažinimui reikiamų skirti lėšų poreikį už praėjusį kalendorinį mėnesį, įvertinęs faktinį praėjusio kalendorinio mėnesio pažeidžiamų vartotojų elektros energijos suvartojimą</v>
      </c>
      <c r="B35" s="4"/>
      <c r="C35" s="24"/>
      <c r="D35" s="24"/>
      <c r="E35" s="24"/>
      <c r="F35" s="24"/>
      <c r="G35" s="24"/>
    </row>
    <row r="36" spans="1:9" ht="46.5" customHeight="1" thickBot="1" x14ac:dyDescent="0.35">
      <c r="A36" s="43" t="str">
        <f>'PI skaičiuoklė'!C20</f>
        <v>Visuomeninis tiekėjas parengia informaciją apie reikiamų skirti lėšų poreikį ir ją pateikia lėšų administratoriui</v>
      </c>
      <c r="B36" s="46"/>
      <c r="C36" s="48"/>
      <c r="D36" s="24"/>
      <c r="E36" s="24"/>
      <c r="F36" s="24"/>
      <c r="G36" s="24"/>
    </row>
    <row r="37" spans="1:9" ht="36.6" customHeight="1" thickBot="1" x14ac:dyDescent="0.35">
      <c r="A37" s="45"/>
      <c r="B37" s="47" t="s">
        <v>72</v>
      </c>
      <c r="C37" s="47">
        <v>1</v>
      </c>
      <c r="D37" s="9">
        <v>16.059999999999999</v>
      </c>
      <c r="E37" s="5">
        <v>1</v>
      </c>
      <c r="F37" s="5">
        <v>12</v>
      </c>
      <c r="G37" s="5">
        <f>+C37*D37*E37*F37</f>
        <v>192.71999999999997</v>
      </c>
      <c r="I37" s="49"/>
    </row>
    <row r="38" spans="1:9" ht="30" customHeight="1" thickBot="1" x14ac:dyDescent="0.35">
      <c r="A38" s="41"/>
      <c r="B38" s="47" t="s">
        <v>73</v>
      </c>
      <c r="C38" s="47">
        <v>1</v>
      </c>
      <c r="D38" s="5">
        <v>14.98</v>
      </c>
      <c r="E38" s="5">
        <v>1</v>
      </c>
      <c r="F38" s="5">
        <v>12</v>
      </c>
      <c r="G38" s="5">
        <f>+C38*D38*E38*F38</f>
        <v>179.76</v>
      </c>
    </row>
    <row r="39" spans="1:9" ht="10.8" thickBot="1" x14ac:dyDescent="0.35">
      <c r="A39" s="12"/>
      <c r="B39" s="5" t="s">
        <v>20</v>
      </c>
      <c r="C39" s="5"/>
      <c r="D39" s="5"/>
      <c r="E39" s="5"/>
      <c r="F39" s="5"/>
      <c r="G39" s="5"/>
    </row>
    <row r="40" spans="1:9" ht="10.8" thickBot="1" x14ac:dyDescent="0.35">
      <c r="A40" s="62" t="s">
        <v>58</v>
      </c>
      <c r="B40" s="63"/>
      <c r="C40" s="63"/>
      <c r="D40" s="63"/>
      <c r="E40" s="63"/>
      <c r="F40" s="64"/>
      <c r="G40" s="5">
        <f>SUM(G37:G39)</f>
        <v>372.47999999999996</v>
      </c>
    </row>
    <row r="41" spans="1:9" ht="30.9" customHeight="1" thickBot="1" x14ac:dyDescent="0.35">
      <c r="A41" s="8" t="str">
        <f>'PI skaičiuoklė'!C21</f>
        <v>Veiksmas A2</v>
      </c>
      <c r="B41" s="37"/>
      <c r="C41" s="37"/>
      <c r="D41" s="37"/>
      <c r="E41" s="37"/>
      <c r="F41" s="37"/>
      <c r="G41" s="37"/>
    </row>
    <row r="42" spans="1:9" ht="14.1" customHeight="1" thickBot="1" x14ac:dyDescent="0.35">
      <c r="A42" s="25"/>
      <c r="B42" s="5" t="s">
        <v>59</v>
      </c>
      <c r="C42" s="5"/>
      <c r="D42" s="5"/>
      <c r="E42" s="5"/>
      <c r="F42" s="5"/>
      <c r="G42" s="5"/>
    </row>
    <row r="43" spans="1:9" ht="10.8" thickBot="1" x14ac:dyDescent="0.35">
      <c r="A43" s="12"/>
      <c r="B43" s="5" t="s">
        <v>60</v>
      </c>
      <c r="C43" s="5"/>
      <c r="D43" s="5"/>
      <c r="E43" s="5"/>
      <c r="F43" s="5"/>
      <c r="G43" s="5"/>
    </row>
    <row r="44" spans="1:9" ht="10.8" thickBot="1" x14ac:dyDescent="0.35">
      <c r="A44" s="12"/>
      <c r="B44" s="5" t="s">
        <v>20</v>
      </c>
      <c r="C44" s="5"/>
      <c r="D44" s="5"/>
      <c r="E44" s="5"/>
      <c r="F44" s="5"/>
      <c r="G44" s="5"/>
    </row>
    <row r="45" spans="1:9" ht="10.8" thickBot="1" x14ac:dyDescent="0.35">
      <c r="A45" s="62" t="s">
        <v>61</v>
      </c>
      <c r="B45" s="63"/>
      <c r="C45" s="63"/>
      <c r="D45" s="63"/>
      <c r="E45" s="63"/>
      <c r="F45" s="64"/>
      <c r="G45" s="5">
        <f>SUM(G42:G44)</f>
        <v>0</v>
      </c>
    </row>
    <row r="46" spans="1:9" ht="10.8" thickBot="1" x14ac:dyDescent="0.35">
      <c r="A46" s="65" t="s">
        <v>62</v>
      </c>
      <c r="B46" s="66"/>
      <c r="C46" s="66"/>
      <c r="D46" s="66"/>
      <c r="E46" s="66"/>
      <c r="F46" s="67"/>
      <c r="G46" s="26">
        <f>SUM(G40,G45)</f>
        <v>372.47999999999996</v>
      </c>
    </row>
    <row r="47" spans="1:9" ht="80.25" customHeight="1" thickBot="1" x14ac:dyDescent="0.35">
      <c r="A47" s="23" t="str">
        <f>'PI skaičiuoklė'!B24</f>
        <v>Nutarimo  1.6 papunktis numato, kad visuomeninis elektros energijos tiekėjas privalo pateikti Valstybinei energetikos reguliavimo tarybai (toliau- Taryba) visą Tarybos prašomą informaciją ir dokumentus, reikalingus išmokėtų visuomeninės elektros energijos įsigijimo pažeidžiamiems vartotojams kainos sumažinimui lėšų pagrįstumui įvertinti ir lėšų panaudojimo kontrolei atlikti.</v>
      </c>
      <c r="B47" s="37"/>
      <c r="C47" s="37"/>
      <c r="D47" s="37"/>
      <c r="E47" s="37"/>
      <c r="F47" s="37"/>
      <c r="G47" s="37"/>
    </row>
    <row r="48" spans="1:9" ht="41.25" customHeight="1" thickBot="1" x14ac:dyDescent="0.35">
      <c r="A48" s="8" t="str">
        <f>'PI skaičiuoklė'!C25</f>
        <v>Visuomeninis elektros energijos tiekėjas surenka ir pateikia Tarybos prašomą informaciją ir dokumentus, pagrindžiančią išmokėtų lėšų panaudojimą.</v>
      </c>
      <c r="B48" s="37"/>
      <c r="C48" s="37"/>
      <c r="D48" s="37"/>
      <c r="E48" s="37"/>
      <c r="F48" s="37"/>
      <c r="G48" s="37"/>
    </row>
    <row r="49" spans="1:9" ht="21" thickBot="1" x14ac:dyDescent="0.35">
      <c r="A49" s="25"/>
      <c r="B49" s="5" t="s">
        <v>74</v>
      </c>
      <c r="C49" s="42">
        <v>1</v>
      </c>
      <c r="D49" s="5">
        <v>16.059999999999999</v>
      </c>
      <c r="E49" s="5">
        <v>1</v>
      </c>
      <c r="F49" s="5">
        <v>1</v>
      </c>
      <c r="G49" s="5">
        <f t="shared" ref="G49:G51" si="4">+C49*D49*E49*F49</f>
        <v>16.059999999999999</v>
      </c>
      <c r="I49" s="49"/>
    </row>
    <row r="50" spans="1:9" ht="21" thickBot="1" x14ac:dyDescent="0.35">
      <c r="A50" s="12"/>
      <c r="B50" s="50" t="s">
        <v>75</v>
      </c>
      <c r="C50" s="47">
        <v>1</v>
      </c>
      <c r="D50" s="5">
        <v>14.98</v>
      </c>
      <c r="E50" s="5">
        <v>1</v>
      </c>
      <c r="F50" s="5">
        <v>1</v>
      </c>
      <c r="G50" s="5">
        <f t="shared" si="4"/>
        <v>14.98</v>
      </c>
      <c r="I50" s="44"/>
    </row>
    <row r="51" spans="1:9" ht="21" thickBot="1" x14ac:dyDescent="0.35">
      <c r="A51" s="12"/>
      <c r="B51" s="50" t="s">
        <v>76</v>
      </c>
      <c r="C51" s="47">
        <v>1</v>
      </c>
      <c r="D51" s="5">
        <v>22.44</v>
      </c>
      <c r="E51" s="5">
        <v>1</v>
      </c>
      <c r="F51" s="5">
        <v>1</v>
      </c>
      <c r="G51" s="5">
        <f t="shared" si="4"/>
        <v>22.44</v>
      </c>
    </row>
    <row r="52" spans="1:9" ht="10.8" thickBot="1" x14ac:dyDescent="0.35">
      <c r="A52" s="62" t="s">
        <v>65</v>
      </c>
      <c r="B52" s="63"/>
      <c r="C52" s="71"/>
      <c r="D52" s="63"/>
      <c r="E52" s="63"/>
      <c r="F52" s="64"/>
      <c r="G52" s="5">
        <f>SUM(G49:G51)</f>
        <v>53.480000000000004</v>
      </c>
    </row>
    <row r="53" spans="1:9" ht="10.8" thickBot="1" x14ac:dyDescent="0.35">
      <c r="A53" s="8" t="str">
        <f>'PI skaičiuoklė'!C26</f>
        <v>Veiksmas B2</v>
      </c>
      <c r="B53" s="37"/>
      <c r="C53" s="37"/>
      <c r="D53" s="37"/>
      <c r="E53" s="37"/>
      <c r="F53" s="37"/>
      <c r="G53" s="37"/>
    </row>
    <row r="54" spans="1:9" ht="10.8" thickBot="1" x14ac:dyDescent="0.35">
      <c r="A54" s="25"/>
      <c r="B54" s="5" t="s">
        <v>66</v>
      </c>
      <c r="C54" s="5">
        <v>0</v>
      </c>
      <c r="D54" s="5">
        <v>0</v>
      </c>
      <c r="E54" s="5">
        <v>0</v>
      </c>
      <c r="F54" s="5">
        <v>0</v>
      </c>
      <c r="G54" s="5">
        <f t="shared" ref="G54:G55" si="5">+C54*D54*E54*F54</f>
        <v>0</v>
      </c>
    </row>
    <row r="55" spans="1:9" ht="10.8" thickBot="1" x14ac:dyDescent="0.35">
      <c r="A55" s="12"/>
      <c r="B55" s="5" t="s">
        <v>67</v>
      </c>
      <c r="C55" s="5">
        <v>0</v>
      </c>
      <c r="D55" s="5">
        <v>0</v>
      </c>
      <c r="E55" s="5">
        <v>0</v>
      </c>
      <c r="F55" s="5">
        <v>0</v>
      </c>
      <c r="G55" s="5">
        <f t="shared" si="5"/>
        <v>0</v>
      </c>
    </row>
    <row r="56" spans="1:9" ht="10.8" thickBot="1" x14ac:dyDescent="0.35">
      <c r="A56" s="12"/>
      <c r="B56" s="5" t="s">
        <v>20</v>
      </c>
      <c r="C56" s="5"/>
      <c r="D56" s="5"/>
      <c r="E56" s="5"/>
      <c r="F56" s="5"/>
      <c r="G56" s="5"/>
    </row>
    <row r="57" spans="1:9" ht="10.8" thickBot="1" x14ac:dyDescent="0.35">
      <c r="A57" s="62" t="s">
        <v>68</v>
      </c>
      <c r="B57" s="63"/>
      <c r="C57" s="63"/>
      <c r="D57" s="63"/>
      <c r="E57" s="63"/>
      <c r="F57" s="64"/>
      <c r="G57" s="5">
        <f>SUM(G54:G56)</f>
        <v>0</v>
      </c>
    </row>
    <row r="58" spans="1:9" ht="10.8" thickBot="1" x14ac:dyDescent="0.35">
      <c r="A58" s="65" t="s">
        <v>69</v>
      </c>
      <c r="B58" s="66"/>
      <c r="C58" s="66"/>
      <c r="D58" s="66"/>
      <c r="E58" s="66"/>
      <c r="F58" s="67"/>
      <c r="G58" s="26">
        <f>SUM(G52,G57)</f>
        <v>53.480000000000004</v>
      </c>
    </row>
  </sheetData>
  <mergeCells count="14">
    <mergeCell ref="A52:F52"/>
    <mergeCell ref="A57:F57"/>
    <mergeCell ref="A58:F58"/>
    <mergeCell ref="A1:G1"/>
    <mergeCell ref="A32:G32"/>
    <mergeCell ref="A40:F40"/>
    <mergeCell ref="A45:F45"/>
    <mergeCell ref="A46:F46"/>
    <mergeCell ref="A27:F27"/>
    <mergeCell ref="A9:F9"/>
    <mergeCell ref="A14:F14"/>
    <mergeCell ref="A15:F15"/>
    <mergeCell ref="A21:F21"/>
    <mergeCell ref="A26:F26"/>
  </mergeCells>
  <pageMargins left="0.70866141732283472" right="0.70866141732283472" top="1.1417322834645669" bottom="0.94488188976377963"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CCD3FF"/>
  </sheetPr>
  <dimension ref="A1:F54"/>
  <sheetViews>
    <sheetView topLeftCell="A33" zoomScale="85" zoomScaleNormal="85" workbookViewId="0">
      <selection activeCell="H45" sqref="H45"/>
    </sheetView>
  </sheetViews>
  <sheetFormatPr defaultColWidth="8.6640625" defaultRowHeight="10.199999999999999" x14ac:dyDescent="0.3"/>
  <cols>
    <col min="1" max="1" width="33.44140625" style="1" customWidth="1"/>
    <col min="2" max="2" width="16.6640625" style="1" customWidth="1"/>
    <col min="3" max="3" width="15.5546875" style="1" customWidth="1"/>
    <col min="4" max="4" width="36.44140625" style="1" customWidth="1"/>
    <col min="5" max="16384" width="8.6640625" style="1"/>
  </cols>
  <sheetData>
    <row r="1" spans="1:6" ht="20.25" customHeight="1" thickBot="1" x14ac:dyDescent="0.35">
      <c r="A1" s="78" t="s">
        <v>77</v>
      </c>
      <c r="B1" s="79"/>
      <c r="C1" s="79"/>
      <c r="D1" s="80"/>
    </row>
    <row r="2" spans="1:6" ht="24.6" customHeight="1" thickBot="1" x14ac:dyDescent="0.35">
      <c r="A2" s="29" t="s">
        <v>78</v>
      </c>
      <c r="B2" s="84" t="s">
        <v>79</v>
      </c>
      <c r="C2" s="85"/>
      <c r="D2" s="30" t="s">
        <v>7</v>
      </c>
    </row>
    <row r="3" spans="1:6" ht="10.8" thickBot="1" x14ac:dyDescent="0.35">
      <c r="A3" s="31">
        <v>1</v>
      </c>
      <c r="B3" s="86">
        <v>2</v>
      </c>
      <c r="C3" s="87"/>
      <c r="D3" s="31">
        <v>3</v>
      </c>
    </row>
    <row r="4" spans="1:6" ht="21" thickBot="1" x14ac:dyDescent="0.35">
      <c r="A4" s="23" t="str">
        <f>'PI skaičiuoklė'!B6</f>
        <v>Straipsnis (-iai), punktas (-ai) ir įpareigojimas</v>
      </c>
      <c r="B4" s="4"/>
      <c r="C4" s="4"/>
      <c r="D4" s="4"/>
    </row>
    <row r="5" spans="1:6" ht="10.8" thickBot="1" x14ac:dyDescent="0.35">
      <c r="A5" s="8" t="str">
        <f>'PI skaičiuoklė'!C7</f>
        <v>Veiksmas A1</v>
      </c>
      <c r="B5" s="4"/>
      <c r="C5" s="4"/>
      <c r="D5" s="4"/>
    </row>
    <row r="6" spans="1:6" ht="10.8" thickBot="1" x14ac:dyDescent="0.35">
      <c r="A6" s="12"/>
      <c r="B6" s="5" t="s">
        <v>56</v>
      </c>
      <c r="C6" s="5">
        <v>0</v>
      </c>
      <c r="D6" s="5">
        <f>+C6</f>
        <v>0</v>
      </c>
    </row>
    <row r="7" spans="1:6" ht="10.8" thickBot="1" x14ac:dyDescent="0.35">
      <c r="A7" s="12"/>
      <c r="B7" s="5" t="s">
        <v>57</v>
      </c>
      <c r="C7" s="5"/>
      <c r="D7" s="9"/>
      <c r="F7" s="44"/>
    </row>
    <row r="8" spans="1:6" ht="20.100000000000001" customHeight="1" thickBot="1" x14ac:dyDescent="0.35">
      <c r="A8" s="62" t="s">
        <v>80</v>
      </c>
      <c r="B8" s="63"/>
      <c r="C8" s="63"/>
      <c r="D8" s="4">
        <f>SUM(D6:D7)</f>
        <v>0</v>
      </c>
    </row>
    <row r="9" spans="1:6" ht="10.8" thickBot="1" x14ac:dyDescent="0.35">
      <c r="A9" s="8" t="str">
        <f>'PI skaičiuoklė'!C8</f>
        <v>Veiksmas A2</v>
      </c>
      <c r="B9" s="4"/>
      <c r="C9" s="4"/>
      <c r="D9" s="4"/>
    </row>
    <row r="10" spans="1:6" ht="10.8" thickBot="1" x14ac:dyDescent="0.35">
      <c r="A10" s="12"/>
      <c r="B10" s="5" t="s">
        <v>59</v>
      </c>
      <c r="C10" s="5">
        <v>0</v>
      </c>
      <c r="D10" s="5">
        <f>+C10</f>
        <v>0</v>
      </c>
    </row>
    <row r="11" spans="1:6" ht="10.8" thickBot="1" x14ac:dyDescent="0.35">
      <c r="A11" s="12"/>
      <c r="B11" s="5" t="s">
        <v>60</v>
      </c>
      <c r="C11" s="5">
        <v>0</v>
      </c>
      <c r="D11" s="5">
        <f>+C11</f>
        <v>0</v>
      </c>
    </row>
    <row r="12" spans="1:6" ht="10.8" thickBot="1" x14ac:dyDescent="0.35">
      <c r="A12" s="62" t="s">
        <v>81</v>
      </c>
      <c r="B12" s="63"/>
      <c r="C12" s="63"/>
      <c r="D12" s="4">
        <f>SUM(D10:D11)</f>
        <v>0</v>
      </c>
    </row>
    <row r="13" spans="1:6" ht="10.8" thickBot="1" x14ac:dyDescent="0.35">
      <c r="A13" s="8" t="s">
        <v>20</v>
      </c>
      <c r="B13" s="5"/>
      <c r="C13" s="5"/>
      <c r="D13" s="5" t="s">
        <v>20</v>
      </c>
    </row>
    <row r="14" spans="1:6" ht="10.8" thickBot="1" x14ac:dyDescent="0.35">
      <c r="A14" s="65" t="s">
        <v>82</v>
      </c>
      <c r="B14" s="66"/>
      <c r="C14" s="66"/>
      <c r="D14" s="4">
        <f>SUM(D8,D12)</f>
        <v>0</v>
      </c>
    </row>
    <row r="15" spans="1:6" ht="23.4" customHeight="1" thickBot="1" x14ac:dyDescent="0.35">
      <c r="A15" s="23" t="str">
        <f>'PI skaičiuoklė'!B11</f>
        <v>Straipsnis (-iai), punktas (-ai) ir įpareigojimas</v>
      </c>
      <c r="B15" s="5"/>
      <c r="C15" s="5"/>
      <c r="D15" s="5"/>
    </row>
    <row r="16" spans="1:6" ht="10.8" thickBot="1" x14ac:dyDescent="0.35">
      <c r="A16" s="8" t="str">
        <f>'PI skaičiuoklė'!C12</f>
        <v>Veiksmas B1</v>
      </c>
      <c r="B16" s="4"/>
      <c r="C16" s="4"/>
      <c r="D16" s="4"/>
    </row>
    <row r="17" spans="1:4" ht="10.8" thickBot="1" x14ac:dyDescent="0.35">
      <c r="A17" s="12"/>
      <c r="B17" s="5" t="s">
        <v>63</v>
      </c>
      <c r="C17" s="5">
        <v>0</v>
      </c>
      <c r="D17" s="5">
        <f>+C17</f>
        <v>0</v>
      </c>
    </row>
    <row r="18" spans="1:4" ht="10.8" thickBot="1" x14ac:dyDescent="0.35">
      <c r="A18" s="12"/>
      <c r="B18" s="5" t="s">
        <v>64</v>
      </c>
      <c r="C18" s="5">
        <v>0</v>
      </c>
      <c r="D18" s="5">
        <f>+C18</f>
        <v>0</v>
      </c>
    </row>
    <row r="19" spans="1:4" ht="10.8" thickBot="1" x14ac:dyDescent="0.35">
      <c r="A19" s="62" t="s">
        <v>83</v>
      </c>
      <c r="B19" s="63"/>
      <c r="C19" s="63"/>
      <c r="D19" s="4">
        <f>SUM(D17:D18)</f>
        <v>0</v>
      </c>
    </row>
    <row r="20" spans="1:4" ht="10.8" thickBot="1" x14ac:dyDescent="0.35">
      <c r="A20" s="8" t="str">
        <f>'PI skaičiuoklė'!C13</f>
        <v>Veiksmas B2</v>
      </c>
      <c r="B20" s="4"/>
      <c r="C20" s="4"/>
      <c r="D20" s="37"/>
    </row>
    <row r="21" spans="1:4" ht="10.8" thickBot="1" x14ac:dyDescent="0.35">
      <c r="A21" s="12"/>
      <c r="B21" s="5" t="s">
        <v>66</v>
      </c>
      <c r="C21" s="5">
        <v>0</v>
      </c>
      <c r="D21" s="5">
        <f>+C21</f>
        <v>0</v>
      </c>
    </row>
    <row r="22" spans="1:4" ht="10.8" thickBot="1" x14ac:dyDescent="0.35">
      <c r="A22" s="12"/>
      <c r="B22" s="5" t="s">
        <v>67</v>
      </c>
      <c r="C22" s="5">
        <v>0</v>
      </c>
      <c r="D22" s="5">
        <f>+C22</f>
        <v>0</v>
      </c>
    </row>
    <row r="23" spans="1:4" ht="10.8" thickBot="1" x14ac:dyDescent="0.35">
      <c r="A23" s="62" t="s">
        <v>84</v>
      </c>
      <c r="B23" s="63"/>
      <c r="C23" s="63"/>
      <c r="D23" s="4">
        <f>SUM(D21:D22)</f>
        <v>0</v>
      </c>
    </row>
    <row r="24" spans="1:4" ht="10.8" thickBot="1" x14ac:dyDescent="0.35">
      <c r="A24" s="12"/>
      <c r="B24" s="5" t="s">
        <v>20</v>
      </c>
      <c r="C24" s="5"/>
      <c r="D24" s="5" t="s">
        <v>85</v>
      </c>
    </row>
    <row r="25" spans="1:4" ht="10.8" thickBot="1" x14ac:dyDescent="0.35">
      <c r="A25" s="65" t="s">
        <v>86</v>
      </c>
      <c r="B25" s="66"/>
      <c r="C25" s="66"/>
      <c r="D25" s="37">
        <f>SUM(D19,D23)</f>
        <v>0</v>
      </c>
    </row>
    <row r="29" spans="1:4" ht="10.8" thickBot="1" x14ac:dyDescent="0.35"/>
    <row r="30" spans="1:4" ht="10.8" thickBot="1" x14ac:dyDescent="0.35">
      <c r="A30" s="81" t="s">
        <v>87</v>
      </c>
      <c r="B30" s="82"/>
      <c r="C30" s="82"/>
      <c r="D30" s="83"/>
    </row>
    <row r="31" spans="1:4" ht="36.75" customHeight="1" thickBot="1" x14ac:dyDescent="0.35">
      <c r="A31" s="29" t="s">
        <v>88</v>
      </c>
      <c r="B31" s="84" t="s">
        <v>79</v>
      </c>
      <c r="C31" s="85"/>
      <c r="D31" s="30" t="s">
        <v>7</v>
      </c>
    </row>
    <row r="32" spans="1:4" ht="10.8" thickBot="1" x14ac:dyDescent="0.35">
      <c r="A32" s="31">
        <v>1</v>
      </c>
      <c r="B32" s="86">
        <v>2</v>
      </c>
      <c r="C32" s="87"/>
      <c r="D32" s="31">
        <v>3</v>
      </c>
    </row>
    <row r="33" spans="1:4" ht="60.9" customHeight="1" thickBot="1" x14ac:dyDescent="0.35">
      <c r="A33" s="23"/>
      <c r="B33" s="4"/>
      <c r="C33" s="4"/>
      <c r="D33" s="4"/>
    </row>
    <row r="34" spans="1:4" ht="48.6" customHeight="1" thickBot="1" x14ac:dyDescent="0.35">
      <c r="A34" s="8"/>
      <c r="B34" s="4"/>
      <c r="C34" s="4"/>
      <c r="D34" s="4"/>
    </row>
    <row r="35" spans="1:4" ht="10.8" thickBot="1" x14ac:dyDescent="0.35">
      <c r="A35" s="12"/>
      <c r="B35" s="5" t="s">
        <v>56</v>
      </c>
      <c r="C35" s="5"/>
      <c r="D35" s="5">
        <v>0</v>
      </c>
    </row>
    <row r="36" spans="1:4" ht="10.8" thickBot="1" x14ac:dyDescent="0.35">
      <c r="A36" s="12"/>
      <c r="B36" s="5" t="s">
        <v>57</v>
      </c>
      <c r="C36" s="5"/>
      <c r="D36" s="9">
        <v>0</v>
      </c>
    </row>
    <row r="37" spans="1:4" ht="10.8" thickBot="1" x14ac:dyDescent="0.35">
      <c r="A37" s="62" t="s">
        <v>80</v>
      </c>
      <c r="B37" s="63"/>
      <c r="C37" s="63"/>
      <c r="D37" s="4">
        <f>SUM(D35:D36)</f>
        <v>0</v>
      </c>
    </row>
    <row r="38" spans="1:4" ht="10.8" thickBot="1" x14ac:dyDescent="0.35">
      <c r="A38" s="8" t="str">
        <f>'PI skaičiuoklė'!C21</f>
        <v>Veiksmas A2</v>
      </c>
      <c r="B38" s="4"/>
      <c r="C38" s="4"/>
      <c r="D38" s="4"/>
    </row>
    <row r="39" spans="1:4" ht="10.8" thickBot="1" x14ac:dyDescent="0.35">
      <c r="A39" s="12"/>
      <c r="B39" s="5" t="s">
        <v>59</v>
      </c>
      <c r="C39" s="5">
        <v>0</v>
      </c>
      <c r="D39" s="5">
        <f>+C39</f>
        <v>0</v>
      </c>
    </row>
    <row r="40" spans="1:4" ht="10.8" thickBot="1" x14ac:dyDescent="0.35">
      <c r="A40" s="12"/>
      <c r="B40" s="5" t="s">
        <v>60</v>
      </c>
      <c r="C40" s="5">
        <v>0</v>
      </c>
      <c r="D40" s="5">
        <f>+C40</f>
        <v>0</v>
      </c>
    </row>
    <row r="41" spans="1:4" ht="10.8" thickBot="1" x14ac:dyDescent="0.35">
      <c r="A41" s="62" t="s">
        <v>81</v>
      </c>
      <c r="B41" s="63"/>
      <c r="C41" s="63"/>
      <c r="D41" s="4">
        <f>SUM(D39:D40)</f>
        <v>0</v>
      </c>
    </row>
    <row r="42" spans="1:4" ht="10.8" thickBot="1" x14ac:dyDescent="0.35">
      <c r="A42" s="8" t="s">
        <v>20</v>
      </c>
      <c r="B42" s="5"/>
      <c r="C42" s="5"/>
      <c r="D42" s="5" t="s">
        <v>20</v>
      </c>
    </row>
    <row r="43" spans="1:4" ht="10.8" thickBot="1" x14ac:dyDescent="0.35">
      <c r="A43" s="65" t="s">
        <v>82</v>
      </c>
      <c r="B43" s="66"/>
      <c r="C43" s="66"/>
      <c r="D43" s="4">
        <f>SUM(D37,D41)</f>
        <v>0</v>
      </c>
    </row>
    <row r="44" spans="1:4" ht="10.8" thickBot="1" x14ac:dyDescent="0.35">
      <c r="A44" s="23"/>
      <c r="B44" s="5"/>
      <c r="C44" s="5"/>
      <c r="D44" s="5"/>
    </row>
    <row r="45" spans="1:4" ht="33" customHeight="1" thickBot="1" x14ac:dyDescent="0.35">
      <c r="A45" s="8"/>
      <c r="B45" s="4"/>
      <c r="C45" s="4"/>
      <c r="D45" s="4"/>
    </row>
    <row r="46" spans="1:4" ht="10.8" thickBot="1" x14ac:dyDescent="0.35">
      <c r="A46" s="12"/>
      <c r="B46" s="5" t="s">
        <v>63</v>
      </c>
      <c r="C46" s="5"/>
      <c r="D46" s="5">
        <v>0</v>
      </c>
    </row>
    <row r="47" spans="1:4" ht="10.8" thickBot="1" x14ac:dyDescent="0.35">
      <c r="A47" s="12"/>
      <c r="B47" s="5" t="s">
        <v>64</v>
      </c>
      <c r="C47" s="5"/>
      <c r="D47" s="9">
        <v>0</v>
      </c>
    </row>
    <row r="48" spans="1:4" ht="10.8" thickBot="1" x14ac:dyDescent="0.35">
      <c r="A48" s="62" t="s">
        <v>83</v>
      </c>
      <c r="B48" s="63"/>
      <c r="C48" s="63"/>
      <c r="D48" s="4">
        <f>SUM(D46:D47)</f>
        <v>0</v>
      </c>
    </row>
    <row r="49" spans="1:4" ht="10.8" thickBot="1" x14ac:dyDescent="0.35">
      <c r="A49" s="8" t="str">
        <f>'PI skaičiuoklė'!C26</f>
        <v>Veiksmas B2</v>
      </c>
      <c r="B49" s="4"/>
      <c r="C49" s="4"/>
      <c r="D49" s="4"/>
    </row>
    <row r="50" spans="1:4" ht="10.8" thickBot="1" x14ac:dyDescent="0.35">
      <c r="A50" s="12"/>
      <c r="B50" s="5" t="s">
        <v>66</v>
      </c>
      <c r="C50" s="5">
        <v>0</v>
      </c>
      <c r="D50" s="5">
        <f>+C50</f>
        <v>0</v>
      </c>
    </row>
    <row r="51" spans="1:4" ht="10.8" thickBot="1" x14ac:dyDescent="0.35">
      <c r="A51" s="12"/>
      <c r="B51" s="5" t="s">
        <v>67</v>
      </c>
      <c r="C51" s="5">
        <v>0</v>
      </c>
      <c r="D51" s="5">
        <f>+C51</f>
        <v>0</v>
      </c>
    </row>
    <row r="52" spans="1:4" ht="10.8" thickBot="1" x14ac:dyDescent="0.35">
      <c r="A52" s="62" t="s">
        <v>84</v>
      </c>
      <c r="B52" s="63"/>
      <c r="C52" s="63"/>
      <c r="D52" s="4">
        <f>SUM(D50:D51)</f>
        <v>0</v>
      </c>
    </row>
    <row r="53" spans="1:4" ht="10.8" thickBot="1" x14ac:dyDescent="0.35">
      <c r="A53" s="12"/>
      <c r="B53" s="5" t="s">
        <v>20</v>
      </c>
      <c r="C53" s="5"/>
      <c r="D53" s="5" t="s">
        <v>85</v>
      </c>
    </row>
    <row r="54" spans="1:4" ht="10.8" thickBot="1" x14ac:dyDescent="0.35">
      <c r="A54" s="65" t="s">
        <v>86</v>
      </c>
      <c r="B54" s="66"/>
      <c r="C54" s="66"/>
      <c r="D54" s="4">
        <f>SUM(D48,D52)</f>
        <v>0</v>
      </c>
    </row>
  </sheetData>
  <mergeCells count="18">
    <mergeCell ref="A48:C48"/>
    <mergeCell ref="A52:C52"/>
    <mergeCell ref="A54:C54"/>
    <mergeCell ref="A1:D1"/>
    <mergeCell ref="A30:D30"/>
    <mergeCell ref="A37:C37"/>
    <mergeCell ref="A41:C41"/>
    <mergeCell ref="A43:C43"/>
    <mergeCell ref="A25:C25"/>
    <mergeCell ref="A8:C8"/>
    <mergeCell ref="A12:C12"/>
    <mergeCell ref="A14:C14"/>
    <mergeCell ref="A19:C19"/>
    <mergeCell ref="A23:C23"/>
    <mergeCell ref="B2:C2"/>
    <mergeCell ref="B3:C3"/>
    <mergeCell ref="B31:C31"/>
    <mergeCell ref="B32:C32"/>
  </mergeCells>
  <pageMargins left="0.70866141732283472" right="0.70866141732283472" top="0.78740157480314965" bottom="0.78740157480314965" header="0.31496062992125984" footer="0.31496062992125984"/>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44BBA4"/>
  </sheetPr>
  <dimension ref="A1:E57"/>
  <sheetViews>
    <sheetView zoomScale="85" zoomScaleNormal="85" workbookViewId="0">
      <selection activeCell="A48" sqref="A48"/>
    </sheetView>
  </sheetViews>
  <sheetFormatPr defaultColWidth="8.6640625" defaultRowHeight="10.199999999999999" x14ac:dyDescent="0.3"/>
  <cols>
    <col min="1" max="1" width="28.5546875" style="1" customWidth="1"/>
    <col min="2" max="2" width="13" style="1" customWidth="1"/>
    <col min="3" max="3" width="22.5546875" style="1" customWidth="1"/>
    <col min="4" max="4" width="37.44140625" style="1" customWidth="1"/>
    <col min="5" max="5" width="17.6640625" style="1" customWidth="1"/>
    <col min="6" max="16384" width="8.6640625" style="1"/>
  </cols>
  <sheetData>
    <row r="1" spans="1:5" ht="16.5" customHeight="1" thickBot="1" x14ac:dyDescent="0.35">
      <c r="A1" s="78" t="s">
        <v>89</v>
      </c>
      <c r="B1" s="79"/>
      <c r="C1" s="79"/>
      <c r="D1" s="79"/>
      <c r="E1" s="80"/>
    </row>
    <row r="2" spans="1:5" ht="44.25" customHeight="1" thickBot="1" x14ac:dyDescent="0.35">
      <c r="A2" s="29" t="s">
        <v>78</v>
      </c>
      <c r="B2" s="30" t="s">
        <v>90</v>
      </c>
      <c r="C2" s="30" t="s">
        <v>91</v>
      </c>
      <c r="D2" s="30" t="s">
        <v>92</v>
      </c>
      <c r="E2" s="30" t="s">
        <v>8</v>
      </c>
    </row>
    <row r="3" spans="1:5" ht="13.5" customHeight="1" thickBot="1" x14ac:dyDescent="0.35">
      <c r="A3" s="31">
        <v>1</v>
      </c>
      <c r="B3" s="32">
        <v>2</v>
      </c>
      <c r="C3" s="32">
        <v>3</v>
      </c>
      <c r="D3" s="32">
        <v>4</v>
      </c>
      <c r="E3" s="32">
        <v>5</v>
      </c>
    </row>
    <row r="4" spans="1:5" ht="21" thickBot="1" x14ac:dyDescent="0.35">
      <c r="A4" s="23" t="str">
        <f>'PI skaičiuoklė'!B6</f>
        <v>Straipsnis (-iai), punktas (-ai) ir įpareigojimas</v>
      </c>
      <c r="B4" s="4"/>
      <c r="C4" s="4"/>
      <c r="D4" s="4"/>
      <c r="E4" s="4"/>
    </row>
    <row r="5" spans="1:5" ht="10.8" thickBot="1" x14ac:dyDescent="0.35">
      <c r="A5" s="8" t="str">
        <f>'PI skaičiuoklė'!C7</f>
        <v>Veiksmas A1</v>
      </c>
      <c r="B5" s="4"/>
      <c r="C5" s="4"/>
      <c r="D5" s="4"/>
      <c r="E5" s="4"/>
    </row>
    <row r="6" spans="1:5" ht="10.8" thickBot="1" x14ac:dyDescent="0.35">
      <c r="A6" s="12"/>
      <c r="B6" s="5" t="s">
        <v>56</v>
      </c>
      <c r="C6" s="5">
        <v>0</v>
      </c>
      <c r="D6" s="5">
        <v>0</v>
      </c>
      <c r="E6" s="5">
        <f>+C6*D6</f>
        <v>0</v>
      </c>
    </row>
    <row r="7" spans="1:5" ht="10.8" thickBot="1" x14ac:dyDescent="0.35">
      <c r="A7" s="12"/>
      <c r="B7" s="5" t="s">
        <v>57</v>
      </c>
      <c r="C7" s="5">
        <v>0</v>
      </c>
      <c r="D7" s="5">
        <v>0</v>
      </c>
      <c r="E7" s="5">
        <f>+C7*D7</f>
        <v>0</v>
      </c>
    </row>
    <row r="8" spans="1:5" ht="14.1" customHeight="1" thickBot="1" x14ac:dyDescent="0.35">
      <c r="A8" s="62" t="s">
        <v>93</v>
      </c>
      <c r="B8" s="63"/>
      <c r="C8" s="63"/>
      <c r="D8" s="64"/>
      <c r="E8" s="5">
        <f>SUM(E6:E7)</f>
        <v>0</v>
      </c>
    </row>
    <row r="9" spans="1:5" ht="10.8" thickBot="1" x14ac:dyDescent="0.35">
      <c r="A9" s="8" t="str">
        <f>'PI skaičiuoklė'!C8</f>
        <v>Veiksmas A2</v>
      </c>
      <c r="B9" s="4"/>
      <c r="C9" s="4"/>
      <c r="D9" s="4"/>
      <c r="E9" s="4"/>
    </row>
    <row r="10" spans="1:5" ht="10.8" thickBot="1" x14ac:dyDescent="0.35">
      <c r="A10" s="12"/>
      <c r="B10" s="5" t="s">
        <v>59</v>
      </c>
      <c r="C10" s="5">
        <v>0</v>
      </c>
      <c r="D10" s="5">
        <v>0</v>
      </c>
      <c r="E10" s="5">
        <f t="shared" ref="E10:E11" si="0">+C10*D10</f>
        <v>0</v>
      </c>
    </row>
    <row r="11" spans="1:5" ht="10.8" thickBot="1" x14ac:dyDescent="0.35">
      <c r="A11" s="12"/>
      <c r="B11" s="5" t="s">
        <v>60</v>
      </c>
      <c r="C11" s="5">
        <v>0</v>
      </c>
      <c r="D11" s="5">
        <v>0</v>
      </c>
      <c r="E11" s="5">
        <f t="shared" si="0"/>
        <v>0</v>
      </c>
    </row>
    <row r="12" spans="1:5" ht="10.8" thickBot="1" x14ac:dyDescent="0.35">
      <c r="A12" s="62" t="s">
        <v>94</v>
      </c>
      <c r="B12" s="63"/>
      <c r="C12" s="63"/>
      <c r="D12" s="64"/>
      <c r="E12" s="5">
        <f>SUM(E10:E11)</f>
        <v>0</v>
      </c>
    </row>
    <row r="13" spans="1:5" ht="10.8" thickBot="1" x14ac:dyDescent="0.35">
      <c r="A13" s="12"/>
      <c r="B13" s="5" t="s">
        <v>20</v>
      </c>
      <c r="C13" s="5">
        <v>0</v>
      </c>
      <c r="D13" s="5"/>
      <c r="E13" s="5" t="s">
        <v>95</v>
      </c>
    </row>
    <row r="14" spans="1:5" ht="10.8" thickBot="1" x14ac:dyDescent="0.35">
      <c r="A14" s="65" t="s">
        <v>96</v>
      </c>
      <c r="B14" s="66"/>
      <c r="C14" s="66"/>
      <c r="D14" s="67"/>
      <c r="E14" s="4">
        <f>SUM(E8,E12)</f>
        <v>0</v>
      </c>
    </row>
    <row r="15" spans="1:5" ht="21" thickBot="1" x14ac:dyDescent="0.35">
      <c r="A15" s="23" t="str">
        <f>'PI skaičiuoklė'!B11</f>
        <v>Straipsnis (-iai), punktas (-ai) ir įpareigojimas</v>
      </c>
      <c r="B15" s="4"/>
      <c r="C15" s="4"/>
      <c r="D15" s="4"/>
      <c r="E15" s="4"/>
    </row>
    <row r="16" spans="1:5" ht="10.8" thickBot="1" x14ac:dyDescent="0.35">
      <c r="A16" s="8" t="str">
        <f>'PI skaičiuoklė'!C12</f>
        <v>Veiksmas B1</v>
      </c>
      <c r="B16" s="4"/>
      <c r="C16" s="4"/>
      <c r="D16" s="4"/>
      <c r="E16" s="4"/>
    </row>
    <row r="17" spans="1:5" ht="10.8" thickBot="1" x14ac:dyDescent="0.35">
      <c r="A17" s="12"/>
      <c r="B17" s="5" t="s">
        <v>63</v>
      </c>
      <c r="C17" s="5">
        <v>0</v>
      </c>
      <c r="D17" s="5">
        <v>0</v>
      </c>
      <c r="E17" s="5">
        <f t="shared" ref="E17:E18" si="1">+C17*D17</f>
        <v>0</v>
      </c>
    </row>
    <row r="18" spans="1:5" ht="10.8" thickBot="1" x14ac:dyDescent="0.35">
      <c r="A18" s="12"/>
      <c r="B18" s="5" t="s">
        <v>64</v>
      </c>
      <c r="C18" s="5">
        <v>0</v>
      </c>
      <c r="D18" s="5">
        <v>0</v>
      </c>
      <c r="E18" s="5">
        <f t="shared" si="1"/>
        <v>0</v>
      </c>
    </row>
    <row r="19" spans="1:5" ht="10.8" thickBot="1" x14ac:dyDescent="0.35">
      <c r="A19" s="62" t="s">
        <v>97</v>
      </c>
      <c r="B19" s="63"/>
      <c r="C19" s="63"/>
      <c r="D19" s="64"/>
      <c r="E19" s="5">
        <f>SUM(E17:E18)</f>
        <v>0</v>
      </c>
    </row>
    <row r="20" spans="1:5" ht="10.8" thickBot="1" x14ac:dyDescent="0.35">
      <c r="A20" s="8" t="str">
        <f>'PI skaičiuoklė'!C13</f>
        <v>Veiksmas B2</v>
      </c>
      <c r="B20" s="4"/>
      <c r="C20" s="4"/>
      <c r="D20" s="4"/>
      <c r="E20" s="4"/>
    </row>
    <row r="21" spans="1:5" ht="10.8" thickBot="1" x14ac:dyDescent="0.35">
      <c r="A21" s="12"/>
      <c r="B21" s="5" t="s">
        <v>66</v>
      </c>
      <c r="C21" s="5">
        <v>0</v>
      </c>
      <c r="D21" s="5">
        <v>0</v>
      </c>
      <c r="E21" s="5">
        <f t="shared" ref="E21:E22" si="2">+C21*D21</f>
        <v>0</v>
      </c>
    </row>
    <row r="22" spans="1:5" ht="10.8" thickBot="1" x14ac:dyDescent="0.35">
      <c r="A22" s="12"/>
      <c r="B22" s="5" t="s">
        <v>67</v>
      </c>
      <c r="C22" s="5">
        <v>0</v>
      </c>
      <c r="D22" s="5">
        <v>0</v>
      </c>
      <c r="E22" s="5">
        <f t="shared" si="2"/>
        <v>0</v>
      </c>
    </row>
    <row r="23" spans="1:5" ht="10.8" thickBot="1" x14ac:dyDescent="0.35">
      <c r="A23" s="62" t="s">
        <v>98</v>
      </c>
      <c r="B23" s="63"/>
      <c r="C23" s="63"/>
      <c r="D23" s="64"/>
      <c r="E23" s="5">
        <f>SUM(E21:E22)</f>
        <v>0</v>
      </c>
    </row>
    <row r="24" spans="1:5" ht="10.8" thickBot="1" x14ac:dyDescent="0.35">
      <c r="A24" s="12"/>
      <c r="B24" s="5" t="s">
        <v>20</v>
      </c>
      <c r="C24" s="5"/>
      <c r="D24" s="5"/>
      <c r="E24" s="5" t="s">
        <v>85</v>
      </c>
    </row>
    <row r="25" spans="1:5" ht="10.8" thickBot="1" x14ac:dyDescent="0.35">
      <c r="A25" s="65" t="s">
        <v>99</v>
      </c>
      <c r="B25" s="66"/>
      <c r="C25" s="66"/>
      <c r="D25" s="67"/>
      <c r="E25" s="4">
        <f>SUM(E19,E23)</f>
        <v>0</v>
      </c>
    </row>
    <row r="26" spans="1:5" x14ac:dyDescent="0.3">
      <c r="A26" s="27"/>
      <c r="B26" s="27"/>
      <c r="C26" s="27"/>
      <c r="D26" s="27"/>
      <c r="E26" s="33"/>
    </row>
    <row r="27" spans="1:5" x14ac:dyDescent="0.3">
      <c r="A27" s="27"/>
      <c r="B27" s="27"/>
      <c r="C27" s="27"/>
      <c r="D27" s="27"/>
      <c r="E27" s="33"/>
    </row>
    <row r="28" spans="1:5" x14ac:dyDescent="0.3">
      <c r="A28" s="27"/>
      <c r="B28" s="27"/>
      <c r="C28" s="27"/>
      <c r="D28" s="27"/>
      <c r="E28" s="33"/>
    </row>
    <row r="29" spans="1:5" x14ac:dyDescent="0.3">
      <c r="A29" s="27"/>
      <c r="B29" s="27"/>
      <c r="C29" s="27"/>
      <c r="D29" s="27"/>
      <c r="E29" s="33"/>
    </row>
    <row r="30" spans="1:5" x14ac:dyDescent="0.3">
      <c r="A30" s="27"/>
      <c r="B30" s="27"/>
      <c r="C30" s="27"/>
      <c r="D30" s="27"/>
      <c r="E30" s="33"/>
    </row>
    <row r="32" spans="1:5" ht="10.8" thickBot="1" x14ac:dyDescent="0.35"/>
    <row r="33" spans="1:5" ht="19.5" customHeight="1" thickBot="1" x14ac:dyDescent="0.35">
      <c r="A33" s="81" t="s">
        <v>100</v>
      </c>
      <c r="B33" s="82"/>
      <c r="C33" s="82"/>
      <c r="D33" s="82"/>
      <c r="E33" s="83"/>
    </row>
    <row r="34" spans="1:5" ht="31.2" thickBot="1" x14ac:dyDescent="0.35">
      <c r="A34" s="29" t="s">
        <v>88</v>
      </c>
      <c r="B34" s="30" t="s">
        <v>90</v>
      </c>
      <c r="C34" s="30" t="s">
        <v>91</v>
      </c>
      <c r="D34" s="30" t="s">
        <v>92</v>
      </c>
      <c r="E34" s="30" t="s">
        <v>8</v>
      </c>
    </row>
    <row r="35" spans="1:5" ht="10.8" thickBot="1" x14ac:dyDescent="0.35">
      <c r="A35" s="31">
        <v>1</v>
      </c>
      <c r="B35" s="32">
        <v>2</v>
      </c>
      <c r="C35" s="32">
        <v>3</v>
      </c>
      <c r="D35" s="32">
        <v>4</v>
      </c>
      <c r="E35" s="32">
        <v>5</v>
      </c>
    </row>
    <row r="36" spans="1:5" ht="10.8" thickBot="1" x14ac:dyDescent="0.35">
      <c r="A36" s="23"/>
      <c r="B36" s="4"/>
      <c r="C36" s="4"/>
      <c r="D36" s="4"/>
      <c r="E36" s="4"/>
    </row>
    <row r="37" spans="1:5" ht="10.8" thickBot="1" x14ac:dyDescent="0.35">
      <c r="A37" s="8"/>
      <c r="B37" s="4"/>
      <c r="C37" s="4"/>
      <c r="D37" s="4"/>
      <c r="E37" s="4"/>
    </row>
    <row r="38" spans="1:5" ht="10.8" thickBot="1" x14ac:dyDescent="0.35">
      <c r="A38" s="12"/>
      <c r="B38" s="5" t="s">
        <v>56</v>
      </c>
      <c r="C38" s="5">
        <v>0</v>
      </c>
      <c r="D38" s="5">
        <v>0</v>
      </c>
      <c r="E38" s="5">
        <f>+C38*D38</f>
        <v>0</v>
      </c>
    </row>
    <row r="39" spans="1:5" ht="10.8" thickBot="1" x14ac:dyDescent="0.35">
      <c r="A39" s="12"/>
      <c r="B39" s="5" t="s">
        <v>57</v>
      </c>
      <c r="C39" s="5">
        <v>0</v>
      </c>
      <c r="D39" s="5">
        <v>0</v>
      </c>
      <c r="E39" s="5">
        <f>+C39*D39</f>
        <v>0</v>
      </c>
    </row>
    <row r="40" spans="1:5" ht="10.8" thickBot="1" x14ac:dyDescent="0.35">
      <c r="A40" s="62" t="s">
        <v>93</v>
      </c>
      <c r="B40" s="63"/>
      <c r="C40" s="63"/>
      <c r="D40" s="64"/>
      <c r="E40" s="5">
        <f>SUM(E38:E39)</f>
        <v>0</v>
      </c>
    </row>
    <row r="41" spans="1:5" ht="10.8" thickBot="1" x14ac:dyDescent="0.35">
      <c r="A41" s="8" t="str">
        <f>'PI skaičiuoklė'!C21</f>
        <v>Veiksmas A2</v>
      </c>
      <c r="B41" s="4"/>
      <c r="C41" s="4"/>
      <c r="D41" s="4"/>
      <c r="E41" s="4"/>
    </row>
    <row r="42" spans="1:5" ht="10.8" thickBot="1" x14ac:dyDescent="0.35">
      <c r="A42" s="12"/>
      <c r="B42" s="5" t="s">
        <v>59</v>
      </c>
      <c r="C42" s="5">
        <v>0</v>
      </c>
      <c r="D42" s="5">
        <v>0</v>
      </c>
      <c r="E42" s="5">
        <f t="shared" ref="E42:E43" si="3">+C42*D42</f>
        <v>0</v>
      </c>
    </row>
    <row r="43" spans="1:5" ht="10.8" thickBot="1" x14ac:dyDescent="0.35">
      <c r="A43" s="12"/>
      <c r="B43" s="5" t="s">
        <v>60</v>
      </c>
      <c r="C43" s="5">
        <v>0</v>
      </c>
      <c r="D43" s="5">
        <v>0</v>
      </c>
      <c r="E43" s="5">
        <f t="shared" si="3"/>
        <v>0</v>
      </c>
    </row>
    <row r="44" spans="1:5" ht="10.8" thickBot="1" x14ac:dyDescent="0.35">
      <c r="A44" s="62" t="s">
        <v>94</v>
      </c>
      <c r="B44" s="63"/>
      <c r="C44" s="63"/>
      <c r="D44" s="64"/>
      <c r="E44" s="5">
        <f>SUM(E42:E43)</f>
        <v>0</v>
      </c>
    </row>
    <row r="45" spans="1:5" ht="10.8" thickBot="1" x14ac:dyDescent="0.35">
      <c r="A45" s="12"/>
      <c r="B45" s="5" t="s">
        <v>20</v>
      </c>
      <c r="C45" s="5"/>
      <c r="D45" s="5"/>
      <c r="E45" s="5" t="s">
        <v>95</v>
      </c>
    </row>
    <row r="46" spans="1:5" ht="10.8" thickBot="1" x14ac:dyDescent="0.35">
      <c r="A46" s="65" t="s">
        <v>96</v>
      </c>
      <c r="B46" s="66"/>
      <c r="C46" s="66"/>
      <c r="D46" s="67"/>
      <c r="E46" s="4">
        <f>SUM(E40,E44)</f>
        <v>0</v>
      </c>
    </row>
    <row r="47" spans="1:5" ht="10.8" thickBot="1" x14ac:dyDescent="0.35">
      <c r="A47" s="23"/>
      <c r="B47" s="4"/>
      <c r="C47" s="4"/>
      <c r="D47" s="4"/>
      <c r="E47" s="4"/>
    </row>
    <row r="48" spans="1:5" ht="10.8" thickBot="1" x14ac:dyDescent="0.35">
      <c r="A48" s="8"/>
      <c r="B48" s="4"/>
      <c r="C48" s="4"/>
      <c r="D48" s="4"/>
      <c r="E48" s="4"/>
    </row>
    <row r="49" spans="1:5" ht="10.8" thickBot="1" x14ac:dyDescent="0.35">
      <c r="A49" s="12"/>
      <c r="B49" s="5" t="s">
        <v>63</v>
      </c>
      <c r="C49" s="5">
        <v>0</v>
      </c>
      <c r="D49" s="5">
        <v>0</v>
      </c>
      <c r="E49" s="5">
        <f t="shared" ref="E49:E50" si="4">+C49*D49</f>
        <v>0</v>
      </c>
    </row>
    <row r="50" spans="1:5" ht="10.8" thickBot="1" x14ac:dyDescent="0.35">
      <c r="A50" s="12"/>
      <c r="B50" s="5" t="s">
        <v>64</v>
      </c>
      <c r="C50" s="5">
        <v>0</v>
      </c>
      <c r="D50" s="5">
        <v>0</v>
      </c>
      <c r="E50" s="5">
        <f t="shared" si="4"/>
        <v>0</v>
      </c>
    </row>
    <row r="51" spans="1:5" ht="10.8" thickBot="1" x14ac:dyDescent="0.35">
      <c r="A51" s="62" t="s">
        <v>97</v>
      </c>
      <c r="B51" s="63"/>
      <c r="C51" s="63"/>
      <c r="D51" s="64"/>
      <c r="E51" s="5">
        <f>SUM(E49:E50)</f>
        <v>0</v>
      </c>
    </row>
    <row r="52" spans="1:5" ht="10.8" thickBot="1" x14ac:dyDescent="0.35">
      <c r="A52" s="8" t="str">
        <f>'PI skaičiuoklė'!C26</f>
        <v>Veiksmas B2</v>
      </c>
      <c r="B52" s="4"/>
      <c r="C52" s="4"/>
      <c r="D52" s="4"/>
      <c r="E52" s="4"/>
    </row>
    <row r="53" spans="1:5" ht="10.8" thickBot="1" x14ac:dyDescent="0.35">
      <c r="A53" s="12"/>
      <c r="B53" s="5" t="s">
        <v>66</v>
      </c>
      <c r="C53" s="5">
        <v>0</v>
      </c>
      <c r="D53" s="5">
        <v>0</v>
      </c>
      <c r="E53" s="5">
        <f t="shared" ref="E53:E54" si="5">+C53*D53</f>
        <v>0</v>
      </c>
    </row>
    <row r="54" spans="1:5" ht="10.8" thickBot="1" x14ac:dyDescent="0.35">
      <c r="A54" s="12"/>
      <c r="B54" s="5" t="s">
        <v>67</v>
      </c>
      <c r="C54" s="5">
        <v>0</v>
      </c>
      <c r="D54" s="5">
        <v>0</v>
      </c>
      <c r="E54" s="5">
        <f t="shared" si="5"/>
        <v>0</v>
      </c>
    </row>
    <row r="55" spans="1:5" ht="10.8" thickBot="1" x14ac:dyDescent="0.35">
      <c r="A55" s="62" t="s">
        <v>98</v>
      </c>
      <c r="B55" s="63"/>
      <c r="C55" s="63"/>
      <c r="D55" s="64"/>
      <c r="E55" s="5">
        <f>SUM(E53:E54)</f>
        <v>0</v>
      </c>
    </row>
    <row r="56" spans="1:5" ht="10.8" thickBot="1" x14ac:dyDescent="0.35">
      <c r="A56" s="12"/>
      <c r="B56" s="5" t="s">
        <v>20</v>
      </c>
      <c r="C56" s="5"/>
      <c r="D56" s="5"/>
      <c r="E56" s="5" t="s">
        <v>85</v>
      </c>
    </row>
    <row r="57" spans="1:5" ht="10.8" thickBot="1" x14ac:dyDescent="0.35">
      <c r="A57" s="65" t="s">
        <v>99</v>
      </c>
      <c r="B57" s="66"/>
      <c r="C57" s="66"/>
      <c r="D57" s="67"/>
      <c r="E57" s="4">
        <f>SUM(E51,E55)</f>
        <v>0</v>
      </c>
    </row>
  </sheetData>
  <mergeCells count="14">
    <mergeCell ref="A51:D51"/>
    <mergeCell ref="A55:D55"/>
    <mergeCell ref="A57:D57"/>
    <mergeCell ref="A1:E1"/>
    <mergeCell ref="A33:E33"/>
    <mergeCell ref="A40:D40"/>
    <mergeCell ref="A44:D44"/>
    <mergeCell ref="A46:D46"/>
    <mergeCell ref="A25:D25"/>
    <mergeCell ref="A8:D8"/>
    <mergeCell ref="A12:D12"/>
    <mergeCell ref="A14:D14"/>
    <mergeCell ref="A19:D19"/>
    <mergeCell ref="A23:D23"/>
  </mergeCells>
  <pageMargins left="0.70866141732283472" right="0.70866141732283472" top="1.3385826771653544" bottom="1.3385826771653544" header="0.31496062992125984" footer="0.31496062992125984"/>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2F1F0"/>
  </sheetPr>
  <dimension ref="A1:C56"/>
  <sheetViews>
    <sheetView zoomScale="85" zoomScaleNormal="85" workbookViewId="0">
      <selection activeCell="B65" sqref="B65"/>
    </sheetView>
  </sheetViews>
  <sheetFormatPr defaultColWidth="8.6640625" defaultRowHeight="10.199999999999999" x14ac:dyDescent="0.3"/>
  <cols>
    <col min="1" max="1" width="39" style="1" customWidth="1"/>
    <col min="2" max="2" width="30.109375" style="1" customWidth="1"/>
    <col min="3" max="3" width="24.5546875" style="1" customWidth="1"/>
    <col min="4" max="16384" width="8.6640625" style="1"/>
  </cols>
  <sheetData>
    <row r="1" spans="1:3" ht="21" customHeight="1" thickBot="1" x14ac:dyDescent="0.35">
      <c r="A1" s="72" t="s">
        <v>101</v>
      </c>
      <c r="B1" s="73"/>
      <c r="C1" s="74"/>
    </row>
    <row r="2" spans="1:3" ht="26.4" customHeight="1" thickBot="1" x14ac:dyDescent="0.35">
      <c r="A2" s="29" t="s">
        <v>78</v>
      </c>
      <c r="B2" s="30" t="s">
        <v>102</v>
      </c>
      <c r="C2" s="30" t="s">
        <v>103</v>
      </c>
    </row>
    <row r="3" spans="1:3" ht="11.25" customHeight="1" thickBot="1" x14ac:dyDescent="0.35">
      <c r="A3" s="31">
        <v>1</v>
      </c>
      <c r="B3" s="32">
        <v>2</v>
      </c>
      <c r="C3" s="32">
        <v>3</v>
      </c>
    </row>
    <row r="4" spans="1:3" ht="30.75" customHeight="1" thickBot="1" x14ac:dyDescent="0.35">
      <c r="A4" s="23" t="str">
        <f>'PI skaičiuoklė'!B6</f>
        <v>Straipsnis (-iai), punktas (-ai) ir įpareigojimas</v>
      </c>
      <c r="B4" s="4"/>
      <c r="C4" s="4"/>
    </row>
    <row r="5" spans="1:3" ht="10.8" thickBot="1" x14ac:dyDescent="0.35">
      <c r="A5" s="8" t="str">
        <f>'PI skaičiuoklė'!C7</f>
        <v>Veiksmas A1</v>
      </c>
      <c r="B5" s="4"/>
      <c r="C5" s="4"/>
    </row>
    <row r="6" spans="1:3" ht="10.8" thickBot="1" x14ac:dyDescent="0.35">
      <c r="A6" s="12"/>
      <c r="B6" s="5" t="s">
        <v>56</v>
      </c>
      <c r="C6" s="5">
        <v>0</v>
      </c>
    </row>
    <row r="7" spans="1:3" ht="10.8" thickBot="1" x14ac:dyDescent="0.35">
      <c r="A7" s="12"/>
      <c r="B7" s="5" t="s">
        <v>57</v>
      </c>
      <c r="C7" s="5">
        <v>0</v>
      </c>
    </row>
    <row r="8" spans="1:3" ht="12" customHeight="1" thickBot="1" x14ac:dyDescent="0.35">
      <c r="A8" s="62" t="s">
        <v>104</v>
      </c>
      <c r="B8" s="64"/>
      <c r="C8" s="5">
        <f>SUM(C6:C7)</f>
        <v>0</v>
      </c>
    </row>
    <row r="9" spans="1:3" ht="10.8" thickBot="1" x14ac:dyDescent="0.35">
      <c r="A9" s="8" t="str">
        <f>'PI skaičiuoklė'!C8</f>
        <v>Veiksmas A2</v>
      </c>
      <c r="B9" s="4"/>
      <c r="C9" s="4"/>
    </row>
    <row r="10" spans="1:3" ht="10.8" thickBot="1" x14ac:dyDescent="0.35">
      <c r="A10" s="12"/>
      <c r="B10" s="5" t="s">
        <v>59</v>
      </c>
      <c r="C10" s="5">
        <v>0</v>
      </c>
    </row>
    <row r="11" spans="1:3" ht="10.8" thickBot="1" x14ac:dyDescent="0.35">
      <c r="A11" s="12"/>
      <c r="B11" s="5" t="s">
        <v>60</v>
      </c>
      <c r="C11" s="5">
        <v>0</v>
      </c>
    </row>
    <row r="12" spans="1:3" ht="18.899999999999999" customHeight="1" thickBot="1" x14ac:dyDescent="0.35">
      <c r="A12" s="62" t="s">
        <v>105</v>
      </c>
      <c r="B12" s="64"/>
      <c r="C12" s="5">
        <f>SUM(C10:C11)</f>
        <v>0</v>
      </c>
    </row>
    <row r="13" spans="1:3" ht="10.8" thickBot="1" x14ac:dyDescent="0.35">
      <c r="A13" s="12"/>
      <c r="B13" s="5" t="s">
        <v>20</v>
      </c>
      <c r="C13" s="5"/>
    </row>
    <row r="14" spans="1:3" ht="15" customHeight="1" thickBot="1" x14ac:dyDescent="0.35">
      <c r="A14" s="65" t="s">
        <v>106</v>
      </c>
      <c r="B14" s="67"/>
      <c r="C14" s="34">
        <f>SUM(C8,C12)</f>
        <v>0</v>
      </c>
    </row>
    <row r="15" spans="1:3" ht="11.4" customHeight="1" thickBot="1" x14ac:dyDescent="0.35">
      <c r="A15" s="23" t="str">
        <f>'PI skaičiuoklė'!B11</f>
        <v>Straipsnis (-iai), punktas (-ai) ir įpareigojimas</v>
      </c>
      <c r="B15" s="4"/>
      <c r="C15" s="4"/>
    </row>
    <row r="16" spans="1:3" ht="10.8" thickBot="1" x14ac:dyDescent="0.35">
      <c r="A16" s="8" t="str">
        <f>'PI skaičiuoklė'!C12</f>
        <v>Veiksmas B1</v>
      </c>
      <c r="B16" s="4"/>
      <c r="C16" s="4"/>
    </row>
    <row r="17" spans="1:3" ht="10.8" thickBot="1" x14ac:dyDescent="0.35">
      <c r="A17" s="35"/>
      <c r="B17" s="5" t="s">
        <v>63</v>
      </c>
      <c r="C17" s="5">
        <v>0</v>
      </c>
    </row>
    <row r="18" spans="1:3" ht="10.8" thickBot="1" x14ac:dyDescent="0.35">
      <c r="A18" s="12"/>
      <c r="B18" s="5" t="s">
        <v>64</v>
      </c>
      <c r="C18" s="5">
        <v>0</v>
      </c>
    </row>
    <row r="19" spans="1:3" ht="15" customHeight="1" thickBot="1" x14ac:dyDescent="0.35">
      <c r="A19" s="62" t="s">
        <v>107</v>
      </c>
      <c r="B19" s="64"/>
      <c r="C19" s="5">
        <f>SUM(C17:C18)</f>
        <v>0</v>
      </c>
    </row>
    <row r="20" spans="1:3" ht="10.8" thickBot="1" x14ac:dyDescent="0.35">
      <c r="A20" s="8" t="str">
        <f>'PI skaičiuoklė'!C13</f>
        <v>Veiksmas B2</v>
      </c>
      <c r="B20" s="4"/>
      <c r="C20" s="4"/>
    </row>
    <row r="21" spans="1:3" ht="10.8" thickBot="1" x14ac:dyDescent="0.35">
      <c r="A21" s="12"/>
      <c r="B21" s="5" t="s">
        <v>66</v>
      </c>
      <c r="C21" s="5">
        <v>0</v>
      </c>
    </row>
    <row r="22" spans="1:3" ht="10.8" thickBot="1" x14ac:dyDescent="0.35">
      <c r="A22" s="12"/>
      <c r="B22" s="5" t="s">
        <v>67</v>
      </c>
      <c r="C22" s="5">
        <v>0</v>
      </c>
    </row>
    <row r="23" spans="1:3" ht="16.5" customHeight="1" thickBot="1" x14ac:dyDescent="0.35">
      <c r="A23" s="62" t="s">
        <v>108</v>
      </c>
      <c r="B23" s="64"/>
      <c r="C23" s="5">
        <f>SUM(C21:C22)</f>
        <v>0</v>
      </c>
    </row>
    <row r="24" spans="1:3" ht="10.8" thickBot="1" x14ac:dyDescent="0.35">
      <c r="A24" s="12"/>
      <c r="B24" s="5" t="s">
        <v>20</v>
      </c>
      <c r="C24" s="5" t="s">
        <v>20</v>
      </c>
    </row>
    <row r="25" spans="1:3" ht="15" customHeight="1" thickBot="1" x14ac:dyDescent="0.35">
      <c r="A25" s="65" t="s">
        <v>109</v>
      </c>
      <c r="B25" s="67"/>
      <c r="C25" s="34">
        <f>SUM(C19,C23)</f>
        <v>0</v>
      </c>
    </row>
    <row r="26" spans="1:3" ht="15" customHeight="1" x14ac:dyDescent="0.3">
      <c r="A26" s="27"/>
      <c r="B26" s="27"/>
      <c r="C26" s="36"/>
    </row>
    <row r="27" spans="1:3" ht="15" customHeight="1" x14ac:dyDescent="0.3">
      <c r="A27" s="27"/>
      <c r="B27" s="27"/>
      <c r="C27" s="36"/>
    </row>
    <row r="28" spans="1:3" ht="15" customHeight="1" x14ac:dyDescent="0.3">
      <c r="A28" s="27"/>
      <c r="B28" s="27"/>
      <c r="C28" s="36"/>
    </row>
    <row r="29" spans="1:3" ht="15" customHeight="1" x14ac:dyDescent="0.3">
      <c r="A29" s="27"/>
      <c r="B29" s="27"/>
      <c r="C29" s="36"/>
    </row>
    <row r="30" spans="1:3" ht="1.5" customHeight="1" x14ac:dyDescent="0.3"/>
    <row r="31" spans="1:3" ht="10.8" thickBot="1" x14ac:dyDescent="0.35"/>
    <row r="32" spans="1:3" ht="17.25" customHeight="1" thickBot="1" x14ac:dyDescent="0.35">
      <c r="A32" s="75" t="s">
        <v>110</v>
      </c>
      <c r="B32" s="76"/>
      <c r="C32" s="77"/>
    </row>
    <row r="33" spans="1:3" ht="30" customHeight="1" thickBot="1" x14ac:dyDescent="0.35">
      <c r="A33" s="29" t="s">
        <v>88</v>
      </c>
      <c r="B33" s="30" t="s">
        <v>102</v>
      </c>
      <c r="C33" s="30" t="s">
        <v>103</v>
      </c>
    </row>
    <row r="34" spans="1:3" ht="10.8" thickBot="1" x14ac:dyDescent="0.35">
      <c r="A34" s="31">
        <v>1</v>
      </c>
      <c r="B34" s="32">
        <v>2</v>
      </c>
      <c r="C34" s="32">
        <v>3</v>
      </c>
    </row>
    <row r="35" spans="1:3" ht="27.75" customHeight="1" thickBot="1" x14ac:dyDescent="0.35">
      <c r="A35" s="23"/>
      <c r="B35" s="4"/>
      <c r="C35" s="4"/>
    </row>
    <row r="36" spans="1:3" ht="10.8" thickBot="1" x14ac:dyDescent="0.35">
      <c r="A36" s="8"/>
      <c r="B36" s="4"/>
      <c r="C36" s="4"/>
    </row>
    <row r="37" spans="1:3" ht="10.8" thickBot="1" x14ac:dyDescent="0.35">
      <c r="A37" s="12"/>
      <c r="B37" s="5" t="s">
        <v>56</v>
      </c>
      <c r="C37" s="5">
        <v>0</v>
      </c>
    </row>
    <row r="38" spans="1:3" ht="10.8" thickBot="1" x14ac:dyDescent="0.35">
      <c r="A38" s="12"/>
      <c r="B38" s="5" t="s">
        <v>57</v>
      </c>
      <c r="C38" s="5">
        <v>0</v>
      </c>
    </row>
    <row r="39" spans="1:3" ht="10.8" thickBot="1" x14ac:dyDescent="0.35">
      <c r="A39" s="62" t="s">
        <v>104</v>
      </c>
      <c r="B39" s="64"/>
      <c r="C39" s="5">
        <f>SUM(C37:C38)</f>
        <v>0</v>
      </c>
    </row>
    <row r="40" spans="1:3" ht="10.8" thickBot="1" x14ac:dyDescent="0.35">
      <c r="A40" s="8" t="str">
        <f>'PI skaičiuoklė'!C21</f>
        <v>Veiksmas A2</v>
      </c>
      <c r="B40" s="4"/>
      <c r="C40" s="4"/>
    </row>
    <row r="41" spans="1:3" ht="10.8" thickBot="1" x14ac:dyDescent="0.35">
      <c r="A41" s="12"/>
      <c r="B41" s="5" t="s">
        <v>59</v>
      </c>
      <c r="C41" s="5">
        <v>0</v>
      </c>
    </row>
    <row r="42" spans="1:3" ht="10.8" thickBot="1" x14ac:dyDescent="0.35">
      <c r="A42" s="12"/>
      <c r="B42" s="5" t="s">
        <v>60</v>
      </c>
      <c r="C42" s="5">
        <v>0</v>
      </c>
    </row>
    <row r="43" spans="1:3" ht="10.8" thickBot="1" x14ac:dyDescent="0.35">
      <c r="A43" s="62" t="s">
        <v>105</v>
      </c>
      <c r="B43" s="64"/>
      <c r="C43" s="5">
        <f>SUM(C41:C42)</f>
        <v>0</v>
      </c>
    </row>
    <row r="44" spans="1:3" ht="10.8" thickBot="1" x14ac:dyDescent="0.35">
      <c r="A44" s="12"/>
      <c r="B44" s="5" t="s">
        <v>20</v>
      </c>
      <c r="C44" s="5"/>
    </row>
    <row r="45" spans="1:3" ht="10.8" thickBot="1" x14ac:dyDescent="0.35">
      <c r="A45" s="65" t="s">
        <v>106</v>
      </c>
      <c r="B45" s="67"/>
      <c r="C45" s="34">
        <f>SUM(C39,C43)</f>
        <v>0</v>
      </c>
    </row>
    <row r="46" spans="1:3" ht="10.8" thickBot="1" x14ac:dyDescent="0.35">
      <c r="A46" s="23"/>
      <c r="B46" s="4"/>
      <c r="C46" s="4"/>
    </row>
    <row r="47" spans="1:3" ht="10.8" thickBot="1" x14ac:dyDescent="0.35">
      <c r="A47" s="8"/>
      <c r="B47" s="4"/>
      <c r="C47" s="4"/>
    </row>
    <row r="48" spans="1:3" ht="10.8" thickBot="1" x14ac:dyDescent="0.35">
      <c r="A48" s="35"/>
      <c r="B48" s="5" t="s">
        <v>63</v>
      </c>
      <c r="C48" s="5">
        <v>0</v>
      </c>
    </row>
    <row r="49" spans="1:3" ht="10.8" thickBot="1" x14ac:dyDescent="0.35">
      <c r="A49" s="12"/>
      <c r="B49" s="5" t="s">
        <v>64</v>
      </c>
      <c r="C49" s="5">
        <v>0</v>
      </c>
    </row>
    <row r="50" spans="1:3" ht="10.8" thickBot="1" x14ac:dyDescent="0.35">
      <c r="A50" s="62" t="s">
        <v>107</v>
      </c>
      <c r="B50" s="64"/>
      <c r="C50" s="5">
        <f>SUM(C48:C49)</f>
        <v>0</v>
      </c>
    </row>
    <row r="51" spans="1:3" ht="10.8" thickBot="1" x14ac:dyDescent="0.35">
      <c r="A51" s="8" t="str">
        <f>'PI skaičiuoklė'!C26</f>
        <v>Veiksmas B2</v>
      </c>
      <c r="B51" s="4"/>
      <c r="C51" s="4"/>
    </row>
    <row r="52" spans="1:3" ht="10.8" thickBot="1" x14ac:dyDescent="0.35">
      <c r="A52" s="12"/>
      <c r="B52" s="5" t="s">
        <v>66</v>
      </c>
      <c r="C52" s="5">
        <v>0</v>
      </c>
    </row>
    <row r="53" spans="1:3" ht="10.8" thickBot="1" x14ac:dyDescent="0.35">
      <c r="A53" s="12"/>
      <c r="B53" s="5" t="s">
        <v>67</v>
      </c>
      <c r="C53" s="5">
        <v>0</v>
      </c>
    </row>
    <row r="54" spans="1:3" ht="10.8" thickBot="1" x14ac:dyDescent="0.35">
      <c r="A54" s="62" t="s">
        <v>108</v>
      </c>
      <c r="B54" s="64"/>
      <c r="C54" s="5">
        <f>SUM(C52:C53)</f>
        <v>0</v>
      </c>
    </row>
    <row r="55" spans="1:3" ht="10.8" thickBot="1" x14ac:dyDescent="0.35">
      <c r="A55" s="12"/>
      <c r="B55" s="5" t="s">
        <v>20</v>
      </c>
      <c r="C55" s="5" t="s">
        <v>20</v>
      </c>
    </row>
    <row r="56" spans="1:3" ht="10.8" thickBot="1" x14ac:dyDescent="0.35">
      <c r="A56" s="65" t="s">
        <v>109</v>
      </c>
      <c r="B56" s="67"/>
      <c r="C56" s="34">
        <f>SUM(C50,C54)</f>
        <v>0</v>
      </c>
    </row>
  </sheetData>
  <mergeCells count="14">
    <mergeCell ref="A50:B50"/>
    <mergeCell ref="A54:B54"/>
    <mergeCell ref="A56:B56"/>
    <mergeCell ref="A1:C1"/>
    <mergeCell ref="A32:C32"/>
    <mergeCell ref="A39:B39"/>
    <mergeCell ref="A43:B43"/>
    <mergeCell ref="A45:B45"/>
    <mergeCell ref="A25:B25"/>
    <mergeCell ref="A8:B8"/>
    <mergeCell ref="A12:B12"/>
    <mergeCell ref="A14:B14"/>
    <mergeCell ref="A19:B19"/>
    <mergeCell ref="A23:B23"/>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f342d7bc-d160-4551-b9ef-b032839a489c" xsi:nil="true"/>
    <lcf76f155ced4ddcb4097134ff3c332f xmlns="0923b218-0f9e-43cd-be6f-01374eb3c24a">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kumentas" ma:contentTypeID="0x0101006D407E296A106948A0E3F0F54127E0C7" ma:contentTypeVersion="18" ma:contentTypeDescription="Kurkite naują dokumentą." ma:contentTypeScope="" ma:versionID="1f26da548e0d54871fbbb2e6ee5e4ec1">
  <xsd:schema xmlns:xsd="http://www.w3.org/2001/XMLSchema" xmlns:xs="http://www.w3.org/2001/XMLSchema" xmlns:p="http://schemas.microsoft.com/office/2006/metadata/properties" xmlns:ns2="0923b218-0f9e-43cd-be6f-01374eb3c24a" xmlns:ns3="f342d7bc-d160-4551-b9ef-b032839a489c" targetNamespace="http://schemas.microsoft.com/office/2006/metadata/properties" ma:root="true" ma:fieldsID="a9f52dff7e7255ab122218f2e8ab7025" ns2:_="" ns3:_="">
    <xsd:import namespace="0923b218-0f9e-43cd-be6f-01374eb3c24a"/>
    <xsd:import namespace="f342d7bc-d160-4551-b9ef-b032839a489c"/>
    <xsd:element name="properties">
      <xsd:complexType>
        <xsd:sequence>
          <xsd:element name="documentManagement">
            <xsd:complexType>
              <xsd:all>
                <xsd:element ref="ns2:MediaServiceMetadata" minOccurs="0"/>
                <xsd:element ref="ns2:MediaServiceFastMetadata" minOccurs="0"/>
                <xsd:element ref="ns2:MediaServiceOCR" minOccurs="0"/>
                <xsd:element ref="ns2:MediaServiceGenerationTime" minOccurs="0"/>
                <xsd:element ref="ns2:MediaServiceEventHashCode" minOccurs="0"/>
                <xsd:element ref="ns2:MediaServiceDateTaken" minOccurs="0"/>
                <xsd:element ref="ns2:MediaServiceAutoKeyPoints" minOccurs="0"/>
                <xsd:element ref="ns2:MediaServiceKeyPoints" minOccurs="0"/>
                <xsd:element ref="ns2:MediaServiceLocation"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923b218-0f9e-43cd-be6f-01374eb3c2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Extracted Text" ma:internalName="MediaServiceOCR" ma:readOnly="true">
      <xsd:simpleType>
        <xsd:restriction base="dms:Note">
          <xsd:maxLength value="255"/>
        </xsd:restriction>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Location" ma:index="16" nillable="true" ma:displayName="Location" ma:internalName="MediaServiceLocatio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Vaizdų žymės" ma:readOnly="false" ma:fieldId="{5cf76f15-5ced-4ddc-b409-7134ff3c332f}" ma:taxonomyMulti="true" ma:sspId="08049582-af26-4f7a-a98f-3d23221832af" ma:termSetId="09814cd3-568e-fe90-9814-8d621ff8fb84" ma:anchorId="fba54fb3-c3e1-fe81-a776-ca4b69148c4d" ma:open="true" ma:isKeyword="false">
      <xsd:complexType>
        <xsd:sequence>
          <xsd:element ref="pc:Terms" minOccurs="0" maxOccurs="1"/>
        </xsd:sequence>
      </xsd:complex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342d7bc-d160-4551-b9ef-b032839a489c" elementFormDefault="qualified">
    <xsd:import namespace="http://schemas.microsoft.com/office/2006/documentManagement/types"/>
    <xsd:import namespace="http://schemas.microsoft.com/office/infopath/2007/PartnerControls"/>
    <xsd:element name="SharedWithUsers" ma:index="17"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Bendrinta su išsamia informacija" ma:internalName="SharedWithDetails" ma:readOnly="true">
      <xsd:simpleType>
        <xsd:restriction base="dms:Note">
          <xsd:maxLength value="255"/>
        </xsd:restriction>
      </xsd:simpleType>
    </xsd:element>
    <xsd:element name="TaxCatchAll" ma:index="22" nillable="true" ma:displayName="Taxonomy Catch All stulpelis" ma:hidden="true" ma:list="{b4081e89-290a-4a5c-b1ac-2000acd064d3}" ma:internalName="TaxCatchAll" ma:showField="CatchAllData" ma:web="f342d7bc-d160-4551-b9ef-b032839a489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DC1A6D7-905F-475A-B17F-3B15D109AA66}">
  <ds:schemaRefs>
    <ds:schemaRef ds:uri="http://schemas.microsoft.com/sharepoint/v3/contenttype/forms"/>
  </ds:schemaRefs>
</ds:datastoreItem>
</file>

<file path=customXml/itemProps2.xml><?xml version="1.0" encoding="utf-8"?>
<ds:datastoreItem xmlns:ds="http://schemas.openxmlformats.org/officeDocument/2006/customXml" ds:itemID="{E049A1B8-5C13-4E29-B3DA-24B0C0F80DFE}">
  <ds:schemaRefs>
    <ds:schemaRef ds:uri="http://schemas.microsoft.com/office/2006/metadata/properties"/>
    <ds:schemaRef ds:uri="http://schemas.microsoft.com/office/infopath/2007/PartnerControls"/>
    <ds:schemaRef ds:uri="f342d7bc-d160-4551-b9ef-b032839a489c"/>
    <ds:schemaRef ds:uri="0923b218-0f9e-43cd-be6f-01374eb3c24a"/>
  </ds:schemaRefs>
</ds:datastoreItem>
</file>

<file path=customXml/itemProps3.xml><?xml version="1.0" encoding="utf-8"?>
<ds:datastoreItem xmlns:ds="http://schemas.openxmlformats.org/officeDocument/2006/customXml" ds:itemID="{C9163F51-6625-4F82-BC7E-7FD1CA83659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923b218-0f9e-43cd-be6f-01374eb3c24a"/>
    <ds:schemaRef ds:uri="f342d7bc-d160-4551-b9ef-b032839a489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7bce49ad-6e13-4667-9698-89b6274ba9f6}" enabled="0" method="" siteId="{7bce49ad-6e13-4667-9698-89b6274ba9f6}"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5</vt:i4>
      </vt:variant>
    </vt:vector>
  </HeadingPairs>
  <TitlesOfParts>
    <vt:vector size="5" baseType="lpstr">
      <vt:lpstr>PI skaičiuoklė</vt:lpstr>
      <vt:lpstr>Išlaidos darbuotojams</vt:lpstr>
      <vt:lpstr>Išlaidos investicijoms</vt:lpstr>
      <vt:lpstr>Išlaidos medžiagoms</vt:lpstr>
      <vt:lpstr>Išlaidos paslaugoms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EM</dc:creator>
  <cp:keywords/>
  <dc:description/>
  <cp:lastModifiedBy>Aistė Zedelytė-Kaminskė</cp:lastModifiedBy>
  <cp:revision/>
  <dcterms:created xsi:type="dcterms:W3CDTF">2017-11-29T09:20:31Z</dcterms:created>
  <dcterms:modified xsi:type="dcterms:W3CDTF">2025-11-06T09:05:27Z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0x0101006D407E296A106948A0E3F0F54127E0C7</vt:lpwstr>
  </property>
  <property fmtid="{D5CDD505-2E9C-101B-9397-08002B2CF9AE}" pid="3" name="MediaServiceImageTags">
    <vt:lpwstr/>
  </property>
</Properties>
</file>