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L:\ISLEIDIMAS\Gerasimovic\2025\elektroniniai dokumentai\"/>
    </mc:Choice>
  </mc:AlternateContent>
  <xr:revisionPtr revIDLastSave="0" documentId="8_{D21673CE-619B-4E1B-9136-C91EDF9AC316}" xr6:coauthVersionLast="47" xr6:coauthVersionMax="47" xr10:uidLastSave="{00000000-0000-0000-0000-000000000000}"/>
  <bookViews>
    <workbookView xWindow="-110" yWindow="-110" windowWidth="25820" windowHeight="1390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0" i="15" l="1"/>
  <c r="G115" i="15"/>
  <c r="A113" i="15"/>
  <c r="A55" i="15"/>
  <c r="G6" i="15"/>
  <c r="A39" i="15" l="1"/>
  <c r="A187" i="11" l="1"/>
  <c r="A183" i="11"/>
  <c r="A179" i="11"/>
  <c r="A178" i="11"/>
  <c r="A172" i="11"/>
  <c r="A168" i="11"/>
  <c r="A164" i="11"/>
  <c r="A163" i="11"/>
  <c r="A157" i="11"/>
  <c r="A153" i="11"/>
  <c r="A149" i="11"/>
  <c r="A148" i="11"/>
  <c r="A142" i="11"/>
  <c r="A138" i="11"/>
  <c r="A134" i="11"/>
  <c r="A133" i="11"/>
  <c r="C190" i="11"/>
  <c r="I78" i="10" s="1"/>
  <c r="C186" i="11"/>
  <c r="C182" i="11"/>
  <c r="I76" i="10" s="1"/>
  <c r="C175" i="11"/>
  <c r="I72" i="10" s="1"/>
  <c r="C171" i="11"/>
  <c r="I71" i="10" s="1"/>
  <c r="C167" i="11"/>
  <c r="I70" i="10" s="1"/>
  <c r="C160" i="11"/>
  <c r="I66" i="10" s="1"/>
  <c r="C156" i="11"/>
  <c r="I65" i="10" s="1"/>
  <c r="C152" i="11"/>
  <c r="I64" i="10" s="1"/>
  <c r="C145" i="11"/>
  <c r="I60" i="10" s="1"/>
  <c r="C141" i="11"/>
  <c r="I59" i="10" s="1"/>
  <c r="C137" i="11"/>
  <c r="I58" i="10" s="1"/>
  <c r="A127" i="11"/>
  <c r="C130" i="11"/>
  <c r="I54" i="10" s="1"/>
  <c r="A112" i="11"/>
  <c r="C115" i="11"/>
  <c r="I48" i="10" s="1"/>
  <c r="A88" i="11"/>
  <c r="A84" i="11"/>
  <c r="A80" i="11"/>
  <c r="A79" i="11"/>
  <c r="A73" i="11"/>
  <c r="A69" i="11"/>
  <c r="A65" i="11"/>
  <c r="A64" i="11"/>
  <c r="A58" i="11"/>
  <c r="A54" i="11"/>
  <c r="A50" i="11"/>
  <c r="A49" i="11"/>
  <c r="A43" i="11"/>
  <c r="A39" i="11"/>
  <c r="A35" i="11"/>
  <c r="A34" i="11"/>
  <c r="C91" i="11"/>
  <c r="I40" i="10" s="1"/>
  <c r="C87" i="11"/>
  <c r="I39" i="10" s="1"/>
  <c r="C83" i="11"/>
  <c r="I38" i="10" s="1"/>
  <c r="C76" i="11"/>
  <c r="I34" i="10" s="1"/>
  <c r="C72" i="11"/>
  <c r="I33" i="10" s="1"/>
  <c r="C68" i="11"/>
  <c r="I32" i="10" s="1"/>
  <c r="C61" i="11"/>
  <c r="I28" i="10" s="1"/>
  <c r="C57" i="11"/>
  <c r="I27" i="10" s="1"/>
  <c r="C53" i="11"/>
  <c r="I26" i="10" s="1"/>
  <c r="C46" i="11"/>
  <c r="I21" i="10" s="1"/>
  <c r="C42" i="11"/>
  <c r="I20" i="10" s="1"/>
  <c r="C38" i="11"/>
  <c r="I19" i="10" s="1"/>
  <c r="A28" i="11"/>
  <c r="C31" i="11"/>
  <c r="I15" i="10" s="1"/>
  <c r="A13" i="11"/>
  <c r="C16" i="11"/>
  <c r="I9" i="10" s="1"/>
  <c r="A188" i="12"/>
  <c r="A184" i="12"/>
  <c r="A180" i="12"/>
  <c r="A179" i="12"/>
  <c r="A173" i="12"/>
  <c r="A169" i="12"/>
  <c r="A165" i="12"/>
  <c r="A164" i="12"/>
  <c r="A158" i="12"/>
  <c r="A154" i="12"/>
  <c r="A150" i="12"/>
  <c r="A149" i="12"/>
  <c r="A143" i="12"/>
  <c r="A139" i="12"/>
  <c r="A135" i="12"/>
  <c r="A134" i="12"/>
  <c r="E190" i="12"/>
  <c r="E189" i="12"/>
  <c r="E186" i="12"/>
  <c r="E185" i="12"/>
  <c r="E182" i="12"/>
  <c r="E181" i="12"/>
  <c r="E175" i="12"/>
  <c r="E174" i="12"/>
  <c r="E171" i="12"/>
  <c r="E170" i="12"/>
  <c r="E167" i="12"/>
  <c r="E166" i="12"/>
  <c r="E160" i="12"/>
  <c r="E159" i="12"/>
  <c r="E156" i="12"/>
  <c r="E155" i="12"/>
  <c r="E152" i="12"/>
  <c r="E151" i="12"/>
  <c r="E145" i="12"/>
  <c r="E144" i="12"/>
  <c r="E141" i="12"/>
  <c r="E140" i="12"/>
  <c r="E137" i="12"/>
  <c r="E136" i="12"/>
  <c r="A128" i="12"/>
  <c r="E130" i="12"/>
  <c r="E129" i="12"/>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A174" i="14"/>
  <c r="A170" i="14"/>
  <c r="A166" i="14"/>
  <c r="A165" i="14"/>
  <c r="A160" i="14"/>
  <c r="A156" i="14"/>
  <c r="A152" i="14"/>
  <c r="A151" i="14"/>
  <c r="A146" i="14"/>
  <c r="A142" i="14"/>
  <c r="A138" i="14"/>
  <c r="A137" i="14"/>
  <c r="A132" i="14"/>
  <c r="A128" i="14"/>
  <c r="A124" i="14"/>
  <c r="A123" i="14"/>
  <c r="D176" i="14"/>
  <c r="D175" i="14"/>
  <c r="D172" i="14"/>
  <c r="D171" i="14"/>
  <c r="D168" i="14"/>
  <c r="D167" i="14"/>
  <c r="D162" i="14"/>
  <c r="D161" i="14"/>
  <c r="D158" i="14"/>
  <c r="D157" i="14"/>
  <c r="D154" i="14"/>
  <c r="D153" i="14"/>
  <c r="D148" i="14"/>
  <c r="D147" i="14"/>
  <c r="D144" i="14"/>
  <c r="D143" i="14"/>
  <c r="D140" i="14"/>
  <c r="D139" i="14"/>
  <c r="D134" i="14"/>
  <c r="D133" i="14"/>
  <c r="D130" i="14"/>
  <c r="D129" i="14"/>
  <c r="D126" i="14"/>
  <c r="D125" i="14"/>
  <c r="A118" i="14"/>
  <c r="D120" i="14"/>
  <c r="D119" i="14"/>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A209" i="15"/>
  <c r="A204" i="15"/>
  <c r="A199" i="15"/>
  <c r="A198" i="15"/>
  <c r="A192" i="15"/>
  <c r="A187" i="15"/>
  <c r="A182" i="15"/>
  <c r="A181" i="15"/>
  <c r="A175" i="15"/>
  <c r="A170" i="15"/>
  <c r="A165" i="15"/>
  <c r="A164" i="15"/>
  <c r="A158" i="15"/>
  <c r="A153" i="15"/>
  <c r="A148" i="15"/>
  <c r="A147" i="15"/>
  <c r="G211" i="15"/>
  <c r="G210" i="15"/>
  <c r="G206" i="15"/>
  <c r="G205" i="15"/>
  <c r="G201" i="15"/>
  <c r="G200" i="15"/>
  <c r="G194" i="15"/>
  <c r="G193" i="15"/>
  <c r="G189" i="15"/>
  <c r="G188" i="15"/>
  <c r="G184" i="15"/>
  <c r="G183" i="15"/>
  <c r="G177" i="15"/>
  <c r="G176" i="15"/>
  <c r="G172" i="15"/>
  <c r="G167" i="15"/>
  <c r="G166" i="15"/>
  <c r="G160" i="15"/>
  <c r="G159" i="15"/>
  <c r="G155" i="15"/>
  <c r="G154" i="15"/>
  <c r="G150" i="15"/>
  <c r="G149" i="15"/>
  <c r="A141" i="15"/>
  <c r="A124" i="15"/>
  <c r="G143" i="15"/>
  <c r="G142" i="15"/>
  <c r="G126" i="15"/>
  <c r="G125" i="15"/>
  <c r="A100" i="15"/>
  <c r="A95" i="15"/>
  <c r="A90" i="15"/>
  <c r="A89" i="15"/>
  <c r="A83" i="15"/>
  <c r="A73" i="15"/>
  <c r="A78" i="15"/>
  <c r="A72" i="15"/>
  <c r="A66" i="15"/>
  <c r="A61" i="15"/>
  <c r="A56" i="15"/>
  <c r="A49" i="15"/>
  <c r="A44" i="15"/>
  <c r="A38" i="15"/>
  <c r="G102" i="15"/>
  <c r="G101" i="15"/>
  <c r="G97" i="15"/>
  <c r="G96" i="15"/>
  <c r="G92" i="15"/>
  <c r="G91" i="15"/>
  <c r="G85" i="15"/>
  <c r="G84" i="15"/>
  <c r="G80" i="15"/>
  <c r="G79" i="15"/>
  <c r="G75" i="15"/>
  <c r="G74" i="15"/>
  <c r="G68" i="15"/>
  <c r="G67" i="15"/>
  <c r="G63" i="15"/>
  <c r="G62" i="15"/>
  <c r="G58" i="15"/>
  <c r="G57" i="15"/>
  <c r="G51" i="15"/>
  <c r="G50" i="15"/>
  <c r="G46" i="15"/>
  <c r="G45" i="15"/>
  <c r="G41" i="15"/>
  <c r="G40" i="15"/>
  <c r="A32" i="15"/>
  <c r="G34" i="15"/>
  <c r="G33" i="15"/>
  <c r="A15" i="15"/>
  <c r="G17" i="15"/>
  <c r="G16" i="15"/>
  <c r="A10" i="15"/>
  <c r="G11" i="15"/>
  <c r="G12" i="15"/>
  <c r="C126" i="11"/>
  <c r="C122" i="11"/>
  <c r="C111" i="11"/>
  <c r="C107" i="11"/>
  <c r="C27" i="11"/>
  <c r="I14" i="10" s="1"/>
  <c r="C23" i="11"/>
  <c r="I13" i="10" s="1"/>
  <c r="C12" i="11"/>
  <c r="C8" i="11"/>
  <c r="D116" i="14"/>
  <c r="D115" i="14"/>
  <c r="D112" i="14"/>
  <c r="D111" i="14"/>
  <c r="D102" i="14"/>
  <c r="D101" i="14"/>
  <c r="D98" i="14"/>
  <c r="D97" i="14"/>
  <c r="D25" i="14"/>
  <c r="D24" i="14"/>
  <c r="D21" i="14"/>
  <c r="D20" i="14"/>
  <c r="D11" i="14"/>
  <c r="D10" i="14"/>
  <c r="D7" i="14"/>
  <c r="D6" i="14"/>
  <c r="D127" i="14" l="1"/>
  <c r="G58" i="10" s="1"/>
  <c r="D155" i="14"/>
  <c r="E168" i="12"/>
  <c r="H70" i="10" s="1"/>
  <c r="E176" i="12"/>
  <c r="H72" i="10" s="1"/>
  <c r="G145" i="15"/>
  <c r="F54" i="10" s="1"/>
  <c r="E153" i="12"/>
  <c r="H64" i="10" s="1"/>
  <c r="G179" i="15"/>
  <c r="F66" i="10" s="1"/>
  <c r="G213" i="15"/>
  <c r="F78" i="10" s="1"/>
  <c r="D159" i="14"/>
  <c r="G71" i="10" s="1"/>
  <c r="E142" i="12"/>
  <c r="H59" i="10" s="1"/>
  <c r="E172" i="12"/>
  <c r="H71" i="10" s="1"/>
  <c r="G208" i="15"/>
  <c r="F77" i="10" s="1"/>
  <c r="D163" i="14"/>
  <c r="G72" i="10" s="1"/>
  <c r="E131" i="12"/>
  <c r="H54" i="10" s="1"/>
  <c r="G169" i="15"/>
  <c r="G203" i="15"/>
  <c r="F76" i="10" s="1"/>
  <c r="E161" i="12"/>
  <c r="H66" i="10" s="1"/>
  <c r="E138" i="12"/>
  <c r="H58" i="10" s="1"/>
  <c r="C192" i="11"/>
  <c r="G104" i="15"/>
  <c r="F40" i="10" s="1"/>
  <c r="G186" i="15"/>
  <c r="F70" i="10" s="1"/>
  <c r="D135" i="14"/>
  <c r="G60" i="10" s="1"/>
  <c r="E146" i="12"/>
  <c r="H60" i="10" s="1"/>
  <c r="G162" i="15"/>
  <c r="F60" i="10" s="1"/>
  <c r="G196" i="15"/>
  <c r="F72" i="10" s="1"/>
  <c r="D173" i="14"/>
  <c r="G77" i="10" s="1"/>
  <c r="E157" i="12"/>
  <c r="H65" i="10" s="1"/>
  <c r="D164" i="14"/>
  <c r="G70" i="10"/>
  <c r="C147" i="11"/>
  <c r="I77" i="10"/>
  <c r="C117" i="11"/>
  <c r="D121" i="14"/>
  <c r="G54" i="10" s="1"/>
  <c r="D169" i="14"/>
  <c r="D177" i="14"/>
  <c r="G78" i="10" s="1"/>
  <c r="E183" i="12"/>
  <c r="E191" i="12"/>
  <c r="H78" i="10" s="1"/>
  <c r="D131" i="14"/>
  <c r="G59" i="10" s="1"/>
  <c r="D141" i="14"/>
  <c r="G64" i="10" s="1"/>
  <c r="C177" i="11"/>
  <c r="E187" i="12"/>
  <c r="H77" i="10" s="1"/>
  <c r="C162" i="11"/>
  <c r="C132" i="11"/>
  <c r="C18" i="11"/>
  <c r="C78" i="11"/>
  <c r="C93" i="11"/>
  <c r="C63" i="11"/>
  <c r="C48" i="11"/>
  <c r="C33" i="11"/>
  <c r="E68" i="12"/>
  <c r="H32" i="10" s="1"/>
  <c r="E72" i="12"/>
  <c r="H33" i="10" s="1"/>
  <c r="E42" i="12"/>
  <c r="H20" i="10" s="1"/>
  <c r="E53" i="12"/>
  <c r="H26" i="10" s="1"/>
  <c r="E76" i="12"/>
  <c r="H34" i="10" s="1"/>
  <c r="E87" i="12"/>
  <c r="H39" i="10" s="1"/>
  <c r="E116" i="12"/>
  <c r="H48" i="10" s="1"/>
  <c r="E38" i="12"/>
  <c r="H19" i="10" s="1"/>
  <c r="E46" i="12"/>
  <c r="H21" i="10" s="1"/>
  <c r="E31" i="12"/>
  <c r="H15" i="10" s="1"/>
  <c r="E83" i="12"/>
  <c r="H38" i="10" s="1"/>
  <c r="E91" i="12"/>
  <c r="H40" i="10" s="1"/>
  <c r="E61" i="12"/>
  <c r="H28" i="10" s="1"/>
  <c r="E57" i="12"/>
  <c r="H27" i="10" s="1"/>
  <c r="E16" i="12"/>
  <c r="H9" i="10" s="1"/>
  <c r="D149" i="14"/>
  <c r="G66" i="10" s="1"/>
  <c r="D145" i="14"/>
  <c r="D107" i="14"/>
  <c r="G48" i="10" s="1"/>
  <c r="D50" i="14"/>
  <c r="G26" i="10" s="1"/>
  <c r="D78" i="14"/>
  <c r="G38" i="10" s="1"/>
  <c r="D86" i="14"/>
  <c r="G40" i="10" s="1"/>
  <c r="D36" i="14"/>
  <c r="G19" i="10" s="1"/>
  <c r="D44" i="14"/>
  <c r="G21" i="10" s="1"/>
  <c r="D64" i="14"/>
  <c r="G32" i="10" s="1"/>
  <c r="D72" i="14"/>
  <c r="G34" i="10" s="1"/>
  <c r="D68" i="14"/>
  <c r="G33" i="10" s="1"/>
  <c r="D30" i="14"/>
  <c r="G15" i="10" s="1"/>
  <c r="D40" i="14"/>
  <c r="G20" i="10" s="1"/>
  <c r="D82" i="14"/>
  <c r="D58" i="14"/>
  <c r="G28" i="10" s="1"/>
  <c r="D54" i="14"/>
  <c r="G27" i="10" s="1"/>
  <c r="D16" i="14"/>
  <c r="G9" i="10" s="1"/>
  <c r="D12" i="14"/>
  <c r="D103" i="14"/>
  <c r="G47" i="10" s="1"/>
  <c r="D117" i="14"/>
  <c r="D8" i="14"/>
  <c r="D22" i="14"/>
  <c r="D99" i="14"/>
  <c r="D113" i="14"/>
  <c r="D26" i="14"/>
  <c r="G14" i="10" s="1"/>
  <c r="G191" i="15"/>
  <c r="F71" i="10" s="1"/>
  <c r="J71" i="10" s="1"/>
  <c r="K71" i="10" s="1"/>
  <c r="G174" i="15"/>
  <c r="G157" i="15"/>
  <c r="F59" i="10" s="1"/>
  <c r="G152" i="15"/>
  <c r="F58" i="10" s="1"/>
  <c r="J58" i="10" s="1"/>
  <c r="K58" i="10" s="1"/>
  <c r="G70" i="15"/>
  <c r="F28" i="10" s="1"/>
  <c r="G94" i="15"/>
  <c r="F38" i="10" s="1"/>
  <c r="G53" i="15"/>
  <c r="F21" i="10" s="1"/>
  <c r="G77" i="15"/>
  <c r="F32" i="10" s="1"/>
  <c r="G87" i="15"/>
  <c r="F34" i="10" s="1"/>
  <c r="G99" i="15"/>
  <c r="F39" i="10" s="1"/>
  <c r="G128" i="15"/>
  <c r="F48" i="10" s="1"/>
  <c r="G82" i="15"/>
  <c r="F33" i="10" s="1"/>
  <c r="G65" i="15"/>
  <c r="F27" i="10" s="1"/>
  <c r="G60" i="15"/>
  <c r="G48" i="15"/>
  <c r="F20" i="10" s="1"/>
  <c r="G19" i="15"/>
  <c r="F9" i="10" s="1"/>
  <c r="G43" i="15"/>
  <c r="F19" i="10" s="1"/>
  <c r="G36" i="15"/>
  <c r="F15" i="10" s="1"/>
  <c r="I47" i="10"/>
  <c r="I46" i="10"/>
  <c r="A123" i="11"/>
  <c r="A119" i="11"/>
  <c r="A118" i="11"/>
  <c r="A108" i="11"/>
  <c r="A104" i="11"/>
  <c r="A103" i="11"/>
  <c r="A24" i="11"/>
  <c r="A20" i="11"/>
  <c r="A19" i="11"/>
  <c r="A9" i="11"/>
  <c r="A5" i="11"/>
  <c r="A4" i="11"/>
  <c r="A124" i="12"/>
  <c r="A120" i="12"/>
  <c r="A109" i="12"/>
  <c r="A105" i="12"/>
  <c r="A24" i="12"/>
  <c r="A20" i="12"/>
  <c r="A9" i="12"/>
  <c r="A5" i="12"/>
  <c r="A114" i="14"/>
  <c r="A110" i="14"/>
  <c r="A109" i="14"/>
  <c r="A100" i="14"/>
  <c r="A96" i="14"/>
  <c r="A95" i="14"/>
  <c r="A136" i="15"/>
  <c r="A131" i="15"/>
  <c r="A130" i="15"/>
  <c r="A119" i="15"/>
  <c r="A114" i="15"/>
  <c r="A27" i="15"/>
  <c r="A22" i="15"/>
  <c r="A21" i="15"/>
  <c r="A4" i="15"/>
  <c r="A18" i="14"/>
  <c r="A4" i="14"/>
  <c r="A23" i="14"/>
  <c r="A19" i="14"/>
  <c r="A9" i="14"/>
  <c r="A5" i="14"/>
  <c r="A5" i="15"/>
  <c r="I53" i="10"/>
  <c r="E126" i="12"/>
  <c r="E125" i="12"/>
  <c r="E122" i="12"/>
  <c r="E121" i="12"/>
  <c r="E111" i="12"/>
  <c r="E110" i="12"/>
  <c r="E107" i="12"/>
  <c r="E106" i="12"/>
  <c r="G138" i="15"/>
  <c r="G137" i="15"/>
  <c r="G133" i="15"/>
  <c r="G132" i="15"/>
  <c r="G121" i="15"/>
  <c r="G116" i="15"/>
  <c r="J72" i="10" l="1"/>
  <c r="K72" i="10" s="1"/>
  <c r="J66" i="10"/>
  <c r="K66" i="10" s="1"/>
  <c r="E178" i="12"/>
  <c r="J32" i="10"/>
  <c r="K32" i="10" s="1"/>
  <c r="J19" i="10"/>
  <c r="K19" i="10" s="1"/>
  <c r="G214" i="15"/>
  <c r="J77" i="10"/>
  <c r="K77" i="10" s="1"/>
  <c r="J70" i="10"/>
  <c r="K70" i="10" s="1"/>
  <c r="L74" i="10" s="1"/>
  <c r="J59" i="10"/>
  <c r="K59" i="10" s="1"/>
  <c r="J20" i="10"/>
  <c r="K20" i="10" s="1"/>
  <c r="J40" i="10"/>
  <c r="K40" i="10" s="1"/>
  <c r="D136" i="14"/>
  <c r="J15" i="10"/>
  <c r="K15" i="10" s="1"/>
  <c r="E148" i="12"/>
  <c r="J26" i="10"/>
  <c r="K26" i="10" s="1"/>
  <c r="G180" i="15"/>
  <c r="J78" i="10"/>
  <c r="K78" i="10" s="1"/>
  <c r="J27" i="10"/>
  <c r="K27" i="10" s="1"/>
  <c r="J34" i="10"/>
  <c r="K34" i="10" s="1"/>
  <c r="J21" i="10"/>
  <c r="K21" i="10" s="1"/>
  <c r="E163" i="12"/>
  <c r="J28" i="10"/>
  <c r="K28" i="10" s="1"/>
  <c r="J9" i="10"/>
  <c r="K9" i="10" s="1"/>
  <c r="G197" i="15"/>
  <c r="D108" i="14"/>
  <c r="G46" i="10"/>
  <c r="D178" i="14"/>
  <c r="G76" i="10"/>
  <c r="D87" i="14"/>
  <c r="G39" i="10"/>
  <c r="D150" i="14"/>
  <c r="G65" i="10"/>
  <c r="J65" i="10" s="1"/>
  <c r="K65" i="10" s="1"/>
  <c r="E193" i="12"/>
  <c r="H76" i="10"/>
  <c r="G163" i="15"/>
  <c r="E48" i="12"/>
  <c r="E78" i="12"/>
  <c r="E63" i="12"/>
  <c r="E93" i="12"/>
  <c r="E127" i="12"/>
  <c r="J64" i="10" s="1"/>
  <c r="K64" i="10" s="1"/>
  <c r="E108" i="12"/>
  <c r="E123" i="12"/>
  <c r="E112" i="12"/>
  <c r="D122" i="14"/>
  <c r="D59" i="14"/>
  <c r="G13" i="10"/>
  <c r="D31" i="14"/>
  <c r="D17" i="14"/>
  <c r="D73" i="14"/>
  <c r="D45" i="14"/>
  <c r="G88" i="15"/>
  <c r="G105" i="15"/>
  <c r="G54" i="15"/>
  <c r="G71" i="15"/>
  <c r="G118" i="15"/>
  <c r="G135" i="15"/>
  <c r="G123" i="15"/>
  <c r="F47" i="10" s="1"/>
  <c r="G140" i="15"/>
  <c r="I52" i="10"/>
  <c r="G53" i="10"/>
  <c r="G29" i="15"/>
  <c r="G28" i="15"/>
  <c r="G24" i="15"/>
  <c r="G23" i="15"/>
  <c r="G7" i="15"/>
  <c r="E26" i="12"/>
  <c r="E25" i="12"/>
  <c r="E22" i="12"/>
  <c r="E21" i="12"/>
  <c r="E11" i="12"/>
  <c r="E10" i="12"/>
  <c r="E7" i="12"/>
  <c r="E6" i="12"/>
  <c r="I8" i="10"/>
  <c r="J39" i="10" l="1"/>
  <c r="K39" i="10" s="1"/>
  <c r="L30" i="10"/>
  <c r="J76" i="10"/>
  <c r="K76" i="10" s="1"/>
  <c r="L80" i="10" s="1"/>
  <c r="L68" i="10"/>
  <c r="E133" i="12"/>
  <c r="H46" i="10"/>
  <c r="E118" i="12"/>
  <c r="E12" i="12"/>
  <c r="H8" i="10" s="1"/>
  <c r="E27" i="12"/>
  <c r="J54" i="10"/>
  <c r="K54" i="10" s="1"/>
  <c r="J33" i="10"/>
  <c r="K33" i="10" s="1"/>
  <c r="L36" i="10" s="1"/>
  <c r="H47" i="10"/>
  <c r="E8" i="12"/>
  <c r="E23" i="12"/>
  <c r="J38" i="10"/>
  <c r="K38" i="10" s="1"/>
  <c r="L42" i="10" s="1"/>
  <c r="H53" i="10"/>
  <c r="G129" i="15"/>
  <c r="J48" i="10" s="1"/>
  <c r="K48" i="10" s="1"/>
  <c r="F52" i="10"/>
  <c r="G146" i="15"/>
  <c r="F46" i="10"/>
  <c r="G9" i="15"/>
  <c r="F7" i="10" s="1"/>
  <c r="G26" i="15"/>
  <c r="G14" i="15"/>
  <c r="G31" i="15"/>
  <c r="F14" i="10" s="1"/>
  <c r="F53" i="10"/>
  <c r="H52" i="10"/>
  <c r="G52" i="10"/>
  <c r="I7" i="10"/>
  <c r="J46" i="10" l="1"/>
  <c r="K46" i="10" s="1"/>
  <c r="F13" i="10"/>
  <c r="G37" i="15"/>
  <c r="E18" i="12"/>
  <c r="E33" i="12"/>
  <c r="J60" i="10"/>
  <c r="K60" i="10" s="1"/>
  <c r="L62" i="10" s="1"/>
  <c r="J53" i="10"/>
  <c r="K53" i="10" s="1"/>
  <c r="H14" i="10"/>
  <c r="H13" i="10"/>
  <c r="G20" i="15"/>
  <c r="J52" i="10"/>
  <c r="K52" i="10" s="1"/>
  <c r="J47" i="10"/>
  <c r="K47" i="10" s="1"/>
  <c r="H7" i="10"/>
  <c r="G7" i="10"/>
  <c r="G8" i="10"/>
  <c r="L50" i="10" l="1"/>
  <c r="L56" i="10"/>
  <c r="J8" i="10"/>
  <c r="K8" i="10" s="1"/>
  <c r="J14" i="10"/>
  <c r="K14" i="10" s="1"/>
  <c r="J13" i="10"/>
  <c r="K13" i="10" s="1"/>
  <c r="L23" i="10"/>
  <c r="J7" i="10"/>
  <c r="K7" i="10" s="1"/>
  <c r="L82" i="10" l="1"/>
  <c r="L17" i="10"/>
  <c r="L11" i="10"/>
  <c r="L43" i="10" l="1"/>
  <c r="L83" i="10" s="1"/>
</calcChain>
</file>

<file path=xl/sharedStrings.xml><?xml version="1.0" encoding="utf-8"?>
<sst xmlns="http://schemas.openxmlformats.org/spreadsheetml/2006/main" count="795" uniqueCount="298">
  <si>
    <t>Eil. Nr. </t>
  </si>
  <si>
    <t>Tikslinė grupė (T) (ūkio subjektų skaičius, vnt.)</t>
  </si>
  <si>
    <t>Išlaidos darbuotojams (D), Eur</t>
  </si>
  <si>
    <t>Išlaidos investicijoms (I), Eur</t>
  </si>
  <si>
    <t>Išlaidos medžiagoms (M), Eur</t>
  </si>
  <si>
    <t>1.</t>
  </si>
  <si>
    <t>1.1. </t>
  </si>
  <si>
    <t>1.1.1.</t>
  </si>
  <si>
    <t>1.1.2.</t>
  </si>
  <si>
    <t>...</t>
  </si>
  <si>
    <t> 1.2.</t>
  </si>
  <si>
    <t>1.2.1.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</si>
  <si>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</si>
  <si>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</si>
  <si>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</si>
  <si>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</si>
  <si>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</si>
  <si>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</si>
  <si>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</si>
  <si>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</si>
  <si>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</si>
  <si>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</si>
  <si>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</si>
  <si>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</si>
  <si>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</si>
  <si>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</si>
  <si>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</si>
  <si>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</si>
  <si>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</si>
  <si>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</si>
  <si>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</si>
  <si>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</si>
  <si>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</si>
  <si>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</si>
  <si>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</si>
  <si>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</si>
  <si>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</si>
  <si>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</si>
  <si>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</si>
  <si>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</si>
  <si>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</si>
  <si>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</si>
  <si>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</si>
  <si>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</si>
  <si>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</si>
  <si>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</si>
  <si>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</si>
  <si>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</si>
  <si>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</si>
  <si>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</si>
  <si>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</si>
  <si>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</si>
  <si>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</si>
  <si>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</si>
  <si>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</si>
  <si>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</si>
  <si>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</si>
  <si>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</si>
  <si>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</si>
  <si>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</si>
  <si>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</si>
  <si>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</si>
  <si>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</si>
  <si>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</si>
  <si>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</si>
  <si>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</si>
  <si>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</si>
  <si>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</si>
  <si>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</si>
  <si>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</si>
  <si>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</si>
  <si>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</si>
  <si>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</si>
  <si>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</si>
  <si>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</si>
  <si>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</si>
  <si>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</si>
  <si>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</si>
  <si>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</si>
  <si>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</si>
  <si>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</si>
  <si>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</si>
  <si>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</si>
  <si>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</si>
  <si>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</si>
  <si>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</si>
  <si>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</si>
  <si>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</si>
  <si>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</si>
  <si>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</si>
  <si>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</si>
  <si>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</si>
  <si>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</si>
  <si>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</si>
  <si>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Veiksmas A3</t>
  </si>
  <si>
    <t>1.1.3.</t>
  </si>
  <si>
    <t>1.3. </t>
  </si>
  <si>
    <t>1.3.1.</t>
  </si>
  <si>
    <t>1.3.2.</t>
  </si>
  <si>
    <t>1.3.3.</t>
  </si>
  <si>
    <t>1.4. </t>
  </si>
  <si>
    <t>1.4.1.</t>
  </si>
  <si>
    <t>1.4.2.</t>
  </si>
  <si>
    <t>1.4.3.</t>
  </si>
  <si>
    <t>1.5. </t>
  </si>
  <si>
    <t>1.5.1.</t>
  </si>
  <si>
    <t>1.5.2.</t>
  </si>
  <si>
    <t>1.5.3.</t>
  </si>
  <si>
    <t>Iš viso prisitaikymo išlaidų pagal įpareigojimą C</t>
  </si>
  <si>
    <t>Iš viso prisitaikymo išlaidų pagal įpareigojimą D</t>
  </si>
  <si>
    <t>Iš viso prisitaikymo išlaidų pagal įpareigojimą E</t>
  </si>
  <si>
    <t>1.6. </t>
  </si>
  <si>
    <t>1.6.1.</t>
  </si>
  <si>
    <t>1.6.2.</t>
  </si>
  <si>
    <t>1.6.3.</t>
  </si>
  <si>
    <t>Iš viso prisitaikymo išlaidų pagal įpareigojimą F</t>
  </si>
  <si>
    <t>Veiksmas C3</t>
  </si>
  <si>
    <t>Veiksmas D2</t>
  </si>
  <si>
    <t>Veiksmas D3</t>
  </si>
  <si>
    <t>Veiksmas E1</t>
  </si>
  <si>
    <t>Veiksmas E2</t>
  </si>
  <si>
    <t>Veiksmas E3</t>
  </si>
  <si>
    <t>Veiksmas F1</t>
  </si>
  <si>
    <t>Veiksmas F2</t>
  </si>
  <si>
    <t>Veiksmas F3</t>
  </si>
  <si>
    <t>2.3. </t>
  </si>
  <si>
    <t>2.3.1.</t>
  </si>
  <si>
    <t>2.3.2.</t>
  </si>
  <si>
    <t>2.4. </t>
  </si>
  <si>
    <t>2.4.1.</t>
  </si>
  <si>
    <t>2.4.2.</t>
  </si>
  <si>
    <t>2.1.3.</t>
  </si>
  <si>
    <t>2.3.3.</t>
  </si>
  <si>
    <t>2.4.3.</t>
  </si>
  <si>
    <t>Veiksmas B3</t>
  </si>
  <si>
    <t>2.5. </t>
  </si>
  <si>
    <t>2.5.1.</t>
  </si>
  <si>
    <t>2.5.2.</t>
  </si>
  <si>
    <t>2.6. </t>
  </si>
  <si>
    <t>2.6.1.</t>
  </si>
  <si>
    <t>2.6.2.</t>
  </si>
  <si>
    <t>Iš viso D išlaidų veiksmui A3, Eur</t>
  </si>
  <si>
    <t>Iš viso D išlaidų veiksmui B3, Eur</t>
  </si>
  <si>
    <t>C1.1</t>
  </si>
  <si>
    <t>C1.2</t>
  </si>
  <si>
    <t>C2.1</t>
  </si>
  <si>
    <t>C2.2</t>
  </si>
  <si>
    <t>Iš viso D išlaidų veiksmui C1, Eur</t>
  </si>
  <si>
    <t>Iš viso D išlaidų veiksmui C2, Eur</t>
  </si>
  <si>
    <t>Iš viso D išlaidų veiksmui C3, Eur</t>
  </si>
  <si>
    <t>Iš viso D išlaidų veiksmui D1, Eur</t>
  </si>
  <si>
    <t>Iš viso D išlaidų veiksmui D2, Eur</t>
  </si>
  <si>
    <t>Iš viso D išlaidų veiksmui D3, Eur</t>
  </si>
  <si>
    <t>D1.1</t>
  </si>
  <si>
    <t>D1.2</t>
  </si>
  <si>
    <t>D2.1</t>
  </si>
  <si>
    <t>D2.2</t>
  </si>
  <si>
    <t>Iš viso D išlaidų pagal įpareigojimą C, Eur</t>
  </si>
  <si>
    <t>Iš viso D išlaidų pagal įpareigojimą D, Eur</t>
  </si>
  <si>
    <t>E1.1</t>
  </si>
  <si>
    <t>E1.2</t>
  </si>
  <si>
    <t>E2.2</t>
  </si>
  <si>
    <t>E2.1</t>
  </si>
  <si>
    <t>Iš viso D išlaidų veiksmui E1, Eur</t>
  </si>
  <si>
    <t>Iš viso D išlaidų veiksmui E2, Eur</t>
  </si>
  <si>
    <t>Iš viso D išlaidų veiksmui E3, Eur</t>
  </si>
  <si>
    <t>Iš viso D išlaidų pagal įpareigojimą E, Eur</t>
  </si>
  <si>
    <t>F1.1</t>
  </si>
  <si>
    <t>F1.2</t>
  </si>
  <si>
    <t>F2.1</t>
  </si>
  <si>
    <t>F2.2</t>
  </si>
  <si>
    <t>Iš viso D išlaidų veiksmui F1, Eur</t>
  </si>
  <si>
    <t>Iš viso D išlaidų veiksmui F2, Eur</t>
  </si>
  <si>
    <t>Iš viso D išlaidų pagal įpareigojimą F, Eur</t>
  </si>
  <si>
    <t>Iš viso D išlaidų veiksmui F3, Eur</t>
  </si>
  <si>
    <t>Iš viso D išlaidų veiksmuiB3, Eur</t>
  </si>
  <si>
    <t>B3.1</t>
  </si>
  <si>
    <t>B3.2</t>
  </si>
  <si>
    <t>A3.1</t>
  </si>
  <si>
    <t>A3.2</t>
  </si>
  <si>
    <t>F3.1</t>
  </si>
  <si>
    <t>F3.2</t>
  </si>
  <si>
    <t>Iš viso D išlaidų veiksmuiF3, Eur</t>
  </si>
  <si>
    <t>C3.1</t>
  </si>
  <si>
    <t>C3.2</t>
  </si>
  <si>
    <t>Iš viso D išlaidų veiksmuiC3, Eur</t>
  </si>
  <si>
    <t>D3.1</t>
  </si>
  <si>
    <t>D3.2</t>
  </si>
  <si>
    <t>Iš viso D išlaidų veiksmuiD3, Eur</t>
  </si>
  <si>
    <t>E3.1</t>
  </si>
  <si>
    <t>E3.2</t>
  </si>
  <si>
    <t>Iš viso D išlaidų veiksmuiE3, Eur</t>
  </si>
  <si>
    <t>Iš viso išlaidų investicijoms pagal veiksmą A3</t>
  </si>
  <si>
    <t>Iš viso išlaidų investicijoms pagal veiksmą B3</t>
  </si>
  <si>
    <t>Iš viso išlaidų investicijoms pagal veiksmą C1</t>
  </si>
  <si>
    <t>Iš viso išlaidų investicijoms pagal veiksmą C2</t>
  </si>
  <si>
    <t>Iš viso išlaidų investicijoms pagal veiksmą C3</t>
  </si>
  <si>
    <t>Iš viso išlaidų investicijoms pagal veiksmą D1</t>
  </si>
  <si>
    <t>Iš viso išlaidų investicijoms pagal veiksmą D2</t>
  </si>
  <si>
    <t>Iš viso išlaidų investicijoms pagal veiksmą D3</t>
  </si>
  <si>
    <t>Iš viso išlaidų investicijoms pagal įpareigojimą C</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</si>
  <si>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</si>
  <si>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</si>
  <si>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</si>
  <si>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</si>
  <si>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</si>
  <si>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</si>
  <si>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</si>
  <si>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</si>
  <si>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</si>
  <si>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 viso išlaidų medžiagoms pagal veiksmą A3</t>
  </si>
  <si>
    <t>Iš viso išlaidų medžiagoms pagal veiksmą B3</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</si>
  <si>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</si>
  <si>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</si>
  <si>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</si>
  <si>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</si>
  <si>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</si>
  <si>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</si>
  <si>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</si>
  <si>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</si>
  <si>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</si>
  <si>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</si>
  <si>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</si>
  <si>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</si>
  <si>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</si>
  <si>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</si>
  <si>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</si>
  <si>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</si>
  <si>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 viso išlaidų iš išorės įsigyjamoms paslaugoms (darbams) pagal veiksmą A3</t>
  </si>
  <si>
    <t>Iš viso išlaidų iš išorės įsigyjamoms paslaugoms (darbams) pagal veiksmą B3</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</si>
  <si>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</si>
  <si>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</si>
  <si>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</si>
  <si>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</si>
  <si>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</si>
  <si>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</si>
  <si>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</si>
  <si>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</si>
  <si>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</si>
  <si>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</si>
  <si>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</si>
  <si>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</si>
  <si>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</si>
  <si>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</si>
  <si>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</si>
  <si>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</si>
  <si>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Nacionalinė</t>
  </si>
  <si>
    <t xml:space="preserve">Prievolė užsienio mokesčių mokėtojams registruotis PVM mokėtojais Lietuvoje nuo 1 gauto euro. </t>
  </si>
  <si>
    <t>3 straipsnio 1 dalis.
1. PVM objektas yra prekių tiekimas ir paslaugų teikimas, tenkinantis visas šias sąlygas:
1) prekės tiekiamos ir (arba) paslaugos teikiamos už atlygį;
2) prekių tiekimas ir (arba) paslaugų teikimas pagal šio Įstatymo nuostatas vyksta šalies teritorijoje;
3) prekes tiekia ir (arba) paslaugas teikia apmokestinamasis asmuo vykdydamas savo ekonominę veiklą, t. y. veikdamas kaip toks. Kai fizinio asmens sudaromi sandoriai nėra susiję su jo vykdoma ekonomine veikla.</t>
  </si>
  <si>
    <t>Prievolė Lietuvos mokesčių mokėtojams registruotis kitose ES valstybėse narėse, jeigu atitinkamo sandorio vieta yra kitoje ES valstybėje narėje.</t>
  </si>
  <si>
    <t>95 straipsnio 2 dalis. Paslaugų pirkėjas, jeigu jis yra apmokestinamasis asmuo, kaip jis suprantamas šio Įstatymo 13 straipsnyje, privalo apskaičiuoti ir sumokėti į biudžetą PVM už jam šalies teritorijoje užsienio asmens, neįsikūrusio šalies teritorijoje, teikiamas paslaugas, nurodytas šio Įstatymo 13 straipsnio 2 dalies 1 punkte.</t>
  </si>
  <si>
    <t>Prievolė apskaičiuoti iš užsienio įsigytų paslaugų pirkimo PVM ir pateikti PVM neįregistruoto asmens apyskaitą FR0608</t>
  </si>
  <si>
    <t xml:space="preserve">74-1 straipsnio 2 dalis.
Šio straipsnio 1 dalyje nurodytas asmuo, kuris registruojasi smulkiojo verslo schemų kitose valstybėse narėse taikymo tikslais, norėdamas gauti identifikacinį PVM numerį, mokesčio administratoriui turi pateikti išankstinį pranešimą. Mokesčio administratorius identifikacinį PVM numerį suteikia ne vėliau kaip per 35 darbo dienas nuo išankstinio pranešimo gavimo dienos. Jeigu išankstinio pranešimo ir identifikacinio PVM numerio suteikimo pagrįstumui nagrinėti reikia papildomo tyrimo, mokesčio administratoriaus sprendimu šioje dalyje nurodytas identifikacinio PVM numerio suteikimo terminas gali būti pratęstas. Identifikacinis PVM numeris įsigalioja nuo mokesčio administratoriaus sprendime dėl identifikacinio PVM numerio suteikimo asmeniui, kuris registruojasi smulkiojo verslo schemų kitose valstybėse narėse taikymo tikslais, nurodytos dienos.
</t>
  </si>
  <si>
    <t>Lietuvos mokesčių mokėtojai galės nesiregsitruoti PVM mokėtojais kitose ES valstybėse narėse, jeigu neviršys tos ES valstybės nacionalinės ribos ir ES 100 000 eurų ribos, bet privalės įsiregistruoti SME schemoje Lietuvoje.</t>
  </si>
  <si>
    <t>Prievolė teikti ketvirtines ataskaitas</t>
  </si>
  <si>
    <t xml:space="preserve">71-1 straipsnio 2 dalis.       Jeigu apmokestinamasis asmuo, kuris nėra įsiregistravęs PVM mokėtoju pagal šio Įstatymo 72 straipsnį ir neprivalo registruotis PVM mokėtoju pagal šio Įstatymo 71 straipsnį, įsigyja kitų valstybių narių apmokestinamųjų asmenų šalies teritorijoje teikiamų paslaugų, už kurias jis šio Įstatymo 95 straipsnio 2 dalyje nustatyta tvarka privalo apskaičiuoti ir sumokėti PVM, taip pat šalies teritorijoje įsikūręs apmokestinamasis asmuo, kuris nėra įsiregistravęs PVM mokėtoju pagal šio Įstatymo 72 straipsnį ir neprivalo registruotis PVM mokėtoju pagal šio Įstatymo 71 straipsnį, teikia paslaugas, kurių teikimo vieta, remiantis paslaugų teikimo vietos nustatymo kriterijais (pagal nuostatas, iš esmės tolygias šio Įstatymo 13 straipsnio 2 dalies 1 punkto nuostatoms), yra kita valstybė narė (išskyrus paslaugas, kurios toje kitoje valstybėje narėje neapmokestinamos PVM arba apmokestinamos taikant 0 procentų PVM tarifą), šis apmokestinamasis asmuo privalo registruotis PVM mokėtoju paslaugų įsigijimo iš kitų valstybių narių ir (arba) paslaugų teikimo kitose valstybėse narėse tikslais. </t>
  </si>
  <si>
    <t>Lietuvos mokesčių mokėtojai dėl paslaugų įsigijimo iš kitų ES valstybių narių privalės registruotis PVM mokėtojais Lietuvoje.</t>
  </si>
  <si>
    <t>Prievolė pateikti atitinkamos formos deklaraciją.</t>
  </si>
  <si>
    <t>Buhalteris</t>
  </si>
  <si>
    <t>Prievolė teikti ataskaitas užsienyje</t>
  </si>
  <si>
    <t>Šioje vietoje siūlau imti skaičius (irgi vadovautis tuo pačiu terminu kaip 1.1 p.)
ir imti prognozuojamą skaičių, kiek MM turėtų registruotis PVM mokėtiojais pagal naują reguliavimą (pakilus PVM ribai). Imti paskutinių metų skaičius ir vidurkius.
Pagal tai, kaip parašyta dabar, būtų traktuojama, kad KASMET planuojama bus 106400 naujų PVM mokėtojų, kurie viršys NAUJĄ PVM ribą - ar tai tiesa?</t>
  </si>
  <si>
    <t>Patikslinkite šitą reikalavimą, kokia jo esmė.
 Ar toks MM turėjo be to, kad užsiregistuoti kitoje ES šalyje, dar atlikti ir kažkokius veiksmus VMI Lietuvoje? Ar čia liečia tik registraciją užsienyje. Jeigu tik registracija užsienyje ir jos įvertinti negalime, tuomet šio reikalavimo nereikia traukti.</t>
  </si>
  <si>
    <t>Ar tikrai šiuo punktu našta didėja, nes pagal pateiktą palyginimą
 yra traktuojama, kad taip.</t>
  </si>
  <si>
    <r>
      <t xml:space="preserve">Kadangi ši ataskaita yra skirta įvertinti </t>
    </r>
    <r>
      <rPr>
        <b/>
        <sz val="12"/>
        <color rgb="FFFF0000"/>
        <rFont val="Verdana"/>
        <family val="2"/>
        <charset val="186"/>
      </rPr>
      <t>metinę</t>
    </r>
    <r>
      <rPr>
        <sz val="12"/>
        <color rgb="FFFF0000"/>
        <rFont val="Verdana"/>
        <family val="2"/>
        <charset val="186"/>
      </rPr>
      <t xml:space="preserve"> naštą ūkio subjektams, 
todėl siūlyčiau imti skaičius, kurie parodytų, kiek </t>
    </r>
    <r>
      <rPr>
        <b/>
        <sz val="12"/>
        <color rgb="FFFF0000"/>
        <rFont val="Verdana"/>
        <family val="2"/>
        <charset val="186"/>
      </rPr>
      <t xml:space="preserve">per metus galimai pasikeis našta. priėmus pakeitimus. </t>
    </r>
    <r>
      <rPr>
        <sz val="12"/>
        <color rgb="FFFF0000"/>
        <rFont val="Verdana"/>
        <family val="2"/>
        <charset val="186"/>
      </rPr>
      <t xml:space="preserve">
Siūlau imti </t>
    </r>
    <r>
      <rPr>
        <b/>
        <sz val="12"/>
        <color rgb="FFFF0000"/>
        <rFont val="Verdana"/>
        <family val="2"/>
        <charset val="186"/>
      </rPr>
      <t>vidutinį</t>
    </r>
    <r>
      <rPr>
        <sz val="12"/>
        <color rgb="FFFF0000"/>
        <rFont val="Verdana"/>
        <family val="2"/>
        <charset val="186"/>
      </rPr>
      <t xml:space="preserve"> skaičių (pvz., paskutinių 2-3 metų), kiek esant dabartiniam reguliavimui registravosi naujų PVM mokėtojų pagal šį punktą, t.y. tie, kurie viršijo PVM ribą ir turėjo registruotis PVM mokėtojais.
Pagal tai, kaip parašyta dabar yra traktuojama, kad KASMET būna po vidutiniškai 110657 naujų PVM mokėtojų, ar tai tiesa?</t>
    </r>
  </si>
  <si>
    <r>
      <t xml:space="preserve">Šioje vietoje logiškai reikia įrašyti </t>
    </r>
    <r>
      <rPr>
        <b/>
        <sz val="12"/>
        <color rgb="FFFF0000"/>
        <rFont val="Verdana"/>
        <family val="2"/>
        <charset val="186"/>
      </rPr>
      <t>skirtumą</t>
    </r>
    <r>
      <rPr>
        <sz val="12"/>
        <color rgb="FFFF0000"/>
        <rFont val="Verdana"/>
        <family val="2"/>
        <charset val="186"/>
      </rPr>
      <t xml:space="preserve"> tarp 204 ir 142, nes viršuje 1.2 p. pararodėme, 
kiek KASMET MM turi registruotis PVM mokėtojais pagal esamą reguliavimą, o šioje vietoje turime parodyti, kiek bus planuojama MM, kurie turės registruotis pagal NAUJĄ reguliavimą, todėl  logiškai, pagal naują reguliavimą galimai naujų KASMET tokių MM bus 62 (204-142).</t>
    </r>
  </si>
  <si>
    <r>
      <t xml:space="preserve">Šioje vietoje reikia aiškiau, ką norime parodyti, naštos sumažėjimą ar padidėjimą? 
Jeigu čia rodome naštos sumažėjimą, kiek MM galės </t>
    </r>
    <r>
      <rPr>
        <b/>
        <sz val="12"/>
        <color rgb="FFFF0000"/>
        <rFont val="Verdana"/>
        <family val="2"/>
        <charset val="186"/>
      </rPr>
      <t>nesiregistruoti</t>
    </r>
    <r>
      <rPr>
        <sz val="12"/>
        <color rgb="FFFF0000"/>
        <rFont val="Verdana"/>
        <family val="2"/>
        <charset val="186"/>
      </rPr>
      <t xml:space="preserve"> PVM mokėtojais (ir našta lengvėja), </t>
    </r>
    <r>
      <rPr>
        <b/>
        <sz val="12"/>
        <color rgb="FFFF0000"/>
        <rFont val="Verdana"/>
        <family val="2"/>
        <charset val="186"/>
      </rPr>
      <t>tokiu atveju I - oje dalyje 1.3 p. reikia parodyti, kiek DABAR pagal esamą reguliavimą turi registruotis. O šioje vietoje nurodyti sumažėjusį skaičių, kiek po pokyčių šis reikalavimas lies MM.</t>
    </r>
  </si>
  <si>
    <t>71 straipsnio 3 dalis.      
Užsienio apmokestinamasis asmuo PVM mokėtoju privalo registruotis per šalies teritorijoje esantį padalinį, o jeigu tokio padalinio nėra, – per paskirtą Lietuvos Respublikoje esantį fiskalinį agentą. Užsienio apmokestinamasis asmuo neprivalo registruotis PVM mokėtoju, jeigu jis šalies teritorijoje vykdo tik šią veiklą:
1) tiekia prekes ir (arba) teikia paslaugas, kurios pagal šį Įstatymą neapmokestinamos PVM;
2) tiekia prekes ir (arba) teikia paslaugas, kurios pagal šį Įstatymą nėra PVM objektas;
3) tiekia prekes ir (arba) teikia paslaugas, kurios pagal šį Įstatymą būtų apmokestinamos taikant 0 procentų PVM tarifą, išskyrus šio Įstatymo 41, 49 straipsniuose, taip pat 53 straipsnio 1 dalies 1, 2, 5, 6 punktuose ir 5, 6, 10 dalyse bei 531 straipsnyje nurodytą veiklą.</t>
  </si>
  <si>
    <t>12 deklaracijų per kalendorinius metus</t>
  </si>
  <si>
    <t>viena registracija</t>
  </si>
  <si>
    <t>deklaracijų skaičius per metus</t>
  </si>
  <si>
    <t>2.1.</t>
  </si>
  <si>
    <t>2.2.</t>
  </si>
  <si>
    <t>Užsienio mokesčių mokėtojai galės nesiregsitruoti PVM mokėtojais Lietuvoje (vienkartinė prievolė)</t>
  </si>
  <si>
    <t>Registracija PVM mokėtoju (vienkartinis reikalavimas)</t>
  </si>
  <si>
    <t>Teikti PVM deklaracijas (periodinis reikalavimas)</t>
  </si>
  <si>
    <t>2.3.</t>
  </si>
  <si>
    <t>Prievolė teikti ketvirtines ataskaitas (periodinis reikalavimas)</t>
  </si>
  <si>
    <t>Prievolė registruotis smulkiojo verslo schemoje (vienkartinis reikalavimas)</t>
  </si>
  <si>
    <t>2.4.</t>
  </si>
  <si>
    <t>Prievolė registruotis PVM mokėtoju (vienkartinis reikalavimas)</t>
  </si>
  <si>
    <t>Prievolė teikti deklaracijas (periodinis reikalavimas)</t>
  </si>
  <si>
    <t>Lietuvos Respublikos pridėtinės vertės mokesčio įstatymas Nr. IX-751</t>
  </si>
  <si>
    <t>nauja deklaracija ir prievolė, skirtas laikas mažesnis nei įprastos PVM deklaracijos pildymas</t>
  </si>
  <si>
    <t>Prievolė teikti PVM deklaracijas Lietuvoje</t>
  </si>
  <si>
    <t>ES</t>
  </si>
  <si>
    <t>Preziumuojama kad LT mokesčių mokėtojams užsiregsitruoti kitoje ES vn gali trukti tiek pat kiek kitos ES valstybės anrės PVM mokėtoju Lietuvoje</t>
  </si>
  <si>
    <t>Preziumuojama, kad užsienio PVM deklaracijai pateikti reikia tiek pat laiko kiek ir Lietuvoje</t>
  </si>
  <si>
    <t>Registracija dvigubai ilgesnė, kadangi reikia teikti papildomas formas ir prašymus, užsiregitruoti MM registre ir pan.</t>
  </si>
  <si>
    <t>Skaičius MM (ne PVM mokėtojų) 2024 m. pateikusių FR0608 dėl paslaugų įsigijimo iš ES (laikotarpis 2023.12.01 - 2024.11.30)</t>
  </si>
  <si>
    <t>Skaičius MM (ne PVM mokėtojų) 2024 m. pateikusių FR0608 dėl paslaugų įsigijimo iš ES (laikotarpis 2023.12.01 - 2024.11.30).</t>
  </si>
  <si>
    <t>Per laikotarpį nuo 2023.12.01 iki 2024.11.30 PVM mokėtojais įregistruoti 204 užsienio juridiniai asmenys, iš jų 145 deklaravo pardavimus Lietuvoje neviršijančius 45 000 eurų.</t>
  </si>
  <si>
    <t xml:space="preserve">Tiek užsienio MM deklaravo pardavimus Lietuvoje neviršijančius 45 000 eurų Per laikotarpį nuo 2023.12.01 iki 2024.11.30 Esmė tokia, kad iki 2025 m. prievolė užsieniečiams registruotis Lietuvoje buvo nuo 1 gauto euro, tačiau nuo įstatymo projekto priėmimo užsienio MM galės nesiregistruoti PVM mokėtojais Lietuvoje, kol jų pajamos neviršys 45 000 eurų nacionalinės ribos ir 100 000 eurų ES ribos. Todėl paimta aibė MM per paskutinius 12 mėnesių, kurių pardavimai neviršijo 45 000 eurų ir kurie galėtų išsiregsitruoti ir nebūti PVM mokėtojais Lietuvoje.
</t>
  </si>
  <si>
    <t xml:space="preserve">Skaičius MM (5112), kurių apyvarta per kalendorinius metus neviršijo 100 000 eurų, ir kurie kartu PVM deklaracijose yra deklaravę pajamas 20 laukelyje, kuriame deklaruojami už Lietuvos ribų įvyke sandoriai (laikotarpis 2023.12.01 - 2024.11.30)  Dayrinas prielaida kad bent 1.4 visų šių MM turėjo registruotis tiesiogiai kitose ES valstybėse narėse. </t>
  </si>
  <si>
    <t xml:space="preserve">Skaičius MM (5112), kurių apyvarta per kalendorinius metus neviršijo 100 000 eurų, ir kurie kartu PVM deklaracijose yra deklaravę pajamas 20 laukelyje, kuriame deklaruojami už Lietuvos ribų įvyke sandoriai (laikotarpis 2023.12.01 - 2024.11.30) Šie mokesčių mokėtojai norėdami taikyti neapmoekstinimą PVM kitoje ES valstybėje narėje turės regestruotis SME schemoje Lietuvoje ir teikti ketvritines ataskaitas. Prieš tai tokie mokesčių mokėtojai turėdavo registruotis tiesiogiai kitose ES valstybėse narėse. Darytina prielaida, kad bent kas 4 MM registruosis SME schemoje Lietuvoje.
</t>
  </si>
  <si>
    <t xml:space="preserve">71 straipsnio 2-1 dalis. Neatsižvelgiant į šio straipsnio 1 dalį, apmokestinamasis asmuo, įsisteigęs kitoje valstybėje narėje, (šios dalies nuostatų taikymo tikslais apmokestinamuoju asmeniu, įsisteigusiu kitoje valstybėje narėje, nelaikomas užsienio apmokestinamasis asmuo, turintis tik padalinį kurioje nors valstybėje narėje) nuo įsisteigimo valstybės narės nurodytos atleidimo nuo PVM dienos neprivalo registruotis PVM mokėtoju ir gali taikyti smulkiojo verslo schemą Lietuvoje (PVM turi būti pradėtas skaičiuoti nuo to mėnesio, kurį buvo viršyta šios dalies 1 punkte nurodyta riba; už patiektas prekes ir suteiktas paslaugas, už kurias atlygis neviršijo šios dalies 1 punkte nurodytos ribos, PVM neskaičiuojamas), jeigu:
1) šio apmokestinamojo asmens bendra atlygio už vykdant ekonominę veiklą šalies teritorijoje patiektas prekes ir (arba) suteiktas paslaugas suma per praėjusius kalendorinius metus neviršijo 45 000 eurų ir nenumatoma šios ribos viršyti einamaisiais kalendoriniais metais (naujai įsteigtiems apmokestinamiesiems asmenims, įsisteigusiems kitoje valstybėje narėje, ši nuostata taikoma, jeigu nenumatoma šios ribos viršyti einamaisiais kalendoriniais metais) ir
2) šio apmokestinamojo asmens bendra atlygio už vykdant ekonominę veiklą Europos Sąjungos teritorijoje patiektas prekes ir (arba) suteiktas paslaugas suma per praėjusius kalendorinius metus neviršijo 100 000 eurų, perskaičiuotų taikant Europos Centrinio Banko 2018 m. sausio 18 d. paskelbtus valiutos kursus, ir nenumatoma šios ribos viršyti einamaisiais kalendoriniais metais (naujai įsteigtiems apmokestinamiesiems asmenims, įsisteigusiems kitoje valstybėje narėje, ši nuostata taikoma, jeigu nenumatoma šios ribos viršyti einamaisiais kalendoriniais metais), ir
3) šis apmokestinamasis asmuo turi įsisteigimo valstybės narės suteiktą identifikacinį PVM numerį su žymeniu „EX“ tokio numerio pabaigoje, suteikiantį teisę taikyti smulkiojo verslo schemą Lietuvoje.“
</t>
  </si>
  <si>
    <t>Kitose ES valstybėse narėse įsisteigę mokesčių mokėojai galės nesiregsitruoti PVM mokėtojais Lietuvoje, jeigu bus užsiregistravę SME schemoje įsisteigimo valstybėje narėje ir neviršys nacionalinės Lietuvos 45 000 eurų ribos ir ES 100 000 eurų ribos.</t>
  </si>
  <si>
    <t>Pokyčių esmė: Neatsižvelgiant į tai, kad PVM įstatymo projektu numatoma, kad įsigalios Smulkiojo verslo schema, ir Lietuvos mokesčių mokėtojai, kurie privalėjo dėl vykdomos veiklos registruotis PVM mokėtojais kitose ES valstybėse narėse, galės registruotis Smulkiojo verslo schemos kitose ES valstybėse narėse taikymo tikslais Lietuvoje, kaip ir kitų ES valstybių narių mokesčių mokėtojai, kurie privalėjo dėl vykdomos Lietuvoje veiklos registruotis PVM mokėtojais tiesiogiai Lietuvoje, administracinė našta padidės dėl to, kad Lietuvos mokesčių mokėtojams atsiras prievolė privalomai registruotis PVM mokėtojais Lietuvoje dėl paslaugų įsigijimo iš kitų valstybių ir paslaugų teikimo kitose valstybėse narėse.</t>
  </si>
  <si>
    <t>Lietuvos Respublikos pridėtinės vertės mokesčio įstatymo Nr. IX-751 13, 28, 31, 32, 57, 58, 64, 71, 71-1, 72, 74, 75, 77, 79, 80, 81, 83, 84, 85, 88-1, 89-1, 92, 97, 98, 106, 117, 118 straipsnių ir 2 priedo pakeitimo ir Įstatymo papildymo 71-2, 74-1 ir 88-3 straipsniais įstatymo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</si>
</sst>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8"/>
      <color theme="1"/>
      <name val="Verdana"/>
      <family val="2"/>
      <charset val="186"/>
    </font>
    <font>
      <b/>
      <sz val="12"/>
      <color theme="1"/>
      <name val="Verdana"/>
      <family val="2"/>
      <charset val="186"/>
    </font>
    <font>
      <b/>
      <sz val="8"/>
      <color theme="0"/>
      <name val="Verdana"/>
      <family val="2"/>
      <charset val="186"/>
    </font>
    <font>
      <sz val="8"/>
      <color theme="0"/>
      <name val="Verdana"/>
      <family val="2"/>
      <charset val="186"/>
    </font>
    <font>
      <sz val="8"/>
      <color rgb="FFFF0000"/>
      <name val="Verdana"/>
      <family val="2"/>
      <charset val="186"/>
    </font>
    <font>
      <sz val="12"/>
      <color rgb="FFFF0000"/>
      <name val="Verdana"/>
      <family val="2"/>
      <charset val="186"/>
    </font>
    <font>
      <b/>
      <sz val="12"/>
      <color rgb="FFFF0000"/>
      <name val="Verdana"/>
      <family val="2"/>
      <charset val="186"/>
    </font>
    <font>
      <sz val="12"/>
      <color theme="1"/>
      <name val="Verdana"/>
      <family val="2"/>
      <charset val="186"/>
    </font>
    <font>
      <sz val="12"/>
      <color rgb="FF000000"/>
      <name val="Verdana"/>
      <family val="2"/>
      <charset val="186"/>
    </font>
    <font>
      <sz val="14"/>
      <color theme="1"/>
      <name val="Verdana"/>
      <family val="2"/>
      <charset val="186"/>
    </font>
    <font>
      <i/>
      <sz val="12"/>
      <color rgb="FF000000"/>
      <name val="Verdana"/>
      <family val="2"/>
      <charset val="186"/>
    </font>
    <font>
      <sz val="12"/>
      <name val="Verdana"/>
      <family val="2"/>
      <charset val="186"/>
    </font>
    <font>
      <b/>
      <sz val="12"/>
      <color rgb="FF000000"/>
      <name val="Verdana"/>
      <family val="2"/>
      <charset val="186"/>
    </font>
    <font>
      <b/>
      <sz val="12"/>
      <color theme="0"/>
      <name val="Verdana"/>
      <family val="2"/>
      <charset val="186"/>
    </font>
  </fonts>
  <fills count="11">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108">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3" borderId="5" xfId="0" applyFont="1" applyFill="1" applyBorder="1" applyAlignment="1">
      <alignment vertical="top" wrapText="1"/>
    </xf>
    <xf numFmtId="0" fontId="3" fillId="0" borderId="5" xfId="0" applyFont="1" applyBorder="1" applyAlignment="1">
      <alignment vertical="top" wrapText="1"/>
    </xf>
    <xf numFmtId="0" fontId="3" fillId="4" borderId="5" xfId="0" applyFont="1" applyFill="1" applyBorder="1" applyAlignment="1">
      <alignment vertical="top" wrapText="1"/>
    </xf>
    <xf numFmtId="0" fontId="3" fillId="3" borderId="5" xfId="0" applyFont="1" applyFill="1" applyBorder="1" applyAlignment="1">
      <alignment horizontal="right" vertical="top" wrapText="1"/>
    </xf>
    <xf numFmtId="0" fontId="3" fillId="0" borderId="2" xfId="0" applyFont="1" applyBorder="1" applyAlignment="1">
      <alignment horizontal="right" vertical="top" wrapText="1"/>
    </xf>
    <xf numFmtId="0" fontId="3" fillId="5"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8" fillId="7" borderId="8" xfId="0" applyFont="1" applyFill="1" applyBorder="1" applyAlignment="1">
      <alignment horizontal="left" vertical="top"/>
    </xf>
    <xf numFmtId="0" fontId="8" fillId="7" borderId="1" xfId="0" applyFont="1" applyFill="1" applyBorder="1" applyAlignment="1">
      <alignment vertical="top" wrapText="1"/>
    </xf>
    <xf numFmtId="0" fontId="8" fillId="7" borderId="1" xfId="0" applyFont="1" applyFill="1" applyBorder="1" applyAlignment="1">
      <alignment horizontal="center" vertical="top" wrapText="1"/>
    </xf>
    <xf numFmtId="0" fontId="8" fillId="7" borderId="4" xfId="0" applyFont="1" applyFill="1" applyBorder="1" applyAlignment="1">
      <alignment vertical="top" wrapText="1"/>
    </xf>
    <xf numFmtId="0" fontId="9" fillId="8" borderId="10" xfId="0" applyFont="1" applyFill="1" applyBorder="1" applyAlignment="1">
      <alignment horizontal="center" vertical="top"/>
    </xf>
    <xf numFmtId="0" fontId="8" fillId="8" borderId="1" xfId="0" applyFont="1" applyFill="1" applyBorder="1" applyAlignment="1">
      <alignment horizontal="center" vertical="top" wrapText="1"/>
    </xf>
    <xf numFmtId="0" fontId="2" fillId="9" borderId="8" xfId="0" applyFont="1" applyFill="1" applyBorder="1" applyAlignment="1">
      <alignment vertical="top" wrapText="1"/>
    </xf>
    <xf numFmtId="0" fontId="8" fillId="10" borderId="2" xfId="0" applyFont="1" applyFill="1" applyBorder="1" applyAlignment="1">
      <alignment vertical="top" wrapText="1"/>
    </xf>
    <xf numFmtId="0" fontId="2" fillId="9" borderId="5" xfId="0" applyFont="1" applyFill="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3" fillId="5" borderId="0" xfId="0" applyFont="1" applyFill="1" applyAlignment="1">
      <alignment vertical="top" wrapText="1"/>
    </xf>
    <xf numFmtId="0" fontId="2" fillId="6" borderId="8"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2" xfId="0" applyFont="1" applyFill="1" applyBorder="1" applyAlignment="1">
      <alignment horizontal="center" vertical="top" wrapText="1"/>
    </xf>
    <xf numFmtId="0" fontId="8" fillId="8" borderId="5" xfId="0" applyFont="1" applyFill="1" applyBorder="1" applyAlignment="1">
      <alignment horizontal="center" vertical="top" wrapText="1"/>
    </xf>
    <xf numFmtId="0" fontId="2" fillId="3" borderId="5" xfId="0" applyFont="1" applyFill="1" applyBorder="1" applyAlignment="1">
      <alignment vertical="top" wrapText="1"/>
    </xf>
    <xf numFmtId="0" fontId="2" fillId="0" borderId="2" xfId="0" applyFont="1" applyBorder="1" applyAlignment="1">
      <alignment vertical="top" wrapText="1"/>
    </xf>
    <xf numFmtId="0" fontId="2" fillId="5" borderId="0" xfId="0" applyFont="1" applyFill="1" applyAlignment="1">
      <alignment vertical="top" wrapText="1"/>
    </xf>
    <xf numFmtId="0" fontId="3" fillId="6" borderId="5" xfId="0" applyFont="1" applyFill="1" applyBorder="1" applyAlignment="1">
      <alignment vertical="top" wrapText="1"/>
    </xf>
    <xf numFmtId="0" fontId="10" fillId="0" borderId="0" xfId="0" applyFont="1" applyAlignment="1">
      <alignment vertical="top" wrapText="1"/>
    </xf>
    <xf numFmtId="0" fontId="11" fillId="0" borderId="0" xfId="0" applyFont="1" applyAlignment="1">
      <alignment vertical="top" wrapText="1"/>
    </xf>
    <xf numFmtId="0" fontId="13" fillId="0" borderId="0" xfId="0" applyFont="1" applyAlignment="1">
      <alignment vertical="top"/>
    </xf>
    <xf numFmtId="0" fontId="14" fillId="4" borderId="5" xfId="0" applyFont="1" applyFill="1" applyBorder="1" applyAlignment="1">
      <alignment vertical="top" wrapText="1"/>
    </xf>
    <xf numFmtId="0" fontId="14" fillId="5" borderId="5" xfId="0" applyFont="1" applyFill="1" applyBorder="1" applyAlignment="1">
      <alignment vertical="top" wrapText="1"/>
    </xf>
    <xf numFmtId="0" fontId="3" fillId="5" borderId="2" xfId="0" applyFont="1" applyFill="1" applyBorder="1" applyAlignment="1">
      <alignment horizontal="center" vertical="top"/>
    </xf>
    <xf numFmtId="0" fontId="16" fillId="5" borderId="5" xfId="0" applyFont="1" applyFill="1" applyBorder="1" applyAlignment="1">
      <alignment vertical="top" wrapText="1"/>
    </xf>
    <xf numFmtId="0" fontId="15" fillId="5" borderId="0" xfId="0" applyFont="1" applyFill="1" applyAlignment="1">
      <alignment vertical="top" wrapText="1"/>
    </xf>
    <xf numFmtId="0" fontId="13" fillId="5" borderId="0" xfId="0" applyFont="1" applyFill="1" applyAlignment="1">
      <alignment vertical="top" wrapText="1"/>
    </xf>
    <xf numFmtId="0" fontId="1" fillId="5" borderId="0" xfId="0" applyFont="1" applyFill="1" applyAlignment="1">
      <alignment vertical="top"/>
    </xf>
    <xf numFmtId="0" fontId="14" fillId="5" borderId="8" xfId="0" applyFont="1" applyFill="1" applyBorder="1" applyAlignment="1">
      <alignment horizontal="left" vertical="center" wrapText="1"/>
    </xf>
    <xf numFmtId="0" fontId="11" fillId="5" borderId="0" xfId="0" applyFont="1" applyFill="1" applyAlignment="1">
      <alignment vertical="top" wrapText="1"/>
    </xf>
    <xf numFmtId="0" fontId="14" fillId="5" borderId="5" xfId="0" applyFont="1" applyFill="1" applyBorder="1" applyAlignment="1">
      <alignment horizontal="right" vertical="top" wrapText="1"/>
    </xf>
    <xf numFmtId="0" fontId="14" fillId="5" borderId="2" xfId="0" applyFont="1" applyFill="1" applyBorder="1" applyAlignment="1">
      <alignment horizontal="right" vertical="top" wrapText="1"/>
    </xf>
    <xf numFmtId="0" fontId="17" fillId="5" borderId="5" xfId="0" applyFont="1" applyFill="1" applyBorder="1" applyAlignment="1">
      <alignment vertical="top" wrapText="1"/>
    </xf>
    <xf numFmtId="0" fontId="14" fillId="3" borderId="5" xfId="0" applyFont="1" applyFill="1" applyBorder="1" applyAlignment="1">
      <alignment horizontal="right" vertical="top" wrapText="1"/>
    </xf>
    <xf numFmtId="0" fontId="14" fillId="3" borderId="5" xfId="0" applyFont="1" applyFill="1" applyBorder="1" applyAlignment="1">
      <alignment vertical="top" wrapText="1"/>
    </xf>
    <xf numFmtId="0" fontId="14" fillId="0" borderId="5" xfId="0" applyFont="1" applyBorder="1" applyAlignment="1">
      <alignment vertical="top" wrapText="1"/>
    </xf>
    <xf numFmtId="0" fontId="17" fillId="6" borderId="5" xfId="0" applyFont="1" applyFill="1" applyBorder="1" applyAlignment="1">
      <alignment vertical="top" wrapText="1"/>
    </xf>
    <xf numFmtId="0" fontId="14" fillId="0" borderId="2" xfId="0" applyFont="1" applyBorder="1" applyAlignment="1">
      <alignment horizontal="right" vertical="top" wrapText="1"/>
    </xf>
    <xf numFmtId="0" fontId="14" fillId="6" borderId="5" xfId="0" applyFont="1" applyFill="1" applyBorder="1" applyAlignment="1">
      <alignment vertical="top" wrapText="1"/>
    </xf>
    <xf numFmtId="0" fontId="17" fillId="0" borderId="5" xfId="0" applyFont="1" applyBorder="1" applyAlignment="1">
      <alignment vertical="top" wrapText="1"/>
    </xf>
    <xf numFmtId="0" fontId="14" fillId="5" borderId="5" xfId="0" applyFont="1" applyFill="1" applyBorder="1" applyAlignment="1">
      <alignment horizontal="left" vertical="top" wrapText="1"/>
    </xf>
    <xf numFmtId="0" fontId="16" fillId="0" borderId="5" xfId="0" applyFont="1" applyBorder="1" applyAlignment="1">
      <alignment vertical="top" wrapText="1"/>
    </xf>
    <xf numFmtId="0" fontId="14" fillId="0" borderId="2" xfId="0" applyFont="1" applyBorder="1" applyAlignment="1">
      <alignment horizontal="left" vertical="top" wrapText="1"/>
    </xf>
    <xf numFmtId="0" fontId="17" fillId="3" borderId="5" xfId="0" applyFont="1" applyFill="1" applyBorder="1" applyAlignment="1">
      <alignment vertical="top" wrapText="1"/>
    </xf>
    <xf numFmtId="0" fontId="18" fillId="0" borderId="5" xfId="0" applyFont="1" applyBorder="1" applyAlignment="1">
      <alignment horizontal="center" vertical="top" wrapText="1"/>
    </xf>
    <xf numFmtId="0" fontId="14" fillId="6" borderId="5" xfId="0" applyFont="1" applyFill="1" applyBorder="1" applyAlignment="1">
      <alignment horizontal="right" vertical="top" wrapText="1"/>
    </xf>
    <xf numFmtId="0" fontId="11" fillId="0" borderId="0" xfId="0" applyFont="1" applyAlignment="1">
      <alignment vertical="top"/>
    </xf>
    <xf numFmtId="0" fontId="7" fillId="6" borderId="0" xfId="0" applyFont="1" applyFill="1" applyAlignment="1">
      <alignment horizontal="left" vertical="top"/>
    </xf>
    <xf numFmtId="0" fontId="7" fillId="6" borderId="9" xfId="0" applyFont="1" applyFill="1" applyBorder="1" applyAlignment="1">
      <alignment horizontal="left" vertical="top"/>
    </xf>
    <xf numFmtId="0" fontId="2" fillId="9" borderId="6" xfId="0" applyFont="1" applyFill="1" applyBorder="1" applyAlignment="1">
      <alignment vertical="top" wrapText="1"/>
    </xf>
    <xf numFmtId="0" fontId="2" fillId="9" borderId="7" xfId="0" applyFont="1" applyFill="1" applyBorder="1" applyAlignment="1">
      <alignment vertical="top" wrapText="1"/>
    </xf>
    <xf numFmtId="0" fontId="2" fillId="9" borderId="3" xfId="0" applyFont="1" applyFill="1" applyBorder="1" applyAlignment="1">
      <alignment vertical="top" wrapText="1"/>
    </xf>
    <xf numFmtId="0" fontId="14" fillId="5" borderId="6" xfId="0" applyFont="1" applyFill="1" applyBorder="1" applyAlignment="1">
      <alignment horizontal="right" vertical="top" wrapText="1"/>
    </xf>
    <xf numFmtId="0" fontId="14" fillId="5" borderId="7" xfId="0" applyFont="1" applyFill="1" applyBorder="1" applyAlignment="1">
      <alignment horizontal="right" vertical="top" wrapText="1"/>
    </xf>
    <xf numFmtId="0" fontId="14" fillId="5" borderId="3" xfId="0" applyFont="1" applyFill="1" applyBorder="1" applyAlignment="1">
      <alignment horizontal="right" vertical="top" wrapText="1"/>
    </xf>
    <xf numFmtId="0" fontId="13" fillId="0" borderId="0" xfId="0" applyFont="1" applyAlignment="1">
      <alignment vertical="top" wrapText="1"/>
    </xf>
    <xf numFmtId="0" fontId="0" fillId="0" borderId="0" xfId="0" applyAlignment="1">
      <alignmen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14" fillId="0" borderId="6" xfId="0" applyFont="1" applyBorder="1" applyAlignment="1">
      <alignment horizontal="right" vertical="top" wrapText="1"/>
    </xf>
    <xf numFmtId="0" fontId="14" fillId="0" borderId="7" xfId="0" applyFont="1" applyBorder="1" applyAlignment="1">
      <alignment horizontal="right" vertical="top" wrapText="1"/>
    </xf>
    <xf numFmtId="0" fontId="14" fillId="0" borderId="3" xfId="0" applyFont="1" applyBorder="1" applyAlignment="1">
      <alignment horizontal="right" vertical="top" wrapText="1"/>
    </xf>
    <xf numFmtId="0" fontId="18" fillId="0" borderId="6" xfId="0" applyFont="1" applyBorder="1" applyAlignment="1">
      <alignment horizontal="right" vertical="top" wrapText="1"/>
    </xf>
    <xf numFmtId="0" fontId="18" fillId="0" borderId="7" xfId="0" applyFont="1" applyBorder="1" applyAlignment="1">
      <alignment horizontal="right" vertical="top" wrapText="1"/>
    </xf>
    <xf numFmtId="0" fontId="18" fillId="0" borderId="3" xfId="0" applyFont="1" applyBorder="1" applyAlignment="1">
      <alignment horizontal="right" vertical="top" wrapText="1"/>
    </xf>
    <xf numFmtId="0" fontId="19" fillId="10" borderId="6" xfId="0" applyFont="1" applyFill="1" applyBorder="1" applyAlignment="1">
      <alignment vertical="top" wrapText="1"/>
    </xf>
    <xf numFmtId="0" fontId="19" fillId="10" borderId="7" xfId="0" applyFont="1" applyFill="1" applyBorder="1" applyAlignment="1">
      <alignment vertical="top" wrapText="1"/>
    </xf>
    <xf numFmtId="0" fontId="19" fillId="10" borderId="3"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6" fillId="9" borderId="6" xfId="0"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3" xfId="0" applyFont="1" applyFill="1" applyBorder="1" applyAlignment="1">
      <alignment horizontal="center" vertical="top" wrapText="1"/>
    </xf>
    <xf numFmtId="0" fontId="8" fillId="10" borderId="6" xfId="0" applyFont="1" applyFill="1" applyBorder="1" applyAlignment="1">
      <alignment horizontal="center" vertical="top" wrapText="1"/>
    </xf>
    <xf numFmtId="0" fontId="8" fillId="10" borderId="7" xfId="0" applyFont="1" applyFill="1" applyBorder="1" applyAlignment="1">
      <alignment horizontal="center" vertical="top" wrapText="1"/>
    </xf>
    <xf numFmtId="0" fontId="8" fillId="10" borderId="3" xfId="0" applyFont="1" applyFill="1" applyBorder="1" applyAlignment="1">
      <alignment horizontal="center" vertical="top" wrapText="1"/>
    </xf>
    <xf numFmtId="0" fontId="6" fillId="9" borderId="6" xfId="0" applyFont="1" applyFill="1" applyBorder="1" applyAlignment="1">
      <alignment horizontal="center" vertical="top"/>
    </xf>
    <xf numFmtId="0" fontId="6" fillId="9" borderId="7" xfId="0" applyFont="1" applyFill="1" applyBorder="1" applyAlignment="1">
      <alignment horizontal="center" vertical="top"/>
    </xf>
    <xf numFmtId="0" fontId="6" fillId="9" borderId="3" xfId="0" applyFont="1" applyFill="1" applyBorder="1" applyAlignment="1">
      <alignment horizontal="center" vertical="top"/>
    </xf>
    <xf numFmtId="0" fontId="8" fillId="10" borderId="6" xfId="0" applyFont="1" applyFill="1" applyBorder="1" applyAlignment="1">
      <alignment horizontal="center" vertical="top"/>
    </xf>
    <xf numFmtId="0" fontId="8" fillId="10" borderId="7" xfId="0" applyFont="1" applyFill="1" applyBorder="1" applyAlignment="1">
      <alignment horizontal="center" vertical="top"/>
    </xf>
    <xf numFmtId="0" fontId="8" fillId="10" borderId="3" xfId="0" applyFont="1" applyFill="1" applyBorder="1" applyAlignment="1">
      <alignment horizontal="center" vertical="top"/>
    </xf>
    <xf numFmtId="0" fontId="2" fillId="6" borderId="6"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6" xfId="0" applyFont="1" applyFill="1" applyBorder="1" applyAlignment="1">
      <alignment horizontal="center" vertical="top" wrapText="1"/>
    </xf>
    <xf numFmtId="0" fontId="8" fillId="8"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O129"/>
  <sheetViews>
    <sheetView tabSelected="1" zoomScale="75" zoomScaleNormal="75" workbookViewId="0">
      <pane ySplit="4" topLeftCell="A39" activePane="bottomLeft" state="frozen"/>
      <selection activeCell="B1" sqref="B1"/>
      <selection pane="bottomLeft" activeCell="B44" sqref="B44:L44"/>
    </sheetView>
  </sheetViews>
  <sheetFormatPr defaultColWidth="8.54296875" defaultRowHeight="10" x14ac:dyDescent="0.35"/>
  <cols>
    <col min="1" max="1" width="7.54296875" style="1" bestFit="1" customWidth="1"/>
    <col min="2" max="2" width="69.54296875" style="1" customWidth="1"/>
    <col min="3" max="3" width="29.453125" style="1" customWidth="1"/>
    <col min="4" max="4" width="20.54296875" style="1" customWidth="1"/>
    <col min="5" max="5" width="15.54296875" style="1" customWidth="1"/>
    <col min="6" max="6" width="12.81640625" style="1" customWidth="1"/>
    <col min="7" max="7" width="13" style="1" customWidth="1"/>
    <col min="8" max="8" width="13.453125" style="1" customWidth="1"/>
    <col min="9" max="9" width="19.54296875" style="1" customWidth="1"/>
    <col min="10" max="10" width="24.54296875" style="1" customWidth="1"/>
    <col min="11" max="11" width="54.54296875" style="1" customWidth="1"/>
    <col min="12" max="12" width="21.81640625" style="1" customWidth="1"/>
    <col min="13" max="13" width="120.54296875" style="1" customWidth="1"/>
    <col min="14" max="14" width="18.81640625" style="1" hidden="1" customWidth="1"/>
    <col min="15" max="16384" width="8.54296875" style="1"/>
  </cols>
  <sheetData>
    <row r="1" spans="1:14" ht="12" customHeight="1" x14ac:dyDescent="0.35">
      <c r="A1" s="67" t="s">
        <v>92</v>
      </c>
      <c r="B1" s="67"/>
      <c r="C1" s="67"/>
      <c r="D1" s="67"/>
      <c r="E1" s="67"/>
      <c r="F1" s="67"/>
      <c r="G1" s="67"/>
      <c r="H1" s="67"/>
      <c r="I1" s="67"/>
      <c r="J1" s="67"/>
      <c r="K1" s="67"/>
      <c r="L1" s="67"/>
    </row>
    <row r="2" spans="1:14" ht="7.5" customHeight="1" thickBot="1" x14ac:dyDescent="0.4">
      <c r="A2" s="68"/>
      <c r="B2" s="68"/>
      <c r="C2" s="68"/>
      <c r="D2" s="68"/>
      <c r="E2" s="68"/>
      <c r="F2" s="68"/>
      <c r="G2" s="68"/>
      <c r="H2" s="68"/>
      <c r="I2" s="68"/>
      <c r="J2" s="68"/>
      <c r="K2" s="68"/>
      <c r="L2" s="68"/>
    </row>
    <row r="3" spans="1:14" ht="72.75" customHeight="1" thickBot="1" x14ac:dyDescent="0.4">
      <c r="A3" s="14" t="s">
        <v>0</v>
      </c>
      <c r="B3" s="15" t="s">
        <v>63</v>
      </c>
      <c r="C3" s="15" t="s">
        <v>64</v>
      </c>
      <c r="D3" s="15" t="s">
        <v>66</v>
      </c>
      <c r="E3" s="15" t="s">
        <v>1</v>
      </c>
      <c r="F3" s="16" t="s">
        <v>2</v>
      </c>
      <c r="G3" s="16" t="s">
        <v>3</v>
      </c>
      <c r="H3" s="16" t="s">
        <v>4</v>
      </c>
      <c r="I3" s="16" t="s">
        <v>56</v>
      </c>
      <c r="J3" s="17" t="s">
        <v>93</v>
      </c>
      <c r="K3" s="15" t="s">
        <v>65</v>
      </c>
      <c r="L3" s="17" t="s">
        <v>57</v>
      </c>
    </row>
    <row r="4" spans="1:14" ht="15" customHeight="1" thickBot="1" x14ac:dyDescent="0.4">
      <c r="A4" s="18">
        <v>1</v>
      </c>
      <c r="B4" s="19">
        <v>2</v>
      </c>
      <c r="C4" s="19">
        <v>3</v>
      </c>
      <c r="D4" s="19">
        <v>4</v>
      </c>
      <c r="E4" s="19">
        <v>5</v>
      </c>
      <c r="F4" s="19">
        <v>6</v>
      </c>
      <c r="G4" s="19">
        <v>7</v>
      </c>
      <c r="H4" s="19">
        <v>8</v>
      </c>
      <c r="I4" s="19">
        <v>9</v>
      </c>
      <c r="J4" s="19">
        <v>10</v>
      </c>
      <c r="K4" s="19">
        <v>11</v>
      </c>
      <c r="L4" s="19">
        <v>12</v>
      </c>
    </row>
    <row r="5" spans="1:14" ht="15" customHeight="1" thickBot="1" x14ac:dyDescent="0.4">
      <c r="A5" s="20" t="s">
        <v>5</v>
      </c>
      <c r="B5" s="69" t="s">
        <v>281</v>
      </c>
      <c r="C5" s="70"/>
      <c r="D5" s="70"/>
      <c r="E5" s="70"/>
      <c r="F5" s="70"/>
      <c r="G5" s="70"/>
      <c r="H5" s="70"/>
      <c r="I5" s="70"/>
      <c r="J5" s="70"/>
      <c r="K5" s="70"/>
      <c r="L5" s="71"/>
    </row>
    <row r="6" spans="1:14" ht="213.75" customHeight="1" thickBot="1" x14ac:dyDescent="0.4">
      <c r="A6" s="2" t="s">
        <v>6</v>
      </c>
      <c r="B6" s="61" t="s">
        <v>250</v>
      </c>
      <c r="C6" s="42"/>
      <c r="D6" s="42" t="s">
        <v>246</v>
      </c>
      <c r="E6" s="42">
        <v>7267</v>
      </c>
      <c r="F6" s="42"/>
      <c r="G6" s="42"/>
      <c r="H6" s="42"/>
      <c r="I6" s="42"/>
      <c r="J6" s="42"/>
      <c r="K6" s="42"/>
      <c r="L6" s="42"/>
      <c r="M6" s="45" t="s">
        <v>288</v>
      </c>
      <c r="N6" s="39" t="s">
        <v>263</v>
      </c>
    </row>
    <row r="7" spans="1:14" ht="111.75" customHeight="1" thickBot="1" x14ac:dyDescent="0.4">
      <c r="A7" s="2" t="s">
        <v>7</v>
      </c>
      <c r="B7" s="50"/>
      <c r="C7" s="62" t="s">
        <v>251</v>
      </c>
      <c r="D7" s="42"/>
      <c r="E7" s="42"/>
      <c r="F7" s="42">
        <f>'Išlaidos darbuotojams'!G9</f>
        <v>39.03</v>
      </c>
      <c r="G7" s="42">
        <f>'Išlaidos investicijoms'!D8</f>
        <v>0</v>
      </c>
      <c r="H7" s="42">
        <f>'Išlaidos medžiagoms'!E8</f>
        <v>0</v>
      </c>
      <c r="I7" s="42">
        <f>'Išlaidos paslaugoms'!C8</f>
        <v>0</v>
      </c>
      <c r="J7" s="42">
        <f>0.05*(F7+G7+H7+I7)</f>
        <v>1.9515000000000002</v>
      </c>
      <c r="K7" s="42">
        <f>SUM(F7:J7)</f>
        <v>40.981500000000004</v>
      </c>
      <c r="L7" s="52"/>
      <c r="M7" s="47"/>
    </row>
    <row r="8" spans="1:14" ht="15.5" thickBot="1" x14ac:dyDescent="0.4">
      <c r="A8" s="2" t="s">
        <v>8</v>
      </c>
      <c r="B8" s="50"/>
      <c r="C8" s="51"/>
      <c r="D8" s="42"/>
      <c r="E8" s="42"/>
      <c r="F8" s="42">
        <v>0</v>
      </c>
      <c r="G8" s="42">
        <f>'Išlaidos investicijoms'!D12</f>
        <v>0</v>
      </c>
      <c r="H8" s="42">
        <f>'Išlaidos medžiagoms'!E12</f>
        <v>0</v>
      </c>
      <c r="I8" s="42">
        <f>'Išlaidos paslaugoms'!C12</f>
        <v>0</v>
      </c>
      <c r="J8" s="42">
        <f t="shared" ref="J8:J9" si="0">0.05*(F8+G8+H8+I8)</f>
        <v>0</v>
      </c>
      <c r="K8" s="42">
        <f>SUM(F8:J8)</f>
        <v>0</v>
      </c>
      <c r="L8" s="52"/>
      <c r="M8" s="47"/>
    </row>
    <row r="9" spans="1:14" ht="15.5" thickBot="1" x14ac:dyDescent="0.4">
      <c r="A9" s="2" t="s">
        <v>95</v>
      </c>
      <c r="B9" s="50"/>
      <c r="C9" s="51" t="s">
        <v>94</v>
      </c>
      <c r="D9" s="42"/>
      <c r="E9" s="42"/>
      <c r="F9" s="42">
        <f>'Išlaidos darbuotojams'!G19</f>
        <v>0</v>
      </c>
      <c r="G9" s="42">
        <f>'Išlaidos investicijoms'!D16</f>
        <v>0</v>
      </c>
      <c r="H9" s="42">
        <f>'Išlaidos medžiagoms'!E16</f>
        <v>0</v>
      </c>
      <c r="I9" s="42">
        <f>'Išlaidos paslaugoms'!C16</f>
        <v>0</v>
      </c>
      <c r="J9" s="42">
        <f t="shared" si="0"/>
        <v>0</v>
      </c>
      <c r="K9" s="42">
        <f>SUM(F9:J9)</f>
        <v>0</v>
      </c>
      <c r="L9" s="52"/>
      <c r="M9" s="47"/>
    </row>
    <row r="10" spans="1:14" ht="15.5" thickBot="1" x14ac:dyDescent="0.4">
      <c r="A10" s="2" t="s">
        <v>9</v>
      </c>
      <c r="B10" s="50"/>
      <c r="C10" s="42" t="s">
        <v>9</v>
      </c>
      <c r="D10" s="42"/>
      <c r="E10" s="42"/>
      <c r="F10" s="42"/>
      <c r="G10" s="42"/>
      <c r="H10" s="42"/>
      <c r="I10" s="42"/>
      <c r="J10" s="42"/>
      <c r="K10" s="42"/>
      <c r="L10" s="52"/>
      <c r="M10" s="47"/>
    </row>
    <row r="11" spans="1:14" ht="25.15" customHeight="1" thickBot="1" x14ac:dyDescent="0.4">
      <c r="A11" s="2"/>
      <c r="B11" s="72" t="s">
        <v>67</v>
      </c>
      <c r="C11" s="73"/>
      <c r="D11" s="73"/>
      <c r="E11" s="73"/>
      <c r="F11" s="73"/>
      <c r="G11" s="73"/>
      <c r="H11" s="73"/>
      <c r="I11" s="73"/>
      <c r="J11" s="73"/>
      <c r="K11" s="74"/>
      <c r="L11" s="42">
        <f>SUM(K7:K9)*E6</f>
        <v>297812.56050000002</v>
      </c>
      <c r="M11" s="47"/>
    </row>
    <row r="12" spans="1:14" ht="292.5" customHeight="1" thickBot="1" x14ac:dyDescent="0.4">
      <c r="A12" s="2" t="s">
        <v>10</v>
      </c>
      <c r="B12" s="48" t="s">
        <v>266</v>
      </c>
      <c r="C12" s="42"/>
      <c r="D12" s="42" t="s">
        <v>246</v>
      </c>
      <c r="E12" s="42">
        <v>145</v>
      </c>
      <c r="F12" s="42"/>
      <c r="G12" s="42"/>
      <c r="H12" s="42"/>
      <c r="I12" s="42"/>
      <c r="J12" s="42"/>
      <c r="K12" s="42"/>
      <c r="L12" s="42"/>
      <c r="M12" s="45" t="s">
        <v>290</v>
      </c>
      <c r="N12" s="38"/>
    </row>
    <row r="13" spans="1:14" ht="58.5" customHeight="1" thickBot="1" x14ac:dyDescent="0.4">
      <c r="A13" s="2" t="s">
        <v>11</v>
      </c>
      <c r="B13" s="53"/>
      <c r="C13" s="41" t="s">
        <v>247</v>
      </c>
      <c r="D13" s="54"/>
      <c r="E13" s="54"/>
      <c r="F13" s="55">
        <f>'Išlaidos darbuotojams'!G26</f>
        <v>52.04</v>
      </c>
      <c r="G13" s="55">
        <f>'Išlaidos investicijoms'!D22</f>
        <v>0</v>
      </c>
      <c r="H13" s="55">
        <f>'Išlaidos medžiagoms'!E23</f>
        <v>0</v>
      </c>
      <c r="I13" s="55">
        <f>'Išlaidos paslaugoms'!C23</f>
        <v>0</v>
      </c>
      <c r="J13" s="55">
        <f>0.05*(F13+G13+H13+I13)</f>
        <v>2.6020000000000003</v>
      </c>
      <c r="K13" s="55">
        <f>SUM(F13:J13)</f>
        <v>54.641999999999996</v>
      </c>
      <c r="L13" s="56"/>
    </row>
    <row r="14" spans="1:14" ht="19.5" customHeight="1" thickBot="1" x14ac:dyDescent="0.4">
      <c r="A14" s="2" t="s">
        <v>12</v>
      </c>
      <c r="B14" s="53"/>
      <c r="C14" s="41" t="s">
        <v>283</v>
      </c>
      <c r="D14" s="54"/>
      <c r="E14" s="54"/>
      <c r="F14" s="55">
        <f>'Išlaidos darbuotojams'!G31</f>
        <v>117.09</v>
      </c>
      <c r="G14" s="55">
        <f>'Išlaidos investicijoms'!D26</f>
        <v>0</v>
      </c>
      <c r="H14" s="55">
        <f>'Išlaidos medžiagoms'!E27</f>
        <v>0</v>
      </c>
      <c r="I14" s="55">
        <f>'Išlaidos paslaugoms'!C27</f>
        <v>0</v>
      </c>
      <c r="J14" s="55">
        <f>0.05*(F14+G14+H14+I14)</f>
        <v>5.8545000000000007</v>
      </c>
      <c r="K14" s="55">
        <f>SUM(F14:J14)</f>
        <v>122.94450000000001</v>
      </c>
      <c r="L14" s="56"/>
    </row>
    <row r="15" spans="1:14" ht="15.5" thickBot="1" x14ac:dyDescent="0.4">
      <c r="A15" s="2" t="s">
        <v>95</v>
      </c>
      <c r="B15" s="53"/>
      <c r="C15" s="57" t="s">
        <v>134</v>
      </c>
      <c r="D15" s="54"/>
      <c r="E15" s="54"/>
      <c r="F15" s="55">
        <f>'Išlaidos darbuotojams'!G36</f>
        <v>0</v>
      </c>
      <c r="G15" s="55">
        <f>'Išlaidos investicijoms'!D30</f>
        <v>0</v>
      </c>
      <c r="H15" s="55">
        <f>'Išlaidos medžiagoms'!E31</f>
        <v>0</v>
      </c>
      <c r="I15" s="55">
        <f>'Išlaidos paslaugoms'!C31</f>
        <v>0</v>
      </c>
      <c r="J15" s="55">
        <f>0.05*(F15+G15+H15+I15)</f>
        <v>0</v>
      </c>
      <c r="K15" s="55">
        <f>SUM(F15:J15)</f>
        <v>0</v>
      </c>
      <c r="L15" s="56"/>
    </row>
    <row r="16" spans="1:14" ht="15.5" thickBot="1" x14ac:dyDescent="0.4">
      <c r="A16" s="2" t="s">
        <v>9</v>
      </c>
      <c r="B16" s="53"/>
      <c r="C16" s="41" t="s">
        <v>48</v>
      </c>
      <c r="D16" s="54"/>
      <c r="E16" s="54"/>
      <c r="F16" s="42"/>
      <c r="G16" s="55"/>
      <c r="H16" s="55"/>
      <c r="I16" s="55"/>
      <c r="J16" s="55"/>
      <c r="K16" s="55"/>
      <c r="L16" s="58"/>
    </row>
    <row r="17" spans="1:14" ht="15.5" thickBot="1" x14ac:dyDescent="0.4">
      <c r="A17" s="2"/>
      <c r="B17" s="80" t="s">
        <v>68</v>
      </c>
      <c r="C17" s="81"/>
      <c r="D17" s="81"/>
      <c r="E17" s="81"/>
      <c r="F17" s="81"/>
      <c r="G17" s="81"/>
      <c r="H17" s="81"/>
      <c r="I17" s="81"/>
      <c r="J17" s="81"/>
      <c r="K17" s="82"/>
      <c r="L17" s="59">
        <f>SUM(K13:K15)*E12</f>
        <v>25750.0425</v>
      </c>
    </row>
    <row r="18" spans="1:14" ht="91.5" customHeight="1" thickBot="1" x14ac:dyDescent="0.4">
      <c r="A18" s="43" t="s">
        <v>96</v>
      </c>
      <c r="B18" s="60" t="s">
        <v>248</v>
      </c>
      <c r="C18" s="42"/>
      <c r="D18" s="42" t="s">
        <v>246</v>
      </c>
      <c r="E18" s="42">
        <v>1278</v>
      </c>
      <c r="F18" s="42"/>
      <c r="G18" s="42"/>
      <c r="H18" s="42"/>
      <c r="I18" s="42"/>
      <c r="J18" s="42"/>
      <c r="K18" s="42"/>
      <c r="L18" s="42"/>
      <c r="M18" s="46" t="s">
        <v>292</v>
      </c>
      <c r="N18" s="39" t="s">
        <v>261</v>
      </c>
    </row>
    <row r="19" spans="1:14" ht="134.5" customHeight="1" thickBot="1" x14ac:dyDescent="0.4">
      <c r="A19" s="2" t="s">
        <v>97</v>
      </c>
      <c r="B19" s="53"/>
      <c r="C19" s="42" t="s">
        <v>249</v>
      </c>
      <c r="D19" s="54"/>
      <c r="E19" s="54"/>
      <c r="F19" s="55">
        <f>'Išlaidos darbuotojams'!G43</f>
        <v>52.04</v>
      </c>
      <c r="G19" s="55">
        <f>'Išlaidos investicijoms'!D36</f>
        <v>0</v>
      </c>
      <c r="H19" s="55">
        <f>'Išlaidos medžiagoms'!E38</f>
        <v>0</v>
      </c>
      <c r="I19" s="55">
        <f>'Išlaidos paslaugoms'!C38</f>
        <v>0</v>
      </c>
      <c r="J19" s="55">
        <f>0.05*(F19+G19+H19+I19)</f>
        <v>2.6020000000000003</v>
      </c>
      <c r="K19" s="55">
        <f>SUM(F19:J19)</f>
        <v>54.641999999999996</v>
      </c>
      <c r="L19" s="56"/>
    </row>
    <row r="20" spans="1:14" ht="45" customHeight="1" thickBot="1" x14ac:dyDescent="0.4">
      <c r="A20" s="2" t="s">
        <v>98</v>
      </c>
      <c r="B20" s="53"/>
      <c r="C20" s="42" t="s">
        <v>259</v>
      </c>
      <c r="D20" s="42"/>
      <c r="E20" s="42"/>
      <c r="F20" s="42">
        <f>'Išlaidos darbuotojams'!G48</f>
        <v>117.09</v>
      </c>
      <c r="G20" s="42">
        <f>'Išlaidos investicijoms'!D40</f>
        <v>0</v>
      </c>
      <c r="H20" s="42">
        <f>'Išlaidos medžiagoms'!E42</f>
        <v>0</v>
      </c>
      <c r="I20" s="42">
        <f>'Išlaidos paslaugoms'!C42</f>
        <v>0</v>
      </c>
      <c r="J20" s="42">
        <f>0.05*(F20+G20+H20+I20)</f>
        <v>5.8545000000000007</v>
      </c>
      <c r="K20" s="42">
        <f>SUM(F20:J20)</f>
        <v>122.94450000000001</v>
      </c>
      <c r="L20" s="52"/>
      <c r="M20" s="47"/>
    </row>
    <row r="21" spans="1:14" ht="15.5" thickBot="1" x14ac:dyDescent="0.4">
      <c r="A21" s="2" t="s">
        <v>99</v>
      </c>
      <c r="B21" s="53"/>
      <c r="C21" s="57" t="s">
        <v>116</v>
      </c>
      <c r="D21" s="54"/>
      <c r="E21" s="54"/>
      <c r="F21" s="55">
        <f>'Išlaidos darbuotojams'!G53</f>
        <v>0</v>
      </c>
      <c r="G21" s="55">
        <f>'Išlaidos investicijoms'!D44</f>
        <v>0</v>
      </c>
      <c r="H21" s="55">
        <f>'Išlaidos medžiagoms'!E46</f>
        <v>0</v>
      </c>
      <c r="I21" s="55">
        <f>'Išlaidos paslaugoms'!C46</f>
        <v>0</v>
      </c>
      <c r="J21" s="55">
        <f>0.05*(F21+G21+H21+I21)</f>
        <v>0</v>
      </c>
      <c r="K21" s="55">
        <f>SUM(F21:J21)</f>
        <v>0</v>
      </c>
      <c r="L21" s="56"/>
    </row>
    <row r="22" spans="1:14" ht="15.5" thickBot="1" x14ac:dyDescent="0.4">
      <c r="A22" s="2" t="s">
        <v>9</v>
      </c>
      <c r="B22" s="53"/>
      <c r="C22" s="55" t="s">
        <v>9</v>
      </c>
      <c r="D22" s="54"/>
      <c r="E22" s="54"/>
      <c r="F22" s="42"/>
      <c r="G22" s="55"/>
      <c r="H22" s="55"/>
      <c r="I22" s="55"/>
      <c r="J22" s="55"/>
      <c r="K22" s="55"/>
      <c r="L22" s="56"/>
    </row>
    <row r="23" spans="1:14" ht="12.65" customHeight="1" thickBot="1" x14ac:dyDescent="0.4">
      <c r="A23" s="2"/>
      <c r="B23" s="80" t="s">
        <v>108</v>
      </c>
      <c r="C23" s="81"/>
      <c r="D23" s="81"/>
      <c r="E23" s="81"/>
      <c r="F23" s="81"/>
      <c r="G23" s="81"/>
      <c r="H23" s="81"/>
      <c r="I23" s="81"/>
      <c r="J23" s="81"/>
      <c r="K23" s="82"/>
      <c r="L23" s="55">
        <f>SUM(K19:K21)*E18</f>
        <v>226955.54699999999</v>
      </c>
    </row>
    <row r="24" spans="1:14" ht="15.5" thickBot="1" x14ac:dyDescent="0.4">
      <c r="A24" s="2"/>
      <c r="B24" s="55" t="s">
        <v>9</v>
      </c>
      <c r="C24" s="55"/>
      <c r="D24" s="55"/>
      <c r="E24" s="55"/>
      <c r="F24" s="55"/>
      <c r="G24" s="55"/>
      <c r="H24" s="55"/>
      <c r="I24" s="55"/>
      <c r="J24" s="55"/>
      <c r="K24" s="55"/>
      <c r="L24" s="55" t="s">
        <v>9</v>
      </c>
    </row>
    <row r="25" spans="1:14" ht="68.150000000000006" customHeight="1" thickBot="1" x14ac:dyDescent="0.4">
      <c r="A25" s="2" t="s">
        <v>100</v>
      </c>
      <c r="B25" s="61">
        <v>0</v>
      </c>
      <c r="C25" s="54"/>
      <c r="D25" s="55">
        <v>0</v>
      </c>
      <c r="E25" s="42">
        <v>0</v>
      </c>
      <c r="F25" s="54"/>
      <c r="G25" s="54"/>
      <c r="H25" s="54"/>
      <c r="I25" s="54"/>
      <c r="J25" s="54"/>
      <c r="K25" s="54"/>
      <c r="L25" s="54"/>
      <c r="M25" s="45"/>
    </row>
    <row r="26" spans="1:14" ht="68.150000000000006" customHeight="1" thickBot="1" x14ac:dyDescent="0.4">
      <c r="A26" s="2" t="s">
        <v>101</v>
      </c>
      <c r="B26" s="53"/>
      <c r="C26" s="62">
        <v>0</v>
      </c>
      <c r="D26" s="54"/>
      <c r="E26" s="54"/>
      <c r="F26" s="55">
        <v>0</v>
      </c>
      <c r="G26" s="55">
        <f>'Išlaidos investicijoms'!D50</f>
        <v>0</v>
      </c>
      <c r="H26" s="55">
        <f>'Išlaidos medžiagoms'!E53</f>
        <v>0</v>
      </c>
      <c r="I26" s="55">
        <f>'Išlaidos paslaugoms'!C53</f>
        <v>0</v>
      </c>
      <c r="J26" s="55">
        <f>0.05*(F26+G26+H26+I26)</f>
        <v>0</v>
      </c>
      <c r="K26" s="55">
        <f>SUM(F26:J26)</f>
        <v>0</v>
      </c>
      <c r="L26" s="63"/>
    </row>
    <row r="27" spans="1:14" ht="15.5" thickBot="1" x14ac:dyDescent="0.4">
      <c r="A27" s="2" t="s">
        <v>102</v>
      </c>
      <c r="B27" s="53"/>
      <c r="C27" s="57" t="s">
        <v>117</v>
      </c>
      <c r="D27" s="54"/>
      <c r="E27" s="54"/>
      <c r="F27" s="55">
        <f>'Išlaidos darbuotojams'!G65</f>
        <v>0</v>
      </c>
      <c r="G27" s="55">
        <f>'Išlaidos investicijoms'!D54</f>
        <v>0</v>
      </c>
      <c r="H27" s="55">
        <f>'Išlaidos medžiagoms'!E57</f>
        <v>0</v>
      </c>
      <c r="I27" s="55">
        <f>'Išlaidos paslaugoms'!C57</f>
        <v>0</v>
      </c>
      <c r="J27" s="55">
        <f t="shared" ref="J27:J28" si="1">0.05*(F27+G27+H27+I27)</f>
        <v>0</v>
      </c>
      <c r="K27" s="55">
        <f t="shared" ref="K27:K28" si="2">SUM(F27:J27)</f>
        <v>0</v>
      </c>
      <c r="L27" s="63"/>
    </row>
    <row r="28" spans="1:14" ht="15.5" thickBot="1" x14ac:dyDescent="0.4">
      <c r="A28" s="2" t="s">
        <v>103</v>
      </c>
      <c r="B28" s="53"/>
      <c r="C28" s="57" t="s">
        <v>118</v>
      </c>
      <c r="D28" s="54"/>
      <c r="E28" s="54"/>
      <c r="F28" s="55">
        <f>'Išlaidos darbuotojams'!G70</f>
        <v>0</v>
      </c>
      <c r="G28" s="55">
        <f>'Išlaidos investicijoms'!D58</f>
        <v>0</v>
      </c>
      <c r="H28" s="55">
        <f>'Išlaidos medžiagoms'!E61</f>
        <v>0</v>
      </c>
      <c r="I28" s="55">
        <f>'Išlaidos paslaugoms'!C61</f>
        <v>0</v>
      </c>
      <c r="J28" s="55">
        <f t="shared" si="1"/>
        <v>0</v>
      </c>
      <c r="K28" s="55">
        <f t="shared" si="2"/>
        <v>0</v>
      </c>
      <c r="L28" s="63"/>
    </row>
    <row r="29" spans="1:14" ht="15.5" thickBot="1" x14ac:dyDescent="0.4">
      <c r="A29" s="2" t="s">
        <v>9</v>
      </c>
      <c r="B29" s="53"/>
      <c r="C29" s="55" t="s">
        <v>9</v>
      </c>
      <c r="D29" s="54"/>
      <c r="E29" s="54"/>
      <c r="F29" s="42"/>
      <c r="G29" s="55"/>
      <c r="H29" s="55"/>
      <c r="I29" s="55"/>
      <c r="J29" s="55"/>
      <c r="K29" s="55"/>
      <c r="L29" s="56"/>
    </row>
    <row r="30" spans="1:14" ht="12.65" customHeight="1" thickBot="1" x14ac:dyDescent="0.4">
      <c r="A30" s="2"/>
      <c r="B30" s="80" t="s">
        <v>109</v>
      </c>
      <c r="C30" s="81"/>
      <c r="D30" s="81"/>
      <c r="E30" s="81"/>
      <c r="F30" s="81"/>
      <c r="G30" s="81"/>
      <c r="H30" s="81"/>
      <c r="I30" s="81"/>
      <c r="J30" s="81"/>
      <c r="K30" s="82"/>
      <c r="L30" s="55">
        <f>SUM(K26:K27)*E25</f>
        <v>0</v>
      </c>
    </row>
    <row r="31" spans="1:14" ht="15.5" thickBot="1" x14ac:dyDescent="0.4">
      <c r="A31" s="2" t="s">
        <v>104</v>
      </c>
      <c r="B31" s="61" t="s">
        <v>15</v>
      </c>
      <c r="C31" s="54"/>
      <c r="D31" s="55"/>
      <c r="E31" s="41">
        <v>0</v>
      </c>
      <c r="F31" s="54"/>
      <c r="G31" s="54"/>
      <c r="H31" s="54"/>
      <c r="I31" s="54"/>
      <c r="J31" s="54"/>
      <c r="K31" s="54"/>
      <c r="L31" s="58"/>
    </row>
    <row r="32" spans="1:14" ht="22.5" customHeight="1" thickBot="1" x14ac:dyDescent="0.4">
      <c r="A32" s="2" t="s">
        <v>105</v>
      </c>
      <c r="B32" s="53"/>
      <c r="C32" s="57" t="s">
        <v>119</v>
      </c>
      <c r="D32" s="54"/>
      <c r="E32" s="54"/>
      <c r="F32" s="55">
        <f>'Išlaidos darbuotojams'!G77</f>
        <v>0</v>
      </c>
      <c r="G32" s="55">
        <f>'Išlaidos investicijoms'!D64</f>
        <v>0</v>
      </c>
      <c r="H32" s="55">
        <f>'Išlaidos medžiagoms'!E68</f>
        <v>0</v>
      </c>
      <c r="I32" s="55">
        <f>'Išlaidos paslaugoms'!C68</f>
        <v>0</v>
      </c>
      <c r="J32" s="55">
        <f>0.05*(F32+G32+H32+I32)</f>
        <v>0</v>
      </c>
      <c r="K32" s="55">
        <f>SUM(F32:J32)</f>
        <v>0</v>
      </c>
      <c r="L32" s="56"/>
    </row>
    <row r="33" spans="1:15" ht="15.5" thickBot="1" x14ac:dyDescent="0.4">
      <c r="A33" s="2" t="s">
        <v>106</v>
      </c>
      <c r="B33" s="53"/>
      <c r="C33" s="57" t="s">
        <v>120</v>
      </c>
      <c r="D33" s="54"/>
      <c r="E33" s="54"/>
      <c r="F33" s="55">
        <f>'Išlaidos darbuotojams'!G82</f>
        <v>0</v>
      </c>
      <c r="G33" s="55">
        <f>'Išlaidos investicijoms'!D68</f>
        <v>0</v>
      </c>
      <c r="H33" s="55">
        <f>'Išlaidos medžiagoms'!E72</f>
        <v>0</v>
      </c>
      <c r="I33" s="55">
        <f>'Išlaidos paslaugoms'!C72</f>
        <v>0</v>
      </c>
      <c r="J33" s="55">
        <f t="shared" ref="J33:J34" si="3">0.05*(F33+G33+H33+I33)</f>
        <v>0</v>
      </c>
      <c r="K33" s="55">
        <f t="shared" ref="K33:K34" si="4">SUM(F33:J33)</f>
        <v>0</v>
      </c>
      <c r="L33" s="56"/>
    </row>
    <row r="34" spans="1:15" ht="15.5" thickBot="1" x14ac:dyDescent="0.4">
      <c r="A34" s="2" t="s">
        <v>107</v>
      </c>
      <c r="B34" s="53"/>
      <c r="C34" s="57" t="s">
        <v>121</v>
      </c>
      <c r="D34" s="54"/>
      <c r="E34" s="54"/>
      <c r="F34" s="55">
        <f>'Išlaidos darbuotojams'!G87</f>
        <v>0</v>
      </c>
      <c r="G34" s="55">
        <f>'Išlaidos investicijoms'!D72</f>
        <v>0</v>
      </c>
      <c r="H34" s="55">
        <f>'Išlaidos medžiagoms'!E76</f>
        <v>0</v>
      </c>
      <c r="I34" s="55">
        <f>'Išlaidos paslaugoms'!C76</f>
        <v>0</v>
      </c>
      <c r="J34" s="55">
        <f t="shared" si="3"/>
        <v>0</v>
      </c>
      <c r="K34" s="55">
        <f t="shared" si="4"/>
        <v>0</v>
      </c>
      <c r="L34" s="56"/>
    </row>
    <row r="35" spans="1:15" ht="15.5" thickBot="1" x14ac:dyDescent="0.4">
      <c r="A35" s="2" t="s">
        <v>9</v>
      </c>
      <c r="B35" s="53"/>
      <c r="C35" s="55" t="s">
        <v>9</v>
      </c>
      <c r="D35" s="54"/>
      <c r="E35" s="54"/>
      <c r="F35" s="42"/>
      <c r="G35" s="55"/>
      <c r="H35" s="55"/>
      <c r="I35" s="55"/>
      <c r="J35" s="55"/>
      <c r="K35" s="55"/>
      <c r="L35" s="56"/>
    </row>
    <row r="36" spans="1:15" ht="12.65" customHeight="1" thickBot="1" x14ac:dyDescent="0.4">
      <c r="A36" s="2"/>
      <c r="B36" s="80" t="s">
        <v>110</v>
      </c>
      <c r="C36" s="81"/>
      <c r="D36" s="81"/>
      <c r="E36" s="81"/>
      <c r="F36" s="81"/>
      <c r="G36" s="81"/>
      <c r="H36" s="81"/>
      <c r="I36" s="81"/>
      <c r="J36" s="81"/>
      <c r="K36" s="82"/>
      <c r="L36" s="55">
        <f>SUM(K32:K34)*E31</f>
        <v>0</v>
      </c>
    </row>
    <row r="37" spans="1:15" ht="15.5" thickBot="1" x14ac:dyDescent="0.4">
      <c r="A37" s="2" t="s">
        <v>111</v>
      </c>
      <c r="B37" s="61" t="s">
        <v>15</v>
      </c>
      <c r="C37" s="54"/>
      <c r="D37" s="55"/>
      <c r="E37" s="41">
        <v>0</v>
      </c>
      <c r="F37" s="54"/>
      <c r="G37" s="54"/>
      <c r="H37" s="54"/>
      <c r="I37" s="54"/>
      <c r="J37" s="54"/>
      <c r="K37" s="54"/>
      <c r="L37" s="54"/>
    </row>
    <row r="38" spans="1:15" ht="22.5" customHeight="1" thickBot="1" x14ac:dyDescent="0.4">
      <c r="A38" s="2" t="s">
        <v>112</v>
      </c>
      <c r="B38" s="53"/>
      <c r="C38" s="57" t="s">
        <v>122</v>
      </c>
      <c r="D38" s="54"/>
      <c r="E38" s="54"/>
      <c r="F38" s="55">
        <f>'Išlaidos darbuotojams'!G94</f>
        <v>0</v>
      </c>
      <c r="G38" s="55">
        <f>'Išlaidos investicijoms'!D78</f>
        <v>0</v>
      </c>
      <c r="H38" s="55">
        <f>'Išlaidos medžiagoms'!E83</f>
        <v>0</v>
      </c>
      <c r="I38" s="55">
        <f>'Išlaidos paslaugoms'!C83</f>
        <v>0</v>
      </c>
      <c r="J38" s="55">
        <f>0.05*(F38+G38+H38+I38)</f>
        <v>0</v>
      </c>
      <c r="K38" s="55">
        <f>SUM(F38:J38)</f>
        <v>0</v>
      </c>
      <c r="L38" s="56"/>
    </row>
    <row r="39" spans="1:15" ht="15.5" thickBot="1" x14ac:dyDescent="0.4">
      <c r="A39" s="2" t="s">
        <v>113</v>
      </c>
      <c r="B39" s="53"/>
      <c r="C39" s="57" t="s">
        <v>123</v>
      </c>
      <c r="D39" s="54"/>
      <c r="E39" s="54"/>
      <c r="F39" s="55">
        <f>'Išlaidos darbuotojams'!G99</f>
        <v>0</v>
      </c>
      <c r="G39" s="55">
        <f>'Išlaidos investicijoms'!D82</f>
        <v>0</v>
      </c>
      <c r="H39" s="55">
        <f>'Išlaidos medžiagoms'!E87</f>
        <v>0</v>
      </c>
      <c r="I39" s="55">
        <f>'Išlaidos paslaugoms'!C87</f>
        <v>0</v>
      </c>
      <c r="J39" s="55">
        <f t="shared" ref="J39:J40" si="5">0.05*(F39+G39+H39+I39)</f>
        <v>0</v>
      </c>
      <c r="K39" s="55">
        <f t="shared" ref="K39:K40" si="6">SUM(F39:J39)</f>
        <v>0</v>
      </c>
      <c r="L39" s="56"/>
    </row>
    <row r="40" spans="1:15" ht="15.5" thickBot="1" x14ac:dyDescent="0.4">
      <c r="A40" s="2" t="s">
        <v>114</v>
      </c>
      <c r="B40" s="53"/>
      <c r="C40" s="57" t="s">
        <v>124</v>
      </c>
      <c r="D40" s="54"/>
      <c r="E40" s="54"/>
      <c r="F40" s="55">
        <f>'Išlaidos darbuotojams'!G104</f>
        <v>0</v>
      </c>
      <c r="G40" s="55">
        <f>'Išlaidos investicijoms'!D86</f>
        <v>0</v>
      </c>
      <c r="H40" s="55">
        <f>'Išlaidos medžiagoms'!E91</f>
        <v>0</v>
      </c>
      <c r="I40" s="55">
        <f>'Išlaidos paslaugoms'!C91</f>
        <v>0</v>
      </c>
      <c r="J40" s="55">
        <f t="shared" si="5"/>
        <v>0</v>
      </c>
      <c r="K40" s="55">
        <f t="shared" si="6"/>
        <v>0</v>
      </c>
      <c r="L40" s="56"/>
    </row>
    <row r="41" spans="1:15" ht="15.5" thickBot="1" x14ac:dyDescent="0.4">
      <c r="A41" s="2" t="s">
        <v>9</v>
      </c>
      <c r="B41" s="53"/>
      <c r="C41" s="55" t="s">
        <v>9</v>
      </c>
      <c r="D41" s="54"/>
      <c r="E41" s="54"/>
      <c r="F41" s="42"/>
      <c r="G41" s="55"/>
      <c r="H41" s="55"/>
      <c r="I41" s="55"/>
      <c r="J41" s="55"/>
      <c r="K41" s="55"/>
      <c r="L41" s="56"/>
    </row>
    <row r="42" spans="1:15" ht="36" customHeight="1" thickBot="1" x14ac:dyDescent="0.4">
      <c r="A42" s="2"/>
      <c r="B42" s="80" t="s">
        <v>115</v>
      </c>
      <c r="C42" s="81"/>
      <c r="D42" s="81"/>
      <c r="E42" s="81"/>
      <c r="F42" s="81"/>
      <c r="G42" s="81"/>
      <c r="H42" s="81"/>
      <c r="I42" s="81"/>
      <c r="J42" s="81"/>
      <c r="K42" s="82"/>
      <c r="L42" s="55">
        <f>SUM(K38:K40)*E37</f>
        <v>0</v>
      </c>
    </row>
    <row r="43" spans="1:15" ht="30" customHeight="1" thickBot="1" x14ac:dyDescent="0.4">
      <c r="A43" s="2"/>
      <c r="B43" s="83" t="s">
        <v>69</v>
      </c>
      <c r="C43" s="84"/>
      <c r="D43" s="84"/>
      <c r="E43" s="84"/>
      <c r="F43" s="84"/>
      <c r="G43" s="84"/>
      <c r="H43" s="84"/>
      <c r="I43" s="84"/>
      <c r="J43" s="84"/>
      <c r="K43" s="85"/>
      <c r="L43" s="64">
        <f>SUM(L11,L17,L23,L30,L36,L42)</f>
        <v>550518.15</v>
      </c>
    </row>
    <row r="44" spans="1:15" ht="36" customHeight="1" thickBot="1" x14ac:dyDescent="0.4">
      <c r="A44" s="21" t="s">
        <v>49</v>
      </c>
      <c r="B44" s="86" t="s">
        <v>297</v>
      </c>
      <c r="C44" s="87"/>
      <c r="D44" s="87"/>
      <c r="E44" s="87"/>
      <c r="F44" s="87"/>
      <c r="G44" s="87"/>
      <c r="H44" s="87"/>
      <c r="I44" s="87"/>
      <c r="J44" s="87"/>
      <c r="K44" s="87"/>
      <c r="L44" s="88"/>
    </row>
    <row r="45" spans="1:15" ht="195" customHeight="1" thickBot="1" x14ac:dyDescent="0.4">
      <c r="A45" s="2" t="s">
        <v>50</v>
      </c>
      <c r="B45" s="44" t="s">
        <v>255</v>
      </c>
      <c r="C45" s="58"/>
      <c r="D45" s="55" t="s">
        <v>284</v>
      </c>
      <c r="E45" s="42">
        <v>7267</v>
      </c>
      <c r="F45" s="42"/>
      <c r="G45" s="42"/>
      <c r="H45" s="42"/>
      <c r="I45" s="42"/>
      <c r="J45" s="42"/>
      <c r="K45" s="42"/>
      <c r="L45" s="42"/>
      <c r="M45" s="45" t="s">
        <v>289</v>
      </c>
      <c r="N45" s="49" t="s">
        <v>260</v>
      </c>
      <c r="O45" s="47"/>
    </row>
    <row r="46" spans="1:15" ht="74.150000000000006" customHeight="1" thickBot="1" x14ac:dyDescent="0.4">
      <c r="A46" s="2" t="s">
        <v>51</v>
      </c>
      <c r="B46" s="65"/>
      <c r="C46" s="41" t="s">
        <v>256</v>
      </c>
      <c r="D46" s="54"/>
      <c r="E46" s="54"/>
      <c r="F46" s="55">
        <f>'Išlaidos darbuotojams'!G118</f>
        <v>26.02</v>
      </c>
      <c r="G46" s="55">
        <f>'Išlaidos investicijoms'!D99</f>
        <v>0</v>
      </c>
      <c r="H46" s="55">
        <f>'Išlaidos medžiagoms'!E108</f>
        <v>0</v>
      </c>
      <c r="I46" s="55">
        <f>'Išlaidos paslaugoms'!C107</f>
        <v>0</v>
      </c>
      <c r="J46" s="55">
        <f>0.05*(F46+G46+H46+I46)</f>
        <v>1.3010000000000002</v>
      </c>
      <c r="K46" s="55">
        <f>SUM(F46:J46)</f>
        <v>27.320999999999998</v>
      </c>
      <c r="L46" s="54"/>
      <c r="N46" s="40"/>
    </row>
    <row r="47" spans="1:15" ht="45.5" thickBot="1" x14ac:dyDescent="0.4">
      <c r="A47" s="2" t="s">
        <v>52</v>
      </c>
      <c r="B47" s="65"/>
      <c r="C47" s="41" t="s">
        <v>257</v>
      </c>
      <c r="D47" s="54"/>
      <c r="E47" s="54"/>
      <c r="F47" s="55">
        <f>'Išlaidos darbuotojams'!G123</f>
        <v>39.03</v>
      </c>
      <c r="G47" s="55">
        <f>'Išlaidos investicijoms'!D103</f>
        <v>0</v>
      </c>
      <c r="H47" s="55">
        <f>'Išlaidos medžiagoms'!E112</f>
        <v>0</v>
      </c>
      <c r="I47" s="55">
        <f>'Išlaidos paslaugoms'!C111</f>
        <v>0</v>
      </c>
      <c r="J47" s="55">
        <f>0.05*(F47+G47+H47+I47)</f>
        <v>1.9515000000000002</v>
      </c>
      <c r="K47" s="55">
        <f>SUM(F47:J47)</f>
        <v>40.981500000000004</v>
      </c>
      <c r="L47" s="54"/>
      <c r="N47" s="40"/>
    </row>
    <row r="48" spans="1:15" ht="15.5" thickBot="1" x14ac:dyDescent="0.4">
      <c r="A48" s="2" t="s">
        <v>131</v>
      </c>
      <c r="B48" s="65"/>
      <c r="C48" s="41" t="s">
        <v>94</v>
      </c>
      <c r="D48" s="54"/>
      <c r="E48" s="54"/>
      <c r="F48" s="55">
        <f>'Išlaidos darbuotojams'!G128</f>
        <v>0</v>
      </c>
      <c r="G48" s="55">
        <f>'Išlaidos investicijoms'!D107</f>
        <v>0</v>
      </c>
      <c r="H48" s="55">
        <f>'Išlaidos medžiagoms'!E116</f>
        <v>0</v>
      </c>
      <c r="I48" s="55">
        <f>'Išlaidos paslaugoms'!C115</f>
        <v>0</v>
      </c>
      <c r="J48" s="55">
        <f>0.05*(F48+G48+H48+I48)</f>
        <v>0</v>
      </c>
      <c r="K48" s="55">
        <f>SUM(F48:J48)</f>
        <v>0</v>
      </c>
      <c r="L48" s="54"/>
      <c r="N48" s="40"/>
    </row>
    <row r="49" spans="1:14" ht="15.5" thickBot="1" x14ac:dyDescent="0.4">
      <c r="A49" s="2" t="s">
        <v>9</v>
      </c>
      <c r="B49" s="65"/>
      <c r="C49" s="41" t="s">
        <v>9</v>
      </c>
      <c r="D49" s="54"/>
      <c r="E49" s="54"/>
      <c r="F49" s="42"/>
      <c r="G49" s="55"/>
      <c r="H49" s="55"/>
      <c r="I49" s="55"/>
      <c r="J49" s="55"/>
      <c r="K49" s="55"/>
      <c r="L49" s="54"/>
      <c r="N49" s="40"/>
    </row>
    <row r="50" spans="1:14" ht="19" customHeight="1" thickBot="1" x14ac:dyDescent="0.4">
      <c r="A50" s="2"/>
      <c r="B50" s="80" t="s">
        <v>67</v>
      </c>
      <c r="C50" s="81"/>
      <c r="D50" s="81"/>
      <c r="E50" s="81"/>
      <c r="F50" s="81"/>
      <c r="G50" s="81"/>
      <c r="H50" s="81"/>
      <c r="I50" s="81"/>
      <c r="J50" s="81"/>
      <c r="K50" s="82"/>
      <c r="L50" s="59">
        <f>SUM(K46:K48)*E45</f>
        <v>496354.26750000007</v>
      </c>
      <c r="N50" s="40"/>
    </row>
    <row r="51" spans="1:14" ht="267" customHeight="1" thickBot="1" x14ac:dyDescent="0.4">
      <c r="A51" s="43" t="s">
        <v>53</v>
      </c>
      <c r="B51" s="44" t="s">
        <v>294</v>
      </c>
      <c r="C51" s="42"/>
      <c r="D51" s="42" t="s">
        <v>284</v>
      </c>
      <c r="E51" s="42">
        <v>145</v>
      </c>
      <c r="F51" s="42"/>
      <c r="G51" s="42"/>
      <c r="H51" s="42"/>
      <c r="I51" s="42"/>
      <c r="J51" s="42"/>
      <c r="K51" s="42"/>
      <c r="L51" s="42"/>
      <c r="M51" s="45" t="s">
        <v>291</v>
      </c>
      <c r="N51" s="39" t="s">
        <v>264</v>
      </c>
    </row>
    <row r="52" spans="1:14" ht="96" customHeight="1" thickBot="1" x14ac:dyDescent="0.4">
      <c r="A52" s="2" t="s">
        <v>54</v>
      </c>
      <c r="B52" s="65"/>
      <c r="C52" s="41" t="s">
        <v>295</v>
      </c>
      <c r="D52" s="54"/>
      <c r="E52" s="54"/>
      <c r="F52" s="55">
        <f>'Išlaidos darbuotojams'!G135</f>
        <v>52.04</v>
      </c>
      <c r="G52" s="55">
        <f>'Išlaidos investicijoms'!D113</f>
        <v>0</v>
      </c>
      <c r="H52" s="55">
        <f>'Išlaidos medžiagoms'!E123</f>
        <v>0</v>
      </c>
      <c r="I52" s="55">
        <f>'Išlaidos paslaugoms'!C122</f>
        <v>0</v>
      </c>
      <c r="J52" s="55">
        <f>0.05*(F52+G52+H52+I52)</f>
        <v>2.6020000000000003</v>
      </c>
      <c r="K52" s="55">
        <f>SUM(F52:J52)</f>
        <v>54.641999999999996</v>
      </c>
      <c r="L52" s="54"/>
    </row>
    <row r="53" spans="1:14" ht="15.5" thickBot="1" x14ac:dyDescent="0.4">
      <c r="A53" s="2" t="s">
        <v>55</v>
      </c>
      <c r="B53" s="65"/>
      <c r="C53" s="41" t="s">
        <v>13</v>
      </c>
      <c r="D53" s="54"/>
      <c r="E53" s="54"/>
      <c r="F53" s="55">
        <f>'Išlaidos darbuotojams'!G140</f>
        <v>0</v>
      </c>
      <c r="G53" s="55">
        <f>'Išlaidos investicijoms'!D117</f>
        <v>0</v>
      </c>
      <c r="H53" s="55">
        <f>'Išlaidos medžiagoms'!E127</f>
        <v>0</v>
      </c>
      <c r="I53" s="55">
        <f>'Išlaidos paslaugoms'!C126</f>
        <v>0</v>
      </c>
      <c r="J53" s="55">
        <f>0.05*(F53+G53+H53+I53)</f>
        <v>0</v>
      </c>
      <c r="K53" s="55">
        <f>SUM(F53:J53)</f>
        <v>0</v>
      </c>
      <c r="L53" s="54"/>
    </row>
    <row r="54" spans="1:14" ht="15.5" thickBot="1" x14ac:dyDescent="0.4">
      <c r="A54" s="2" t="s">
        <v>131</v>
      </c>
      <c r="B54" s="65"/>
      <c r="C54" s="41" t="s">
        <v>134</v>
      </c>
      <c r="D54" s="54"/>
      <c r="E54" s="54"/>
      <c r="F54" s="55">
        <f>'Išlaidos darbuotojams'!G145</f>
        <v>0</v>
      </c>
      <c r="G54" s="55">
        <f>'Išlaidos investicijoms'!D121</f>
        <v>0</v>
      </c>
      <c r="H54" s="55">
        <f>'Išlaidos medžiagoms'!E131</f>
        <v>0</v>
      </c>
      <c r="I54" s="55">
        <f>'Išlaidos paslaugoms'!C130</f>
        <v>0</v>
      </c>
      <c r="J54" s="55">
        <f>0.05*(F54+G54+H54+I54)</f>
        <v>0</v>
      </c>
      <c r="K54" s="55">
        <f>SUM(F54:J54)</f>
        <v>0</v>
      </c>
      <c r="L54" s="54"/>
    </row>
    <row r="55" spans="1:14" ht="15.5" thickBot="1" x14ac:dyDescent="0.4">
      <c r="A55" s="2" t="s">
        <v>9</v>
      </c>
      <c r="B55" s="65"/>
      <c r="C55" s="41" t="s">
        <v>9</v>
      </c>
      <c r="D55" s="54"/>
      <c r="E55" s="54"/>
      <c r="F55" s="42"/>
      <c r="G55" s="55"/>
      <c r="H55" s="55"/>
      <c r="I55" s="55"/>
      <c r="J55" s="55"/>
      <c r="K55" s="55"/>
      <c r="L55" s="54"/>
    </row>
    <row r="56" spans="1:14" ht="15.5" thickBot="1" x14ac:dyDescent="0.4">
      <c r="A56" s="2"/>
      <c r="B56" s="80" t="s">
        <v>68</v>
      </c>
      <c r="C56" s="81"/>
      <c r="D56" s="81"/>
      <c r="E56" s="81"/>
      <c r="F56" s="81"/>
      <c r="G56" s="81"/>
      <c r="H56" s="81"/>
      <c r="I56" s="81"/>
      <c r="J56" s="81"/>
      <c r="K56" s="82"/>
      <c r="L56" s="59">
        <f>SUM(K52:K54)*E51</f>
        <v>7923.0899999999992</v>
      </c>
      <c r="N56" s="40"/>
    </row>
    <row r="57" spans="1:14" ht="262" customHeight="1" thickBot="1" x14ac:dyDescent="0.4">
      <c r="A57" s="43" t="s">
        <v>125</v>
      </c>
      <c r="B57" s="44" t="s">
        <v>252</v>
      </c>
      <c r="C57" s="42"/>
      <c r="D57" s="42" t="s">
        <v>284</v>
      </c>
      <c r="E57" s="42">
        <v>1278</v>
      </c>
      <c r="F57" s="42"/>
      <c r="G57" s="42"/>
      <c r="H57" s="42"/>
      <c r="I57" s="42"/>
      <c r="J57" s="42"/>
      <c r="K57" s="42"/>
      <c r="L57" s="42"/>
      <c r="M57" s="45" t="s">
        <v>293</v>
      </c>
      <c r="N57" s="39" t="s">
        <v>265</v>
      </c>
    </row>
    <row r="58" spans="1:14" ht="150.5" thickBot="1" x14ac:dyDescent="0.4">
      <c r="A58" s="2" t="s">
        <v>126</v>
      </c>
      <c r="B58" s="65"/>
      <c r="C58" s="41" t="s">
        <v>253</v>
      </c>
      <c r="D58" s="58"/>
      <c r="E58" s="58"/>
      <c r="F58" s="55">
        <f>'Išlaidos darbuotojams'!G152</f>
        <v>26.02</v>
      </c>
      <c r="G58" s="55">
        <f>'Išlaidos investicijoms'!D127</f>
        <v>0</v>
      </c>
      <c r="H58" s="55">
        <f>'Išlaidos medžiagoms'!E138</f>
        <v>0</v>
      </c>
      <c r="I58" s="55">
        <f>'Išlaidos paslaugoms'!C137</f>
        <v>0</v>
      </c>
      <c r="J58" s="55">
        <f>0.05*(F58+G58+H58+I58)</f>
        <v>1.3010000000000002</v>
      </c>
      <c r="K58" s="55">
        <f>SUM(F58:J58)</f>
        <v>27.320999999999998</v>
      </c>
      <c r="L58" s="54"/>
      <c r="N58" s="40"/>
    </row>
    <row r="59" spans="1:14" ht="36" customHeight="1" thickBot="1" x14ac:dyDescent="0.4">
      <c r="A59" s="2" t="s">
        <v>127</v>
      </c>
      <c r="B59" s="65"/>
      <c r="C59" s="41" t="s">
        <v>254</v>
      </c>
      <c r="D59" s="58"/>
      <c r="E59" s="58"/>
      <c r="F59" s="55">
        <f>'Išlaidos darbuotojams'!G157</f>
        <v>26.02</v>
      </c>
      <c r="G59" s="55">
        <f>'Išlaidos investicijoms'!D131</f>
        <v>0</v>
      </c>
      <c r="H59" s="55">
        <f>'Išlaidos medžiagoms'!E142</f>
        <v>0</v>
      </c>
      <c r="I59" s="55">
        <f>'Išlaidos paslaugoms'!C141</f>
        <v>0</v>
      </c>
      <c r="J59" s="55">
        <f>0.05*(F59+G59+H59+I59)</f>
        <v>1.3010000000000002</v>
      </c>
      <c r="K59" s="55">
        <f>SUM(F59:J59)</f>
        <v>27.320999999999998</v>
      </c>
      <c r="L59" s="54"/>
      <c r="N59" s="40"/>
    </row>
    <row r="60" spans="1:14" ht="15.5" thickBot="1" x14ac:dyDescent="0.4">
      <c r="A60" s="2" t="s">
        <v>132</v>
      </c>
      <c r="B60" s="65"/>
      <c r="C60" s="41" t="s">
        <v>116</v>
      </c>
      <c r="D60" s="58"/>
      <c r="E60" s="58"/>
      <c r="F60" s="55">
        <f>'Išlaidos darbuotojams'!G162</f>
        <v>0</v>
      </c>
      <c r="G60" s="55">
        <f>'Išlaidos investicijoms'!D135</f>
        <v>0</v>
      </c>
      <c r="H60" s="55">
        <f>'Išlaidos medžiagoms'!E146</f>
        <v>0</v>
      </c>
      <c r="I60" s="55">
        <f>'Išlaidos paslaugoms'!C145</f>
        <v>0</v>
      </c>
      <c r="J60" s="55">
        <f>0.05*(F60+G60+H60+I60)</f>
        <v>0</v>
      </c>
      <c r="K60" s="55">
        <f>SUM(F60:J60)</f>
        <v>0</v>
      </c>
      <c r="L60" s="54"/>
      <c r="N60" s="40"/>
    </row>
    <row r="61" spans="1:14" ht="15.5" thickBot="1" x14ac:dyDescent="0.4">
      <c r="A61" s="2" t="s">
        <v>9</v>
      </c>
      <c r="B61" s="65"/>
      <c r="C61" s="41" t="s">
        <v>9</v>
      </c>
      <c r="D61" s="58"/>
      <c r="E61" s="58"/>
      <c r="F61" s="42"/>
      <c r="G61" s="55"/>
      <c r="H61" s="55"/>
      <c r="I61" s="55"/>
      <c r="J61" s="55"/>
      <c r="K61" s="55"/>
      <c r="L61" s="54"/>
      <c r="N61" s="40"/>
    </row>
    <row r="62" spans="1:14" ht="18.649999999999999" customHeight="1" thickBot="1" x14ac:dyDescent="0.4">
      <c r="A62" s="2"/>
      <c r="B62" s="80" t="s">
        <v>108</v>
      </c>
      <c r="C62" s="81"/>
      <c r="D62" s="81"/>
      <c r="E62" s="81"/>
      <c r="F62" s="81"/>
      <c r="G62" s="81"/>
      <c r="H62" s="81"/>
      <c r="I62" s="81"/>
      <c r="J62" s="81"/>
      <c r="K62" s="82"/>
      <c r="L62" s="59">
        <f>SUM(K58:K60)*E57</f>
        <v>69832.475999999995</v>
      </c>
      <c r="N62" s="40"/>
    </row>
    <row r="63" spans="1:14" ht="297" customHeight="1" thickBot="1" x14ac:dyDescent="0.4">
      <c r="A63" s="43" t="s">
        <v>128</v>
      </c>
      <c r="B63" s="44"/>
      <c r="C63" s="42"/>
      <c r="D63" s="42"/>
      <c r="E63" s="42"/>
      <c r="F63" s="42"/>
      <c r="G63" s="42"/>
      <c r="H63" s="42"/>
      <c r="I63" s="42"/>
      <c r="J63" s="42"/>
      <c r="K63" s="42"/>
      <c r="L63" s="42"/>
      <c r="M63" s="45"/>
      <c r="N63" s="39" t="s">
        <v>262</v>
      </c>
    </row>
    <row r="64" spans="1:14" ht="15.5" thickBot="1" x14ac:dyDescent="0.4">
      <c r="A64" s="2" t="s">
        <v>129</v>
      </c>
      <c r="B64" s="53"/>
      <c r="C64" s="41"/>
      <c r="D64" s="54"/>
      <c r="E64" s="54"/>
      <c r="F64" s="55">
        <v>0</v>
      </c>
      <c r="G64" s="55">
        <f>'Išlaidos investicijoms'!D141</f>
        <v>0</v>
      </c>
      <c r="H64" s="55">
        <f>'Išlaidos medžiagoms'!E153</f>
        <v>0</v>
      </c>
      <c r="I64" s="55">
        <f>'Išlaidos paslaugoms'!C152</f>
        <v>0</v>
      </c>
      <c r="J64" s="55">
        <f>0.05*(F64+G64+H64+I64)</f>
        <v>0</v>
      </c>
      <c r="K64" s="55">
        <f>SUM(F64:J64)</f>
        <v>0</v>
      </c>
      <c r="L64" s="54"/>
    </row>
    <row r="65" spans="1:12" ht="15.5" thickBot="1" x14ac:dyDescent="0.4">
      <c r="A65" s="2" t="s">
        <v>130</v>
      </c>
      <c r="B65" s="53"/>
      <c r="C65" s="41"/>
      <c r="D65" s="54"/>
      <c r="E65" s="54"/>
      <c r="F65" s="55">
        <v>0</v>
      </c>
      <c r="G65" s="55">
        <f>'Išlaidos investicijoms'!D145</f>
        <v>0</v>
      </c>
      <c r="H65" s="55">
        <f>'Išlaidos medžiagoms'!E157</f>
        <v>0</v>
      </c>
      <c r="I65" s="55">
        <f>'Išlaidos paslaugoms'!C156</f>
        <v>0</v>
      </c>
      <c r="J65" s="55">
        <f>0.05*(F65+G65+H65+I65)</f>
        <v>0</v>
      </c>
      <c r="K65" s="55">
        <f>SUM(F65:J65)</f>
        <v>0</v>
      </c>
      <c r="L65" s="54"/>
    </row>
    <row r="66" spans="1:12" ht="10.5" thickBot="1" x14ac:dyDescent="0.4">
      <c r="A66" s="2" t="s">
        <v>133</v>
      </c>
      <c r="B66" s="7"/>
      <c r="C66" s="6" t="s">
        <v>118</v>
      </c>
      <c r="D66" s="4"/>
      <c r="E66" s="4"/>
      <c r="F66" s="5">
        <f>'Išlaidos darbuotojams'!G179</f>
        <v>0</v>
      </c>
      <c r="G66" s="5">
        <f>'Išlaidos investicijoms'!D149</f>
        <v>0</v>
      </c>
      <c r="H66" s="5">
        <f>'Išlaidos medžiagoms'!E161</f>
        <v>0</v>
      </c>
      <c r="I66" s="5">
        <f>'Išlaidos paslaugoms'!C160</f>
        <v>0</v>
      </c>
      <c r="J66" s="5">
        <f>0.05*(F66+G66+H66+I66)</f>
        <v>0</v>
      </c>
      <c r="K66" s="5">
        <f>SUM(F66:J66)</f>
        <v>0</v>
      </c>
      <c r="L66" s="4"/>
    </row>
    <row r="67" spans="1:12" ht="10.5" thickBot="1" x14ac:dyDescent="0.4">
      <c r="A67" s="2" t="s">
        <v>9</v>
      </c>
      <c r="B67" s="7"/>
      <c r="C67" s="6" t="s">
        <v>9</v>
      </c>
      <c r="D67" s="4"/>
      <c r="E67" s="4"/>
      <c r="F67" s="9"/>
      <c r="G67" s="5"/>
      <c r="H67" s="5"/>
      <c r="I67" s="5"/>
      <c r="J67" s="5"/>
      <c r="K67" s="5"/>
      <c r="L67" s="4"/>
    </row>
    <row r="68" spans="1:12" ht="19" customHeight="1" thickBot="1" x14ac:dyDescent="0.4">
      <c r="A68" s="2"/>
      <c r="B68" s="89" t="s">
        <v>109</v>
      </c>
      <c r="C68" s="90"/>
      <c r="D68" s="90"/>
      <c r="E68" s="90"/>
      <c r="F68" s="90"/>
      <c r="G68" s="90"/>
      <c r="H68" s="90"/>
      <c r="I68" s="90"/>
      <c r="J68" s="90"/>
      <c r="K68" s="91"/>
      <c r="L68" s="10">
        <f>SUM(K64:K66)*E63</f>
        <v>0</v>
      </c>
    </row>
    <row r="69" spans="1:12" ht="10.5" thickBot="1" x14ac:dyDescent="0.4">
      <c r="A69" s="2" t="s">
        <v>135</v>
      </c>
      <c r="B69" s="3" t="s">
        <v>15</v>
      </c>
      <c r="C69" s="37"/>
      <c r="D69" s="5"/>
      <c r="E69" s="6">
        <v>0</v>
      </c>
      <c r="F69" s="4"/>
      <c r="G69" s="4"/>
      <c r="H69" s="4"/>
      <c r="I69" s="4"/>
      <c r="J69" s="4"/>
      <c r="K69" s="4"/>
      <c r="L69" s="4"/>
    </row>
    <row r="70" spans="1:12" ht="10.5" thickBot="1" x14ac:dyDescent="0.4">
      <c r="A70" s="2" t="s">
        <v>136</v>
      </c>
      <c r="B70" s="7"/>
      <c r="C70" s="6" t="s">
        <v>119</v>
      </c>
      <c r="D70" s="4"/>
      <c r="E70" s="4"/>
      <c r="F70" s="5">
        <f>'Išlaidos darbuotojams'!G186</f>
        <v>0</v>
      </c>
      <c r="G70" s="5">
        <f>'Išlaidos investicijoms'!D155</f>
        <v>0</v>
      </c>
      <c r="H70" s="5">
        <f>'Išlaidos medžiagoms'!E168</f>
        <v>0</v>
      </c>
      <c r="I70" s="5">
        <f>'Išlaidos paslaugoms'!C167</f>
        <v>0</v>
      </c>
      <c r="J70" s="5">
        <f>0.05*(F70+G70+H70+I70)</f>
        <v>0</v>
      </c>
      <c r="K70" s="5">
        <f>SUM(F70:J70)</f>
        <v>0</v>
      </c>
      <c r="L70" s="4"/>
    </row>
    <row r="71" spans="1:12" ht="10.5" thickBot="1" x14ac:dyDescent="0.4">
      <c r="A71" s="2" t="s">
        <v>137</v>
      </c>
      <c r="B71" s="7"/>
      <c r="C71" s="6" t="s">
        <v>120</v>
      </c>
      <c r="D71" s="4"/>
      <c r="E71" s="4"/>
      <c r="F71" s="5">
        <f>'Išlaidos darbuotojams'!G191</f>
        <v>0</v>
      </c>
      <c r="G71" s="5">
        <f>'Išlaidos investicijoms'!D159</f>
        <v>0</v>
      </c>
      <c r="H71" s="5">
        <f>'Išlaidos medžiagoms'!E172</f>
        <v>0</v>
      </c>
      <c r="I71" s="5">
        <f>'Išlaidos paslaugoms'!C171</f>
        <v>0</v>
      </c>
      <c r="J71" s="5">
        <f>0.05*(F71+G71+H71+I71)</f>
        <v>0</v>
      </c>
      <c r="K71" s="5">
        <f>SUM(F71:J71)</f>
        <v>0</v>
      </c>
      <c r="L71" s="4"/>
    </row>
    <row r="72" spans="1:12" ht="10.5" thickBot="1" x14ac:dyDescent="0.4">
      <c r="A72" s="2" t="s">
        <v>137</v>
      </c>
      <c r="B72" s="7"/>
      <c r="C72" s="6" t="s">
        <v>121</v>
      </c>
      <c r="D72" s="4"/>
      <c r="E72" s="4"/>
      <c r="F72" s="5">
        <f>'Išlaidos darbuotojams'!G196</f>
        <v>0</v>
      </c>
      <c r="G72" s="5">
        <f>'Išlaidos investicijoms'!D163</f>
        <v>0</v>
      </c>
      <c r="H72" s="5">
        <f>'Išlaidos medžiagoms'!E176</f>
        <v>0</v>
      </c>
      <c r="I72" s="5">
        <f>'Išlaidos paslaugoms'!C175</f>
        <v>0</v>
      </c>
      <c r="J72" s="5">
        <f>0.05*(F72+G72+H72+I72)</f>
        <v>0</v>
      </c>
      <c r="K72" s="5">
        <f>SUM(F72:J72)</f>
        <v>0</v>
      </c>
      <c r="L72" s="4"/>
    </row>
    <row r="73" spans="1:12" ht="10.5" thickBot="1" x14ac:dyDescent="0.4">
      <c r="A73" s="2" t="s">
        <v>9</v>
      </c>
      <c r="B73" s="7"/>
      <c r="C73" s="6" t="s">
        <v>9</v>
      </c>
      <c r="D73" s="4"/>
      <c r="E73" s="4"/>
      <c r="F73" s="9"/>
      <c r="G73" s="5"/>
      <c r="H73" s="5"/>
      <c r="I73" s="5"/>
      <c r="J73" s="5"/>
      <c r="K73" s="5"/>
      <c r="L73" s="4"/>
    </row>
    <row r="74" spans="1:12" ht="19" customHeight="1" thickBot="1" x14ac:dyDescent="0.4">
      <c r="A74" s="2"/>
      <c r="B74" s="89" t="s">
        <v>110</v>
      </c>
      <c r="C74" s="90"/>
      <c r="D74" s="90"/>
      <c r="E74" s="90"/>
      <c r="F74" s="90"/>
      <c r="G74" s="90"/>
      <c r="H74" s="90"/>
      <c r="I74" s="90"/>
      <c r="J74" s="90"/>
      <c r="K74" s="91"/>
      <c r="L74" s="10">
        <f>SUM(K70:K72)*E69</f>
        <v>0</v>
      </c>
    </row>
    <row r="75" spans="1:12" ht="10.5" thickBot="1" x14ac:dyDescent="0.4">
      <c r="A75" s="2" t="s">
        <v>138</v>
      </c>
      <c r="B75" s="3" t="s">
        <v>15</v>
      </c>
      <c r="C75" s="37"/>
      <c r="D75" s="5"/>
      <c r="E75" s="6">
        <v>0</v>
      </c>
      <c r="F75" s="4"/>
      <c r="G75" s="4"/>
      <c r="H75" s="4"/>
      <c r="I75" s="4"/>
      <c r="J75" s="4"/>
      <c r="K75" s="4"/>
      <c r="L75" s="4"/>
    </row>
    <row r="76" spans="1:12" ht="10.5" thickBot="1" x14ac:dyDescent="0.4">
      <c r="A76" s="2" t="s">
        <v>139</v>
      </c>
      <c r="B76" s="7"/>
      <c r="C76" s="6" t="s">
        <v>122</v>
      </c>
      <c r="D76" s="4"/>
      <c r="E76" s="4"/>
      <c r="F76" s="5">
        <f>'Išlaidos darbuotojams'!G203</f>
        <v>0</v>
      </c>
      <c r="G76" s="5">
        <f>'Išlaidos investicijoms'!D169</f>
        <v>0</v>
      </c>
      <c r="H76" s="5">
        <f>'Išlaidos medžiagoms'!E183</f>
        <v>0</v>
      </c>
      <c r="I76" s="5">
        <f>'Išlaidos paslaugoms'!C182</f>
        <v>0</v>
      </c>
      <c r="J76" s="5">
        <f>0.05*(F76+G76+H76+I76)</f>
        <v>0</v>
      </c>
      <c r="K76" s="5">
        <f>SUM(F76:J76)</f>
        <v>0</v>
      </c>
      <c r="L76" s="4"/>
    </row>
    <row r="77" spans="1:12" ht="10.5" thickBot="1" x14ac:dyDescent="0.4">
      <c r="A77" s="2" t="s">
        <v>140</v>
      </c>
      <c r="B77" s="7"/>
      <c r="C77" s="6" t="s">
        <v>123</v>
      </c>
      <c r="D77" s="4"/>
      <c r="E77" s="4"/>
      <c r="F77" s="5">
        <f>'Išlaidos darbuotojams'!G208</f>
        <v>0</v>
      </c>
      <c r="G77" s="5">
        <f>'Išlaidos investicijoms'!D173</f>
        <v>0</v>
      </c>
      <c r="H77" s="5">
        <f>'Išlaidos medžiagoms'!E187</f>
        <v>0</v>
      </c>
      <c r="I77" s="5">
        <f>'Išlaidos paslaugoms'!C186</f>
        <v>0</v>
      </c>
      <c r="J77" s="5">
        <f>0.05*(F77+G77+H77+I77)</f>
        <v>0</v>
      </c>
      <c r="K77" s="5">
        <f>SUM(F77:J77)</f>
        <v>0</v>
      </c>
      <c r="L77" s="4"/>
    </row>
    <row r="78" spans="1:12" ht="10.5" thickBot="1" x14ac:dyDescent="0.4">
      <c r="A78" s="2" t="s">
        <v>140</v>
      </c>
      <c r="B78" s="7"/>
      <c r="C78" s="6" t="s">
        <v>124</v>
      </c>
      <c r="D78" s="4"/>
      <c r="E78" s="4"/>
      <c r="F78" s="5">
        <f>'Išlaidos darbuotojams'!G213</f>
        <v>0</v>
      </c>
      <c r="G78" s="5">
        <f>'Išlaidos investicijoms'!D177</f>
        <v>0</v>
      </c>
      <c r="H78" s="5">
        <f>'Išlaidos medžiagoms'!E191</f>
        <v>0</v>
      </c>
      <c r="I78" s="5">
        <f>'Išlaidos paslaugoms'!C190</f>
        <v>0</v>
      </c>
      <c r="J78" s="5">
        <f>0.05*(F78+G78+H78+I78)</f>
        <v>0</v>
      </c>
      <c r="K78" s="5">
        <f>SUM(F78:J78)</f>
        <v>0</v>
      </c>
      <c r="L78" s="4"/>
    </row>
    <row r="79" spans="1:12" ht="10.5" thickBot="1" x14ac:dyDescent="0.4">
      <c r="A79" s="2" t="s">
        <v>9</v>
      </c>
      <c r="B79" s="7"/>
      <c r="C79" s="6" t="s">
        <v>9</v>
      </c>
      <c r="D79" s="4"/>
      <c r="E79" s="4"/>
      <c r="F79" s="9"/>
      <c r="G79" s="5"/>
      <c r="H79" s="5"/>
      <c r="I79" s="5"/>
      <c r="J79" s="5"/>
      <c r="K79" s="5"/>
      <c r="L79" s="4"/>
    </row>
    <row r="80" spans="1:12" ht="19" customHeight="1" thickBot="1" x14ac:dyDescent="0.4">
      <c r="A80" s="2"/>
      <c r="B80" s="89" t="s">
        <v>115</v>
      </c>
      <c r="C80" s="90"/>
      <c r="D80" s="90"/>
      <c r="E80" s="90"/>
      <c r="F80" s="90"/>
      <c r="G80" s="90"/>
      <c r="H80" s="90"/>
      <c r="I80" s="90"/>
      <c r="J80" s="90"/>
      <c r="K80" s="91"/>
      <c r="L80" s="10">
        <f>SUM(K76:K78)*E75</f>
        <v>0</v>
      </c>
    </row>
    <row r="81" spans="1:12" ht="12" customHeight="1" thickBot="1" x14ac:dyDescent="0.4">
      <c r="A81" s="2"/>
      <c r="B81" s="5" t="s">
        <v>9</v>
      </c>
      <c r="C81" s="5"/>
      <c r="D81" s="5"/>
      <c r="E81" s="5"/>
      <c r="F81" s="5"/>
      <c r="G81" s="5"/>
      <c r="H81" s="5"/>
      <c r="I81" s="5"/>
      <c r="J81" s="5"/>
      <c r="K81" s="5"/>
      <c r="L81" s="5"/>
    </row>
    <row r="82" spans="1:12" ht="12" customHeight="1" thickBot="1" x14ac:dyDescent="0.4">
      <c r="A82" s="2"/>
      <c r="B82" s="77" t="s">
        <v>70</v>
      </c>
      <c r="C82" s="78"/>
      <c r="D82" s="78"/>
      <c r="E82" s="78"/>
      <c r="F82" s="78"/>
      <c r="G82" s="78"/>
      <c r="H82" s="78"/>
      <c r="I82" s="78"/>
      <c r="J82" s="78"/>
      <c r="K82" s="79"/>
      <c r="L82" s="11">
        <f>SUM(L50,L56,L62+L68+L74+L80)</f>
        <v>574109.83350000007</v>
      </c>
    </row>
    <row r="83" spans="1:12" ht="10.5" thickBot="1" x14ac:dyDescent="0.4">
      <c r="A83" s="2"/>
      <c r="B83" s="77" t="s">
        <v>71</v>
      </c>
      <c r="C83" s="78"/>
      <c r="D83" s="78"/>
      <c r="E83" s="78"/>
      <c r="F83" s="78"/>
      <c r="G83" s="78"/>
      <c r="H83" s="78"/>
      <c r="I83" s="78"/>
      <c r="J83" s="78"/>
      <c r="K83" s="79"/>
      <c r="L83" s="22">
        <f>+L82-L43</f>
        <v>23591.683500000043</v>
      </c>
    </row>
    <row r="85" spans="1:12" ht="15" x14ac:dyDescent="0.35">
      <c r="A85" s="40" t="s">
        <v>270</v>
      </c>
      <c r="B85" s="40"/>
      <c r="C85" s="40"/>
      <c r="D85" s="40"/>
      <c r="E85" s="40"/>
      <c r="F85" s="40"/>
      <c r="G85" s="40"/>
      <c r="H85" s="40"/>
    </row>
    <row r="86" spans="1:12" ht="15" x14ac:dyDescent="0.35">
      <c r="A86" s="40" t="s">
        <v>51</v>
      </c>
      <c r="B86" s="40" t="s">
        <v>273</v>
      </c>
      <c r="C86" s="40"/>
      <c r="D86" s="40"/>
      <c r="E86" s="40"/>
      <c r="F86" s="40"/>
      <c r="G86" s="40"/>
      <c r="H86" s="40"/>
    </row>
    <row r="87" spans="1:12" ht="15" x14ac:dyDescent="0.35">
      <c r="A87" s="40" t="s">
        <v>52</v>
      </c>
      <c r="B87" s="40" t="s">
        <v>274</v>
      </c>
      <c r="C87" s="40"/>
      <c r="D87" s="40"/>
      <c r="E87" s="40"/>
      <c r="F87" s="40"/>
      <c r="G87" s="40"/>
      <c r="H87" s="40"/>
    </row>
    <row r="88" spans="1:12" ht="15" x14ac:dyDescent="0.35">
      <c r="A88" s="40" t="s">
        <v>271</v>
      </c>
      <c r="B88" s="40"/>
      <c r="C88" s="40"/>
      <c r="D88" s="40"/>
      <c r="E88" s="40"/>
      <c r="F88" s="40"/>
      <c r="G88" s="40"/>
      <c r="H88" s="40"/>
    </row>
    <row r="89" spans="1:12" ht="15" x14ac:dyDescent="0.35">
      <c r="A89" s="40" t="s">
        <v>54</v>
      </c>
      <c r="B89" s="40" t="s">
        <v>272</v>
      </c>
      <c r="C89" s="40"/>
      <c r="D89" s="40"/>
      <c r="E89" s="40"/>
      <c r="F89" s="40"/>
      <c r="G89" s="40"/>
      <c r="H89" s="40"/>
    </row>
    <row r="90" spans="1:12" ht="15" x14ac:dyDescent="0.35">
      <c r="A90" s="40" t="s">
        <v>275</v>
      </c>
      <c r="B90" s="40"/>
      <c r="C90" s="40"/>
      <c r="D90" s="40"/>
      <c r="E90" s="40"/>
      <c r="F90" s="40"/>
      <c r="G90" s="40"/>
      <c r="H90" s="40"/>
    </row>
    <row r="91" spans="1:12" ht="15" x14ac:dyDescent="0.35">
      <c r="A91" s="40" t="s">
        <v>126</v>
      </c>
      <c r="B91" s="40" t="s">
        <v>277</v>
      </c>
      <c r="C91" s="40"/>
      <c r="D91" s="40"/>
      <c r="E91" s="40"/>
      <c r="F91" s="40"/>
      <c r="G91" s="40"/>
      <c r="H91" s="40"/>
    </row>
    <row r="92" spans="1:12" ht="15" x14ac:dyDescent="0.35">
      <c r="A92" s="40" t="s">
        <v>127</v>
      </c>
      <c r="B92" s="40" t="s">
        <v>276</v>
      </c>
      <c r="C92" s="40"/>
      <c r="D92" s="40"/>
      <c r="E92" s="40"/>
      <c r="F92" s="40"/>
      <c r="G92" s="40"/>
      <c r="H92" s="40"/>
    </row>
    <row r="93" spans="1:12" ht="15" x14ac:dyDescent="0.35">
      <c r="A93" s="40" t="s">
        <v>278</v>
      </c>
      <c r="B93" s="40"/>
      <c r="C93" s="40"/>
      <c r="D93" s="40"/>
      <c r="E93" s="40"/>
      <c r="F93" s="40"/>
      <c r="G93" s="40"/>
      <c r="H93" s="40"/>
    </row>
    <row r="94" spans="1:12" ht="15" x14ac:dyDescent="0.35">
      <c r="A94" s="40" t="s">
        <v>129</v>
      </c>
      <c r="B94" s="40" t="s">
        <v>279</v>
      </c>
      <c r="C94" s="40"/>
      <c r="D94" s="40"/>
      <c r="E94" s="40"/>
      <c r="F94" s="40"/>
      <c r="G94" s="40"/>
      <c r="H94" s="40"/>
    </row>
    <row r="95" spans="1:12" ht="15" x14ac:dyDescent="0.35">
      <c r="A95" s="40" t="s">
        <v>130</v>
      </c>
      <c r="B95" s="40" t="s">
        <v>280</v>
      </c>
      <c r="C95" s="40"/>
      <c r="D95" s="40"/>
      <c r="E95" s="40"/>
      <c r="F95" s="40"/>
      <c r="G95" s="40"/>
      <c r="H95" s="40"/>
    </row>
    <row r="96" spans="1:12" ht="15" x14ac:dyDescent="0.35">
      <c r="A96" s="40"/>
      <c r="B96" s="40"/>
      <c r="C96" s="40"/>
      <c r="D96" s="40"/>
      <c r="E96" s="40"/>
      <c r="F96" s="40"/>
      <c r="G96" s="40"/>
      <c r="H96" s="40"/>
    </row>
    <row r="97" spans="1:12" x14ac:dyDescent="0.35">
      <c r="A97" s="75" t="s">
        <v>296</v>
      </c>
      <c r="B97" s="76"/>
      <c r="C97" s="76"/>
      <c r="D97" s="76"/>
      <c r="E97" s="76"/>
      <c r="F97" s="76"/>
      <c r="G97" s="76"/>
      <c r="H97" s="76"/>
      <c r="I97" s="76"/>
      <c r="J97" s="76"/>
      <c r="K97" s="76"/>
      <c r="L97" s="76"/>
    </row>
    <row r="98" spans="1:12" x14ac:dyDescent="0.35">
      <c r="A98" s="76"/>
      <c r="B98" s="76"/>
      <c r="C98" s="76"/>
      <c r="D98" s="76"/>
      <c r="E98" s="76"/>
      <c r="F98" s="76"/>
      <c r="G98" s="76"/>
      <c r="H98" s="76"/>
      <c r="I98" s="76"/>
      <c r="J98" s="76"/>
      <c r="K98" s="76"/>
      <c r="L98" s="76"/>
    </row>
    <row r="99" spans="1:12" x14ac:dyDescent="0.35">
      <c r="A99" s="76"/>
      <c r="B99" s="76"/>
      <c r="C99" s="76"/>
      <c r="D99" s="76"/>
      <c r="E99" s="76"/>
      <c r="F99" s="76"/>
      <c r="G99" s="76"/>
      <c r="H99" s="76"/>
      <c r="I99" s="76"/>
      <c r="J99" s="76"/>
      <c r="K99" s="76"/>
      <c r="L99" s="76"/>
    </row>
    <row r="100" spans="1:12" ht="42" customHeight="1" x14ac:dyDescent="0.35">
      <c r="A100" s="76"/>
      <c r="B100" s="76"/>
      <c r="C100" s="76"/>
      <c r="D100" s="76"/>
      <c r="E100" s="76"/>
      <c r="F100" s="76"/>
      <c r="G100" s="76"/>
      <c r="H100" s="76"/>
      <c r="I100" s="76"/>
      <c r="J100" s="76"/>
      <c r="K100" s="76"/>
      <c r="L100" s="76"/>
    </row>
    <row r="101" spans="1:12" ht="15" x14ac:dyDescent="0.35">
      <c r="A101" s="40"/>
      <c r="B101" s="40"/>
      <c r="C101" s="40"/>
      <c r="D101" s="40"/>
      <c r="E101" s="40"/>
      <c r="F101" s="40"/>
      <c r="G101" s="40"/>
      <c r="H101" s="40"/>
    </row>
    <row r="102" spans="1:12" ht="15" x14ac:dyDescent="0.35">
      <c r="A102" s="40"/>
      <c r="B102" s="40"/>
      <c r="C102" s="40"/>
      <c r="D102" s="40"/>
      <c r="E102" s="40"/>
      <c r="F102" s="40"/>
      <c r="G102" s="40"/>
      <c r="H102" s="40"/>
    </row>
    <row r="103" spans="1:12" ht="15" x14ac:dyDescent="0.35">
      <c r="A103" s="40"/>
      <c r="B103" s="40"/>
      <c r="C103" s="40"/>
      <c r="D103" s="40"/>
      <c r="E103" s="40"/>
      <c r="F103" s="40"/>
      <c r="G103" s="40"/>
      <c r="H103" s="40"/>
    </row>
    <row r="104" spans="1:12" ht="15" x14ac:dyDescent="0.35">
      <c r="A104" s="40"/>
      <c r="B104" s="40"/>
      <c r="C104" s="40"/>
      <c r="D104" s="40"/>
      <c r="E104" s="40"/>
      <c r="F104" s="40"/>
      <c r="G104" s="40"/>
      <c r="H104" s="40"/>
    </row>
    <row r="105" spans="1:12" ht="15" x14ac:dyDescent="0.35">
      <c r="A105" s="40"/>
      <c r="B105" s="40"/>
      <c r="C105" s="40"/>
      <c r="D105" s="40"/>
      <c r="E105" s="40"/>
      <c r="F105" s="40"/>
      <c r="G105" s="40"/>
      <c r="H105" s="40"/>
    </row>
    <row r="106" spans="1:12" ht="15" x14ac:dyDescent="0.35">
      <c r="A106" s="40"/>
      <c r="B106" s="40"/>
      <c r="C106" s="40"/>
      <c r="D106" s="40"/>
      <c r="E106" s="40"/>
      <c r="F106" s="40"/>
      <c r="G106" s="40"/>
      <c r="H106" s="40"/>
    </row>
    <row r="107" spans="1:12" ht="15" x14ac:dyDescent="0.35">
      <c r="A107" s="40"/>
      <c r="B107" s="40"/>
      <c r="C107" s="40"/>
      <c r="D107" s="40"/>
      <c r="E107" s="40"/>
      <c r="F107" s="40"/>
      <c r="G107" s="40"/>
      <c r="H107" s="40"/>
    </row>
    <row r="108" spans="1:12" ht="15" x14ac:dyDescent="0.35">
      <c r="A108" s="40"/>
      <c r="B108" s="40"/>
      <c r="C108" s="40"/>
      <c r="D108" s="40"/>
      <c r="E108" s="40"/>
      <c r="F108" s="40"/>
      <c r="G108" s="40"/>
      <c r="H108" s="40"/>
    </row>
    <row r="109" spans="1:12" ht="15" x14ac:dyDescent="0.35">
      <c r="A109" s="40"/>
      <c r="B109" s="40"/>
      <c r="C109" s="40"/>
      <c r="D109" s="40"/>
      <c r="E109" s="40"/>
      <c r="F109" s="40"/>
      <c r="G109" s="40"/>
      <c r="H109" s="40"/>
    </row>
    <row r="110" spans="1:12" ht="15" x14ac:dyDescent="0.35">
      <c r="A110" s="40"/>
      <c r="B110" s="40"/>
      <c r="C110" s="40"/>
      <c r="D110" s="40"/>
      <c r="E110" s="40"/>
      <c r="F110" s="40"/>
      <c r="G110" s="40"/>
      <c r="H110" s="40"/>
    </row>
    <row r="111" spans="1:12" ht="15" x14ac:dyDescent="0.35">
      <c r="A111" s="40"/>
      <c r="B111" s="40"/>
      <c r="C111" s="40"/>
      <c r="D111" s="40"/>
      <c r="E111" s="40"/>
      <c r="F111" s="40"/>
      <c r="G111" s="40"/>
      <c r="H111" s="40"/>
    </row>
    <row r="112" spans="1:12" ht="15" x14ac:dyDescent="0.35">
      <c r="A112" s="40"/>
      <c r="B112" s="40"/>
      <c r="C112" s="40"/>
      <c r="D112" s="40"/>
      <c r="E112" s="40"/>
      <c r="F112" s="40"/>
      <c r="G112" s="40"/>
      <c r="H112" s="40"/>
    </row>
    <row r="113" spans="1:8" ht="15" x14ac:dyDescent="0.35">
      <c r="A113" s="40"/>
      <c r="B113" s="40"/>
      <c r="C113" s="40"/>
      <c r="D113" s="40"/>
      <c r="E113" s="40"/>
      <c r="F113" s="40"/>
      <c r="G113" s="40"/>
      <c r="H113" s="40"/>
    </row>
    <row r="114" spans="1:8" ht="15" x14ac:dyDescent="0.35">
      <c r="A114" s="40"/>
      <c r="B114" s="40"/>
      <c r="C114" s="40"/>
      <c r="D114" s="40"/>
      <c r="E114" s="40"/>
      <c r="F114" s="40"/>
      <c r="G114" s="40"/>
      <c r="H114" s="40"/>
    </row>
    <row r="115" spans="1:8" ht="15" x14ac:dyDescent="0.35">
      <c r="A115" s="40"/>
      <c r="B115" s="40"/>
      <c r="C115" s="40"/>
      <c r="D115" s="40"/>
      <c r="E115" s="40"/>
      <c r="F115" s="40"/>
      <c r="G115" s="40"/>
      <c r="H115" s="40"/>
    </row>
    <row r="116" spans="1:8" ht="15" x14ac:dyDescent="0.35">
      <c r="A116" s="40"/>
      <c r="B116" s="40"/>
      <c r="C116" s="40"/>
      <c r="D116" s="40"/>
      <c r="E116" s="40"/>
      <c r="F116" s="40"/>
      <c r="G116" s="40"/>
      <c r="H116" s="40"/>
    </row>
    <row r="117" spans="1:8" ht="15" x14ac:dyDescent="0.35">
      <c r="A117" s="40"/>
      <c r="B117" s="40"/>
      <c r="C117" s="40"/>
      <c r="D117" s="40"/>
      <c r="E117" s="40"/>
      <c r="F117" s="40"/>
      <c r="G117" s="40"/>
      <c r="H117" s="40"/>
    </row>
    <row r="118" spans="1:8" ht="15" x14ac:dyDescent="0.35">
      <c r="A118" s="40"/>
      <c r="B118" s="40"/>
      <c r="C118" s="40"/>
      <c r="D118" s="40"/>
      <c r="E118" s="40"/>
      <c r="F118" s="40"/>
      <c r="G118" s="40"/>
      <c r="H118" s="40"/>
    </row>
    <row r="119" spans="1:8" ht="15" x14ac:dyDescent="0.35">
      <c r="A119" s="40"/>
      <c r="B119" s="40"/>
      <c r="C119" s="40"/>
      <c r="D119" s="40"/>
      <c r="E119" s="40"/>
      <c r="F119" s="40"/>
      <c r="G119" s="40"/>
      <c r="H119" s="40"/>
    </row>
    <row r="120" spans="1:8" ht="15" x14ac:dyDescent="0.35">
      <c r="A120" s="40"/>
      <c r="B120" s="40"/>
      <c r="C120" s="40"/>
      <c r="D120" s="40"/>
      <c r="E120" s="40"/>
      <c r="F120" s="40"/>
      <c r="G120" s="40"/>
      <c r="H120" s="40"/>
    </row>
    <row r="121" spans="1:8" ht="15" x14ac:dyDescent="0.35">
      <c r="A121" s="40"/>
      <c r="B121" s="40"/>
      <c r="C121" s="40"/>
      <c r="D121" s="40"/>
      <c r="E121" s="40"/>
      <c r="F121" s="40"/>
      <c r="G121" s="40"/>
      <c r="H121" s="40"/>
    </row>
    <row r="122" spans="1:8" ht="15" x14ac:dyDescent="0.35">
      <c r="A122" s="40"/>
      <c r="B122" s="40"/>
      <c r="C122" s="40"/>
      <c r="D122" s="40"/>
      <c r="E122" s="40"/>
      <c r="F122" s="40"/>
      <c r="G122" s="40"/>
      <c r="H122" s="40"/>
    </row>
    <row r="123" spans="1:8" ht="15" x14ac:dyDescent="0.35">
      <c r="A123" s="40"/>
      <c r="B123" s="40"/>
      <c r="C123" s="40"/>
      <c r="D123" s="40"/>
      <c r="E123" s="40"/>
      <c r="F123" s="40"/>
      <c r="G123" s="40"/>
      <c r="H123" s="40"/>
    </row>
    <row r="124" spans="1:8" ht="15" x14ac:dyDescent="0.35">
      <c r="A124" s="40"/>
      <c r="B124" s="40"/>
      <c r="C124" s="40"/>
      <c r="D124" s="40"/>
      <c r="E124" s="40"/>
      <c r="F124" s="40"/>
      <c r="G124" s="40"/>
      <c r="H124" s="40"/>
    </row>
    <row r="125" spans="1:8" ht="15" x14ac:dyDescent="0.35">
      <c r="A125" s="40"/>
      <c r="B125" s="40"/>
      <c r="C125" s="40"/>
      <c r="D125" s="40"/>
      <c r="E125" s="40"/>
      <c r="F125" s="40"/>
      <c r="G125" s="40"/>
      <c r="H125" s="40"/>
    </row>
    <row r="126" spans="1:8" ht="15" x14ac:dyDescent="0.35">
      <c r="A126" s="40"/>
      <c r="B126" s="40"/>
      <c r="C126" s="40"/>
      <c r="D126" s="40"/>
      <c r="E126" s="40"/>
      <c r="F126" s="40"/>
      <c r="G126" s="40"/>
      <c r="H126" s="40"/>
    </row>
    <row r="127" spans="1:8" ht="15" x14ac:dyDescent="0.35">
      <c r="A127" s="40"/>
      <c r="B127" s="40"/>
      <c r="C127" s="40"/>
      <c r="D127" s="40"/>
      <c r="E127" s="40"/>
      <c r="F127" s="40"/>
      <c r="G127" s="40"/>
      <c r="H127" s="40"/>
    </row>
    <row r="128" spans="1:8" ht="15" x14ac:dyDescent="0.35">
      <c r="A128" s="40"/>
      <c r="B128" s="40"/>
      <c r="C128" s="40"/>
      <c r="D128" s="40"/>
      <c r="E128" s="40"/>
      <c r="F128" s="40"/>
      <c r="G128" s="40"/>
      <c r="H128" s="40"/>
    </row>
    <row r="129" spans="1:8" ht="15" x14ac:dyDescent="0.35">
      <c r="A129" s="40"/>
      <c r="B129" s="40"/>
      <c r="C129" s="40"/>
      <c r="D129" s="40"/>
      <c r="E129" s="40"/>
      <c r="F129" s="40"/>
      <c r="G129" s="40"/>
      <c r="H129" s="40"/>
    </row>
  </sheetData>
  <mergeCells count="19">
    <mergeCell ref="B68:K68"/>
    <mergeCell ref="B74:K74"/>
    <mergeCell ref="B80:K80"/>
    <mergeCell ref="A1:L2"/>
    <mergeCell ref="B5:L5"/>
    <mergeCell ref="B11:K11"/>
    <mergeCell ref="A97:L100"/>
    <mergeCell ref="B83:K83"/>
    <mergeCell ref="B17:K17"/>
    <mergeCell ref="B43:K43"/>
    <mergeCell ref="B44:L44"/>
    <mergeCell ref="B50:K50"/>
    <mergeCell ref="B56:K56"/>
    <mergeCell ref="B82:K82"/>
    <mergeCell ref="B23:K23"/>
    <mergeCell ref="B30:K30"/>
    <mergeCell ref="B36:K36"/>
    <mergeCell ref="B42:K42"/>
    <mergeCell ref="B62:K62"/>
  </mergeCells>
  <pageMargins left="0" right="0" top="0.19685039370078741" bottom="0.19685039370078741" header="0.31496062992125984" footer="0.31496062992125984"/>
  <pageSetup paperSize="9" orientation="landscape" r:id="rId1"/>
  <ignoredErrors>
    <ignoredError sqref="A5 A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R214"/>
  <sheetViews>
    <sheetView topLeftCell="A195" zoomScaleNormal="100" workbookViewId="0">
      <selection activeCell="A131" sqref="A131"/>
    </sheetView>
  </sheetViews>
  <sheetFormatPr defaultColWidth="8.54296875" defaultRowHeight="10" x14ac:dyDescent="0.35"/>
  <cols>
    <col min="1" max="1" width="30.54296875" style="1" customWidth="1"/>
    <col min="2" max="2" width="10" style="1" customWidth="1"/>
    <col min="3" max="3" width="11.1796875" style="1" customWidth="1"/>
    <col min="4" max="4" width="19.453125" style="1" customWidth="1"/>
    <col min="5" max="5" width="20.453125" style="1" customWidth="1"/>
    <col min="6" max="6" width="14" style="1" customWidth="1"/>
    <col min="7" max="7" width="13.81640625" style="1" customWidth="1"/>
    <col min="8" max="8" width="25.7265625" style="1" customWidth="1"/>
    <col min="9" max="16384" width="8.54296875" style="1"/>
  </cols>
  <sheetData>
    <row r="1" spans="1:8" ht="15.75" customHeight="1" thickBot="1" x14ac:dyDescent="0.4">
      <c r="A1" s="92" t="s">
        <v>72</v>
      </c>
      <c r="B1" s="93"/>
      <c r="C1" s="93"/>
      <c r="D1" s="93"/>
      <c r="E1" s="93"/>
      <c r="F1" s="93"/>
      <c r="G1" s="94"/>
    </row>
    <row r="2" spans="1:8" ht="68.25" customHeight="1" thickBot="1" x14ac:dyDescent="0.4">
      <c r="A2" s="30" t="s">
        <v>83</v>
      </c>
      <c r="B2" s="31" t="s">
        <v>16</v>
      </c>
      <c r="C2" s="31" t="s">
        <v>17</v>
      </c>
      <c r="D2" s="31" t="s">
        <v>74</v>
      </c>
      <c r="E2" s="31" t="s">
        <v>75</v>
      </c>
      <c r="F2" s="31" t="s">
        <v>18</v>
      </c>
      <c r="G2" s="31" t="s">
        <v>76</v>
      </c>
    </row>
    <row r="3" spans="1:8" ht="10.5" thickBot="1" x14ac:dyDescent="0.4">
      <c r="A3" s="32">
        <v>1</v>
      </c>
      <c r="B3" s="33">
        <v>2</v>
      </c>
      <c r="C3" s="32">
        <v>3</v>
      </c>
      <c r="D3" s="33">
        <v>4</v>
      </c>
      <c r="E3" s="32">
        <v>5</v>
      </c>
      <c r="F3" s="33">
        <v>6</v>
      </c>
      <c r="G3" s="32">
        <v>7</v>
      </c>
    </row>
    <row r="4" spans="1:8" ht="257.25" customHeight="1" thickBot="1" x14ac:dyDescent="0.4">
      <c r="A4" s="23" t="str">
        <f>'PI skaičiuoklė'!B6</f>
        <v>95 straipsnio 2 dalis. Paslaugų pirkėjas, jeigu jis yra apmokestinamasis asmuo, kaip jis suprantamas šio Įstatymo 13 straipsnyje, privalo apskaičiuoti ir sumokėti į biudžetą PVM už jam šalies teritorijoje užsienio asmens, neįsikūrusio šalies teritorijoje, teikiamas paslaugas, nurodytas šio Įstatymo 13 straipsnio 2 dalies 1 punkte.</v>
      </c>
      <c r="B4" s="4"/>
      <c r="C4" s="24"/>
      <c r="D4" s="24"/>
      <c r="E4" s="24"/>
      <c r="F4" s="24"/>
      <c r="G4" s="24"/>
    </row>
    <row r="5" spans="1:8" ht="79.5" customHeight="1" thickBot="1" x14ac:dyDescent="0.4">
      <c r="A5" s="8" t="str">
        <f>'PI skaičiuoklė'!C7</f>
        <v>Prievolė apskaičiuoti iš užsienio įsigytų paslaugų pirkimo PVM ir pateikti PVM neįregistruoto asmens apyskaitą FR0608</v>
      </c>
      <c r="B5" s="4"/>
      <c r="C5" s="24"/>
      <c r="D5" s="24"/>
      <c r="E5" s="24"/>
      <c r="F5" s="24"/>
      <c r="G5" s="24"/>
    </row>
    <row r="6" spans="1:8" ht="18" customHeight="1" thickBot="1" x14ac:dyDescent="0.4">
      <c r="A6" s="25"/>
      <c r="B6" s="5" t="s">
        <v>258</v>
      </c>
      <c r="C6" s="5">
        <v>1</v>
      </c>
      <c r="D6" s="5">
        <v>13.01</v>
      </c>
      <c r="E6" s="5">
        <v>0.25</v>
      </c>
      <c r="F6" s="9">
        <v>12</v>
      </c>
      <c r="G6" s="5">
        <f t="shared" ref="G6" si="0">+C6*D6*E6*F6</f>
        <v>39.03</v>
      </c>
      <c r="H6" s="40" t="s">
        <v>285</v>
      </c>
    </row>
    <row r="7" spans="1:8" ht="10.5" thickBot="1" x14ac:dyDescent="0.4">
      <c r="A7" s="12"/>
      <c r="B7" s="5" t="s">
        <v>20</v>
      </c>
      <c r="C7" s="5">
        <v>0</v>
      </c>
      <c r="D7" s="5">
        <v>0</v>
      </c>
      <c r="E7" s="5">
        <v>0</v>
      </c>
      <c r="F7" s="5">
        <v>0</v>
      </c>
      <c r="G7" s="5">
        <f t="shared" ref="G7" si="1">+C7*D7*E7*F7</f>
        <v>0</v>
      </c>
    </row>
    <row r="8" spans="1:8" ht="10.5" thickBot="1" x14ac:dyDescent="0.4">
      <c r="A8" s="12"/>
      <c r="B8" s="5" t="s">
        <v>9</v>
      </c>
      <c r="C8" s="5"/>
      <c r="D8" s="5"/>
      <c r="E8" s="5"/>
      <c r="F8" s="5"/>
      <c r="G8" s="5"/>
    </row>
    <row r="9" spans="1:8" ht="12.75" customHeight="1" thickBot="1" x14ac:dyDescent="0.4">
      <c r="A9" s="89" t="s">
        <v>77</v>
      </c>
      <c r="B9" s="90"/>
      <c r="C9" s="90"/>
      <c r="D9" s="90"/>
      <c r="E9" s="90"/>
      <c r="F9" s="91"/>
      <c r="G9" s="5">
        <f>SUM(G6:G8)</f>
        <v>39.03</v>
      </c>
    </row>
    <row r="10" spans="1:8" ht="10.5" thickBot="1" x14ac:dyDescent="0.4">
      <c r="A10" s="8">
        <f>'PI skaičiuoklė'!C8</f>
        <v>0</v>
      </c>
      <c r="B10" s="37"/>
      <c r="C10" s="37"/>
      <c r="D10" s="37"/>
      <c r="E10" s="37"/>
      <c r="F10" s="37"/>
      <c r="G10" s="37"/>
    </row>
    <row r="11" spans="1:8" ht="10.5" thickBot="1" x14ac:dyDescent="0.4">
      <c r="A11" s="25"/>
      <c r="B11" s="5" t="s">
        <v>258</v>
      </c>
      <c r="C11" s="5">
        <v>1</v>
      </c>
      <c r="D11" s="5">
        <v>13.01</v>
      </c>
      <c r="E11" s="5">
        <v>0.75</v>
      </c>
      <c r="F11" s="5">
        <v>12</v>
      </c>
      <c r="G11" s="5">
        <f>+C11*D11*E11*F11</f>
        <v>117.09</v>
      </c>
      <c r="H11" s="1" t="s">
        <v>267</v>
      </c>
    </row>
    <row r="12" spans="1:8" ht="10.5" thickBot="1" x14ac:dyDescent="0.4">
      <c r="A12" s="12"/>
      <c r="B12" s="5" t="s">
        <v>22</v>
      </c>
      <c r="C12" s="5">
        <v>0</v>
      </c>
      <c r="D12" s="5">
        <v>0</v>
      </c>
      <c r="E12" s="5">
        <v>0</v>
      </c>
      <c r="F12" s="5">
        <v>0</v>
      </c>
      <c r="G12" s="5">
        <f t="shared" ref="G12" si="2">+C12*D12*E12*F12</f>
        <v>0</v>
      </c>
    </row>
    <row r="13" spans="1:8" ht="10.5" thickBot="1" x14ac:dyDescent="0.4">
      <c r="A13" s="12"/>
      <c r="B13" s="5" t="s">
        <v>9</v>
      </c>
      <c r="C13" s="5"/>
      <c r="D13" s="5"/>
      <c r="E13" s="5"/>
      <c r="F13" s="5"/>
      <c r="G13" s="5"/>
    </row>
    <row r="14" spans="1:8" ht="10.5" thickBot="1" x14ac:dyDescent="0.4">
      <c r="A14" s="89" t="s">
        <v>78</v>
      </c>
      <c r="B14" s="90"/>
      <c r="C14" s="90"/>
      <c r="D14" s="90"/>
      <c r="E14" s="90"/>
      <c r="F14" s="91"/>
      <c r="G14" s="5">
        <f>SUM(G11:G13)</f>
        <v>117.09</v>
      </c>
    </row>
    <row r="15" spans="1:8" ht="10.5" thickBot="1" x14ac:dyDescent="0.4">
      <c r="A15" s="8" t="str">
        <f>'PI skaičiuoklė'!C9</f>
        <v>Veiksmas A3</v>
      </c>
      <c r="B15" s="37"/>
      <c r="C15" s="37"/>
      <c r="D15" s="37"/>
      <c r="E15" s="37"/>
      <c r="F15" s="37"/>
      <c r="G15" s="37"/>
    </row>
    <row r="16" spans="1:8" ht="10.5" thickBot="1" x14ac:dyDescent="0.4">
      <c r="A16" s="25"/>
      <c r="B16" s="5" t="s">
        <v>178</v>
      </c>
      <c r="C16" s="5">
        <v>0</v>
      </c>
      <c r="D16" s="5">
        <v>0</v>
      </c>
      <c r="E16" s="5">
        <v>0</v>
      </c>
      <c r="F16" s="5">
        <v>0</v>
      </c>
      <c r="G16" s="5">
        <f>+C16*D16*E16*F16</f>
        <v>0</v>
      </c>
    </row>
    <row r="17" spans="1:11" ht="10.5" thickBot="1" x14ac:dyDescent="0.4">
      <c r="A17" s="12"/>
      <c r="B17" s="5" t="s">
        <v>179</v>
      </c>
      <c r="C17" s="5">
        <v>0</v>
      </c>
      <c r="D17" s="5">
        <v>0</v>
      </c>
      <c r="E17" s="5">
        <v>0</v>
      </c>
      <c r="F17" s="5">
        <v>0</v>
      </c>
      <c r="G17" s="5">
        <f t="shared" ref="G17" si="3">+C17*D17*E17*F17</f>
        <v>0</v>
      </c>
    </row>
    <row r="18" spans="1:11" ht="10.5" thickBot="1" x14ac:dyDescent="0.4">
      <c r="A18" s="12"/>
      <c r="B18" s="5" t="s">
        <v>9</v>
      </c>
      <c r="C18" s="5"/>
      <c r="D18" s="5"/>
      <c r="E18" s="5"/>
      <c r="F18" s="5"/>
      <c r="G18" s="5"/>
    </row>
    <row r="19" spans="1:11" ht="10.5" thickBot="1" x14ac:dyDescent="0.4">
      <c r="A19" s="89" t="s">
        <v>141</v>
      </c>
      <c r="B19" s="90"/>
      <c r="C19" s="90"/>
      <c r="D19" s="90"/>
      <c r="E19" s="90"/>
      <c r="F19" s="91"/>
      <c r="G19" s="5">
        <f>SUM(G16:G18)</f>
        <v>0</v>
      </c>
    </row>
    <row r="20" spans="1:11" ht="10.5" thickBot="1" x14ac:dyDescent="0.4">
      <c r="A20" s="77" t="s">
        <v>79</v>
      </c>
      <c r="B20" s="78"/>
      <c r="C20" s="78"/>
      <c r="D20" s="78"/>
      <c r="E20" s="78"/>
      <c r="F20" s="79"/>
      <c r="G20" s="26">
        <f>SUM(G9,G14,G19)</f>
        <v>156.12</v>
      </c>
    </row>
    <row r="21" spans="1:11" ht="270.5" thickBot="1" x14ac:dyDescent="0.4">
      <c r="A21" s="23" t="str">
        <f>'PI skaičiuoklė'!B12</f>
        <v>71 straipsnio 3 dalis.      
Užsienio apmokestinamasis asmuo PVM mokėtoju privalo registruotis per šalies teritorijoje esantį padalinį, o jeigu tokio padalinio nėra, – per paskirtą Lietuvos Respublikoje esantį fiskalinį agentą. Užsienio apmokestinamasis asmuo neprivalo registruotis PVM mokėtoju, jeigu jis šalies teritorijoje vykdo tik šią veiklą:
1) tiekia prekes ir (arba) teikia paslaugas, kurios pagal šį Įstatymą neapmokestinamos PVM;
2) tiekia prekes ir (arba) teikia paslaugas, kurios pagal šį Įstatymą nėra PVM objektas;
3) tiekia prekes ir (arba) teikia paslaugas, kurios pagal šį Įstatymą būtų apmokestinamos taikant 0 procentų PVM tarifą, išskyrus šio Įstatymo 41, 49 straipsniuose, taip pat 53 straipsnio 1 dalies 1, 2, 5, 6 punktuose ir 5, 6, 10 dalyse bei 531 straipsnyje nurodytą veiklą.</v>
      </c>
      <c r="B21" s="4"/>
      <c r="C21" s="4"/>
      <c r="D21" s="4"/>
      <c r="E21" s="4"/>
      <c r="F21" s="4"/>
      <c r="G21" s="4"/>
    </row>
    <row r="22" spans="1:11" ht="40.5" thickBot="1" x14ac:dyDescent="0.4">
      <c r="A22" s="8" t="str">
        <f>'PI skaičiuoklė'!C13</f>
        <v xml:space="preserve">Prievolė užsienio mokesčių mokėtojams registruotis PVM mokėtojais Lietuvoje nuo 1 gauto euro. </v>
      </c>
      <c r="B22" s="4"/>
      <c r="C22" s="4"/>
      <c r="D22" s="4"/>
      <c r="E22" s="4"/>
      <c r="F22" s="4"/>
      <c r="G22" s="4"/>
    </row>
    <row r="23" spans="1:11" ht="15.5" thickBot="1" x14ac:dyDescent="0.4">
      <c r="A23" s="25"/>
      <c r="B23" s="5" t="s">
        <v>258</v>
      </c>
      <c r="C23" s="5">
        <v>1</v>
      </c>
      <c r="D23" s="5">
        <v>13.01</v>
      </c>
      <c r="E23" s="9">
        <v>4</v>
      </c>
      <c r="F23" s="5">
        <v>1</v>
      </c>
      <c r="G23" s="5">
        <f t="shared" ref="G23:G24" si="4">+C23*D23*E23*F23</f>
        <v>52.04</v>
      </c>
      <c r="H23" s="40" t="s">
        <v>268</v>
      </c>
      <c r="I23" s="66"/>
      <c r="J23" s="40"/>
      <c r="K23" s="40"/>
    </row>
    <row r="24" spans="1:11" ht="15.5" thickBot="1" x14ac:dyDescent="0.4">
      <c r="A24" s="12"/>
      <c r="B24" s="5" t="s">
        <v>24</v>
      </c>
      <c r="C24" s="5">
        <v>0</v>
      </c>
      <c r="D24" s="5">
        <v>0</v>
      </c>
      <c r="E24" s="5">
        <v>0</v>
      </c>
      <c r="F24" s="5">
        <v>0</v>
      </c>
      <c r="G24" s="5">
        <f t="shared" si="4"/>
        <v>0</v>
      </c>
      <c r="H24" s="40" t="s">
        <v>287</v>
      </c>
      <c r="I24" s="40"/>
      <c r="J24" s="40"/>
      <c r="K24" s="40"/>
    </row>
    <row r="25" spans="1:11" ht="10.5" thickBot="1" x14ac:dyDescent="0.4">
      <c r="A25" s="12"/>
      <c r="B25" s="5" t="s">
        <v>9</v>
      </c>
      <c r="C25" s="5"/>
      <c r="D25" s="5"/>
      <c r="E25" s="5"/>
      <c r="F25" s="5"/>
      <c r="G25" s="5"/>
    </row>
    <row r="26" spans="1:11" ht="10.5" thickBot="1" x14ac:dyDescent="0.4">
      <c r="A26" s="89" t="s">
        <v>80</v>
      </c>
      <c r="B26" s="90"/>
      <c r="C26" s="90"/>
      <c r="D26" s="90"/>
      <c r="E26" s="90"/>
      <c r="F26" s="91"/>
      <c r="G26" s="5">
        <f>SUM(G23:G25)</f>
        <v>52.04</v>
      </c>
    </row>
    <row r="27" spans="1:11" ht="20.5" thickBot="1" x14ac:dyDescent="0.4">
      <c r="A27" s="8" t="str">
        <f>'PI skaičiuoklė'!C14</f>
        <v>Prievolė teikti PVM deklaracijas Lietuvoje</v>
      </c>
      <c r="B27" s="4"/>
      <c r="C27" s="4"/>
      <c r="D27" s="4"/>
      <c r="E27" s="4"/>
      <c r="F27" s="4"/>
      <c r="G27" s="4"/>
    </row>
    <row r="28" spans="1:11" ht="10.5" thickBot="1" x14ac:dyDescent="0.4">
      <c r="A28" s="25"/>
      <c r="B28" s="5" t="s">
        <v>25</v>
      </c>
      <c r="C28" s="5">
        <v>1</v>
      </c>
      <c r="D28" s="5">
        <v>13.01</v>
      </c>
      <c r="E28" s="5">
        <v>0.75</v>
      </c>
      <c r="F28" s="5">
        <v>12</v>
      </c>
      <c r="G28" s="5">
        <f t="shared" ref="G28:G29" si="5">+C28*D28*E28*F28</f>
        <v>117.09</v>
      </c>
    </row>
    <row r="29" spans="1:11" ht="10.5" thickBot="1" x14ac:dyDescent="0.4">
      <c r="A29" s="12"/>
      <c r="B29" s="5" t="s">
        <v>26</v>
      </c>
      <c r="C29" s="5">
        <v>0</v>
      </c>
      <c r="D29" s="5">
        <v>0</v>
      </c>
      <c r="E29" s="5">
        <v>0</v>
      </c>
      <c r="F29" s="5">
        <v>0</v>
      </c>
      <c r="G29" s="5">
        <f t="shared" si="5"/>
        <v>0</v>
      </c>
    </row>
    <row r="30" spans="1:11" ht="10.5" thickBot="1" x14ac:dyDescent="0.4">
      <c r="A30" s="12"/>
      <c r="B30" s="5" t="s">
        <v>9</v>
      </c>
      <c r="C30" s="5"/>
      <c r="D30" s="5"/>
      <c r="E30" s="5"/>
      <c r="F30" s="5"/>
      <c r="G30" s="5"/>
    </row>
    <row r="31" spans="1:11" ht="10.5" thickBot="1" x14ac:dyDescent="0.4">
      <c r="A31" s="89" t="s">
        <v>81</v>
      </c>
      <c r="B31" s="90"/>
      <c r="C31" s="90"/>
      <c r="D31" s="90"/>
      <c r="E31" s="90"/>
      <c r="F31" s="91"/>
      <c r="G31" s="5">
        <f>SUM(G28:G30)</f>
        <v>117.09</v>
      </c>
    </row>
    <row r="32" spans="1:11" ht="10.5" thickBot="1" x14ac:dyDescent="0.4">
      <c r="A32" s="8" t="str">
        <f>'PI skaičiuoklė'!C15</f>
        <v>Veiksmas B3</v>
      </c>
      <c r="B32" s="37"/>
      <c r="C32" s="37"/>
      <c r="D32" s="37"/>
      <c r="E32" s="37"/>
      <c r="F32" s="37"/>
      <c r="G32" s="13"/>
    </row>
    <row r="33" spans="1:12" ht="10.5" thickBot="1" x14ac:dyDescent="0.4">
      <c r="A33" s="25"/>
      <c r="B33" s="5" t="s">
        <v>176</v>
      </c>
      <c r="C33" s="5">
        <v>0</v>
      </c>
      <c r="D33" s="5">
        <v>0</v>
      </c>
      <c r="E33" s="5">
        <v>0</v>
      </c>
      <c r="F33" s="5">
        <v>0</v>
      </c>
      <c r="G33" s="5">
        <f>+C33*D33*E33*F33</f>
        <v>0</v>
      </c>
    </row>
    <row r="34" spans="1:12" ht="10.5" thickBot="1" x14ac:dyDescent="0.4">
      <c r="A34" s="12"/>
      <c r="B34" s="5" t="s">
        <v>177</v>
      </c>
      <c r="C34" s="5">
        <v>0</v>
      </c>
      <c r="D34" s="5">
        <v>0</v>
      </c>
      <c r="E34" s="5">
        <v>0</v>
      </c>
      <c r="F34" s="5">
        <v>0</v>
      </c>
      <c r="G34" s="5">
        <f t="shared" ref="G34" si="6">+C34*D34*E34*F34</f>
        <v>0</v>
      </c>
    </row>
    <row r="35" spans="1:12" ht="10.5" thickBot="1" x14ac:dyDescent="0.4">
      <c r="A35" s="12"/>
      <c r="B35" s="5" t="s">
        <v>9</v>
      </c>
      <c r="C35" s="5"/>
      <c r="D35" s="5"/>
      <c r="E35" s="5"/>
      <c r="F35" s="5"/>
      <c r="G35" s="5"/>
    </row>
    <row r="36" spans="1:12" ht="10.5" thickBot="1" x14ac:dyDescent="0.4">
      <c r="A36" s="89" t="s">
        <v>142</v>
      </c>
      <c r="B36" s="90"/>
      <c r="C36" s="90"/>
      <c r="D36" s="90"/>
      <c r="E36" s="90"/>
      <c r="F36" s="91"/>
      <c r="G36" s="5">
        <f>SUM(G33:G35)</f>
        <v>0</v>
      </c>
    </row>
    <row r="37" spans="1:12" ht="10.5" thickBot="1" x14ac:dyDescent="0.4">
      <c r="A37" s="77" t="s">
        <v>82</v>
      </c>
      <c r="B37" s="78"/>
      <c r="C37" s="78"/>
      <c r="D37" s="78"/>
      <c r="E37" s="78"/>
      <c r="F37" s="79"/>
      <c r="G37" s="26">
        <f>SUM(G26,G31,G36)</f>
        <v>169.13</v>
      </c>
    </row>
    <row r="38" spans="1:12" ht="160.5" thickBot="1" x14ac:dyDescent="0.4">
      <c r="A38" s="23" t="str">
        <f>'PI skaičiuoklė'!B18</f>
        <v>3 straipsnio 1 dalis.
1. PVM objektas yra prekių tiekimas ir paslaugų teikimas, tenkinantis visas šias sąlygas:
1) prekės tiekiamos ir (arba) paslaugos teikiamos už atlygį;
2) prekių tiekimas ir (arba) paslaugų teikimas pagal šio Įstatymo nuostatas vyksta šalies teritorijoje;
3) prekes tiekia ir (arba) paslaugas teikia apmokestinamasis asmuo vykdydamas savo ekonominę veiklą, t. y. veikdamas kaip toks. Kai fizinio asmens sudaromi sandoriai nėra susiję su jo vykdoma ekonomine veikla.</v>
      </c>
      <c r="B38" s="4"/>
      <c r="C38" s="4"/>
      <c r="D38" s="4"/>
      <c r="E38" s="4"/>
      <c r="F38" s="4"/>
      <c r="G38" s="4"/>
    </row>
    <row r="39" spans="1:12" ht="54.65" customHeight="1" thickBot="1" x14ac:dyDescent="0.4">
      <c r="A39" s="8" t="str">
        <f>'PI skaičiuoklė'!C19</f>
        <v>Prievolė Lietuvos mokesčių mokėtojams registruotis kitose ES valstybėse narėse, jeigu atitinkamo sandorio vieta yra kitoje ES valstybėje narėje.</v>
      </c>
      <c r="B39" s="4"/>
      <c r="C39" s="4"/>
      <c r="D39" s="4"/>
      <c r="E39" s="4"/>
      <c r="F39" s="4"/>
      <c r="G39" s="4"/>
    </row>
    <row r="40" spans="1:12" ht="15.5" thickBot="1" x14ac:dyDescent="0.4">
      <c r="A40" s="25"/>
      <c r="B40" s="5" t="s">
        <v>258</v>
      </c>
      <c r="C40" s="5">
        <v>1</v>
      </c>
      <c r="D40" s="5">
        <v>13.01</v>
      </c>
      <c r="E40" s="9">
        <v>4</v>
      </c>
      <c r="F40" s="5">
        <v>1</v>
      </c>
      <c r="G40" s="5">
        <f t="shared" ref="G40:G41" si="7">+C40*D40*E40*F40</f>
        <v>52.04</v>
      </c>
      <c r="H40" s="40" t="s">
        <v>285</v>
      </c>
      <c r="I40" s="66"/>
      <c r="J40" s="40"/>
      <c r="K40" s="40"/>
      <c r="L40" s="40"/>
    </row>
    <row r="41" spans="1:12" ht="15.5" thickBot="1" x14ac:dyDescent="0.4">
      <c r="A41" s="12"/>
      <c r="B41" s="5" t="s">
        <v>144</v>
      </c>
      <c r="C41" s="5">
        <v>0</v>
      </c>
      <c r="D41" s="5">
        <v>0</v>
      </c>
      <c r="E41" s="5">
        <v>0</v>
      </c>
      <c r="F41" s="5">
        <v>0</v>
      </c>
      <c r="G41" s="5">
        <f t="shared" si="7"/>
        <v>0</v>
      </c>
      <c r="H41" s="40"/>
      <c r="I41" s="40"/>
      <c r="J41" s="40"/>
      <c r="K41" s="40"/>
      <c r="L41" s="40"/>
    </row>
    <row r="42" spans="1:12" ht="15.5" thickBot="1" x14ac:dyDescent="0.4">
      <c r="A42" s="12"/>
      <c r="B42" s="5" t="s">
        <v>9</v>
      </c>
      <c r="C42" s="5"/>
      <c r="D42" s="5"/>
      <c r="E42" s="5"/>
      <c r="F42" s="5"/>
      <c r="G42" s="5"/>
      <c r="H42" s="40"/>
      <c r="I42" s="40"/>
      <c r="J42" s="40"/>
      <c r="K42" s="40"/>
      <c r="L42" s="40"/>
    </row>
    <row r="43" spans="1:12" ht="15.5" thickBot="1" x14ac:dyDescent="0.4">
      <c r="A43" s="89" t="s">
        <v>147</v>
      </c>
      <c r="B43" s="90"/>
      <c r="C43" s="90"/>
      <c r="D43" s="90"/>
      <c r="E43" s="90"/>
      <c r="F43" s="91"/>
      <c r="G43" s="5">
        <f>SUM(G40:G42)</f>
        <v>52.04</v>
      </c>
      <c r="H43" s="40"/>
      <c r="I43" s="40"/>
      <c r="J43" s="40"/>
      <c r="K43" s="40"/>
      <c r="L43" s="40"/>
    </row>
    <row r="44" spans="1:12" ht="15.5" thickBot="1" x14ac:dyDescent="0.4">
      <c r="A44" s="8" t="str">
        <f>'PI skaičiuoklė'!C20</f>
        <v>Prievolė teikti ataskaitas užsienyje</v>
      </c>
      <c r="B44" s="4"/>
      <c r="C44" s="4"/>
      <c r="D44" s="4"/>
      <c r="E44" s="4"/>
      <c r="F44" s="4"/>
      <c r="G44" s="4"/>
      <c r="H44" s="40"/>
      <c r="I44" s="40"/>
      <c r="J44" s="40"/>
      <c r="K44" s="40"/>
      <c r="L44" s="40"/>
    </row>
    <row r="45" spans="1:12" ht="15.5" thickBot="1" x14ac:dyDescent="0.4">
      <c r="A45" s="25"/>
      <c r="B45" s="5" t="s">
        <v>258</v>
      </c>
      <c r="C45" s="5">
        <v>1</v>
      </c>
      <c r="D45" s="5">
        <v>13.01</v>
      </c>
      <c r="E45" s="9">
        <v>0.75</v>
      </c>
      <c r="F45" s="5">
        <v>12</v>
      </c>
      <c r="G45" s="5">
        <f t="shared" ref="G45:G46" si="8">+C45*D45*E45*F45</f>
        <v>117.09</v>
      </c>
      <c r="H45" s="40" t="s">
        <v>286</v>
      </c>
      <c r="I45" s="40"/>
      <c r="J45" s="40"/>
      <c r="K45" s="40"/>
      <c r="L45" s="40"/>
    </row>
    <row r="46" spans="1:12" ht="15.5" thickBot="1" x14ac:dyDescent="0.4">
      <c r="A46" s="12"/>
      <c r="B46" s="5" t="s">
        <v>146</v>
      </c>
      <c r="C46" s="5">
        <v>0</v>
      </c>
      <c r="D46" s="5">
        <v>0</v>
      </c>
      <c r="E46" s="5">
        <v>0</v>
      </c>
      <c r="F46" s="5">
        <v>0</v>
      </c>
      <c r="G46" s="5">
        <f t="shared" si="8"/>
        <v>0</v>
      </c>
      <c r="H46" s="40"/>
      <c r="I46" s="40"/>
      <c r="J46" s="40"/>
      <c r="K46" s="40"/>
      <c r="L46" s="40"/>
    </row>
    <row r="47" spans="1:12" ht="15.5" thickBot="1" x14ac:dyDescent="0.4">
      <c r="A47" s="12"/>
      <c r="B47" s="5" t="s">
        <v>9</v>
      </c>
      <c r="C47" s="5"/>
      <c r="D47" s="5"/>
      <c r="E47" s="5"/>
      <c r="F47" s="5"/>
      <c r="G47" s="5"/>
      <c r="H47" s="40"/>
      <c r="I47" s="40"/>
      <c r="J47" s="40"/>
      <c r="K47" s="40"/>
      <c r="L47" s="40"/>
    </row>
    <row r="48" spans="1:12" ht="15.5" thickBot="1" x14ac:dyDescent="0.4">
      <c r="A48" s="89" t="s">
        <v>148</v>
      </c>
      <c r="B48" s="90"/>
      <c r="C48" s="90"/>
      <c r="D48" s="90"/>
      <c r="E48" s="90"/>
      <c r="F48" s="91"/>
      <c r="G48" s="5">
        <f>SUM(G45:G47)</f>
        <v>117.09</v>
      </c>
      <c r="H48" s="40"/>
      <c r="I48" s="40"/>
      <c r="J48" s="40"/>
      <c r="K48" s="40"/>
      <c r="L48" s="40"/>
    </row>
    <row r="49" spans="1:13" ht="15.5" thickBot="1" x14ac:dyDescent="0.4">
      <c r="A49" s="8" t="str">
        <f>'PI skaičiuoklė'!C21</f>
        <v>Veiksmas C3</v>
      </c>
      <c r="B49" s="37"/>
      <c r="C49" s="37"/>
      <c r="D49" s="37"/>
      <c r="E49" s="37"/>
      <c r="F49" s="37"/>
      <c r="G49" s="37"/>
      <c r="H49" s="40"/>
      <c r="I49" s="40"/>
      <c r="J49" s="40"/>
      <c r="K49" s="40"/>
      <c r="L49" s="40"/>
    </row>
    <row r="50" spans="1:13" ht="15.5" thickBot="1" x14ac:dyDescent="0.4">
      <c r="A50" s="25"/>
      <c r="B50" s="5" t="s">
        <v>183</v>
      </c>
      <c r="C50" s="5">
        <v>0</v>
      </c>
      <c r="D50" s="5">
        <v>0</v>
      </c>
      <c r="E50" s="5">
        <v>0</v>
      </c>
      <c r="F50" s="5">
        <v>0</v>
      </c>
      <c r="G50" s="5">
        <f>+C50*D50*E50*F50</f>
        <v>0</v>
      </c>
      <c r="H50" s="40"/>
      <c r="I50" s="40"/>
      <c r="J50" s="40"/>
      <c r="K50" s="40"/>
      <c r="L50" s="40"/>
    </row>
    <row r="51" spans="1:13" ht="15.5" thickBot="1" x14ac:dyDescent="0.4">
      <c r="A51" s="12"/>
      <c r="B51" s="5" t="s">
        <v>184</v>
      </c>
      <c r="C51" s="5">
        <v>0</v>
      </c>
      <c r="D51" s="5">
        <v>0</v>
      </c>
      <c r="E51" s="5">
        <v>0</v>
      </c>
      <c r="F51" s="5">
        <v>0</v>
      </c>
      <c r="G51" s="5">
        <f t="shared" ref="G51" si="9">+C51*D51*E51*F51</f>
        <v>0</v>
      </c>
      <c r="H51" s="40"/>
      <c r="I51" s="40"/>
      <c r="J51" s="40"/>
      <c r="K51" s="40"/>
      <c r="L51" s="40"/>
    </row>
    <row r="52" spans="1:13" ht="15.5" thickBot="1" x14ac:dyDescent="0.4">
      <c r="A52" s="12"/>
      <c r="B52" s="5" t="s">
        <v>9</v>
      </c>
      <c r="C52" s="5"/>
      <c r="D52" s="5"/>
      <c r="E52" s="5"/>
      <c r="F52" s="5"/>
      <c r="G52" s="5"/>
      <c r="H52" s="40"/>
      <c r="I52" s="40"/>
      <c r="J52" s="40"/>
      <c r="K52" s="40"/>
      <c r="L52" s="40"/>
    </row>
    <row r="53" spans="1:13" ht="15.5" thickBot="1" x14ac:dyDescent="0.4">
      <c r="A53" s="89" t="s">
        <v>149</v>
      </c>
      <c r="B53" s="90"/>
      <c r="C53" s="90"/>
      <c r="D53" s="90"/>
      <c r="E53" s="90"/>
      <c r="F53" s="91"/>
      <c r="G53" s="5">
        <f>SUM(G50:G52)</f>
        <v>0</v>
      </c>
      <c r="H53" s="40"/>
      <c r="I53" s="40"/>
      <c r="J53" s="40"/>
      <c r="K53" s="40"/>
      <c r="L53" s="40"/>
    </row>
    <row r="54" spans="1:13" ht="15.5" thickBot="1" x14ac:dyDescent="0.4">
      <c r="A54" s="77" t="s">
        <v>157</v>
      </c>
      <c r="B54" s="78"/>
      <c r="C54" s="78"/>
      <c r="D54" s="78"/>
      <c r="E54" s="78"/>
      <c r="F54" s="79"/>
      <c r="G54" s="26">
        <f>SUM(G43,G48,G53)</f>
        <v>169.13</v>
      </c>
      <c r="H54" s="40"/>
      <c r="I54" s="40"/>
      <c r="J54" s="40"/>
      <c r="K54" s="40"/>
      <c r="L54" s="40"/>
    </row>
    <row r="55" spans="1:13" ht="10.5" thickBot="1" x14ac:dyDescent="0.4">
      <c r="A55" s="23">
        <f>'PI skaičiuoklė'!B25</f>
        <v>0</v>
      </c>
      <c r="B55" s="37"/>
      <c r="C55" s="37"/>
      <c r="D55" s="37"/>
      <c r="E55" s="37"/>
      <c r="F55" s="37"/>
      <c r="G55" s="37"/>
    </row>
    <row r="56" spans="1:13" ht="50.25" customHeight="1" thickBot="1" x14ac:dyDescent="0.4">
      <c r="A56" s="8">
        <f>'PI skaičiuoklė'!C26</f>
        <v>0</v>
      </c>
      <c r="B56" s="37"/>
      <c r="C56" s="37"/>
      <c r="D56" s="37"/>
      <c r="E56" s="37"/>
      <c r="F56" s="37"/>
      <c r="G56" s="37"/>
    </row>
    <row r="57" spans="1:13" ht="15.5" thickBot="1" x14ac:dyDescent="0.4">
      <c r="A57" s="25"/>
      <c r="B57" s="5" t="s">
        <v>258</v>
      </c>
      <c r="C57" s="5">
        <v>0</v>
      </c>
      <c r="D57" s="5">
        <v>0</v>
      </c>
      <c r="E57" s="5">
        <v>0</v>
      </c>
      <c r="F57" s="9">
        <v>0</v>
      </c>
      <c r="G57" s="5">
        <f t="shared" ref="G57:G58" si="10">+C57*D57*E57*F57</f>
        <v>0</v>
      </c>
      <c r="H57" s="40"/>
      <c r="I57" s="40"/>
      <c r="J57" s="40"/>
      <c r="K57" s="66"/>
      <c r="L57" s="40"/>
      <c r="M57" s="40"/>
    </row>
    <row r="58" spans="1:13" ht="10.5" thickBot="1" x14ac:dyDescent="0.4">
      <c r="A58" s="12"/>
      <c r="B58" s="5" t="s">
        <v>154</v>
      </c>
      <c r="C58" s="5">
        <v>0</v>
      </c>
      <c r="D58" s="5">
        <v>0</v>
      </c>
      <c r="E58" s="5">
        <v>0</v>
      </c>
      <c r="F58" s="5">
        <v>0</v>
      </c>
      <c r="G58" s="5">
        <f t="shared" si="10"/>
        <v>0</v>
      </c>
    </row>
    <row r="59" spans="1:13" ht="10.5" thickBot="1" x14ac:dyDescent="0.4">
      <c r="A59" s="12"/>
      <c r="B59" s="5" t="s">
        <v>9</v>
      </c>
      <c r="C59" s="5"/>
      <c r="D59" s="5"/>
      <c r="E59" s="5"/>
      <c r="F59" s="5"/>
      <c r="G59" s="5"/>
    </row>
    <row r="60" spans="1:13" ht="10.5" thickBot="1" x14ac:dyDescent="0.4">
      <c r="A60" s="89" t="s">
        <v>150</v>
      </c>
      <c r="B60" s="90"/>
      <c r="C60" s="90"/>
      <c r="D60" s="90"/>
      <c r="E60" s="90"/>
      <c r="F60" s="91"/>
      <c r="G60" s="5">
        <f>SUM(G57:G59)</f>
        <v>0</v>
      </c>
    </row>
    <row r="61" spans="1:13" ht="10.5" thickBot="1" x14ac:dyDescent="0.4">
      <c r="A61" s="8" t="str">
        <f>'PI skaičiuoklė'!C27</f>
        <v>Veiksmas D2</v>
      </c>
      <c r="B61" s="4"/>
      <c r="C61" s="4"/>
      <c r="D61" s="4"/>
      <c r="E61" s="4"/>
      <c r="F61" s="4"/>
      <c r="G61" s="4"/>
    </row>
    <row r="62" spans="1:13" ht="10.5" thickBot="1" x14ac:dyDescent="0.4">
      <c r="A62" s="25"/>
      <c r="B62" s="5" t="s">
        <v>155</v>
      </c>
      <c r="C62" s="5">
        <v>0</v>
      </c>
      <c r="D62" s="5">
        <v>0</v>
      </c>
      <c r="E62" s="5">
        <v>0</v>
      </c>
      <c r="F62" s="5">
        <v>0</v>
      </c>
      <c r="G62" s="5">
        <f t="shared" ref="G62:G63" si="11">+C62*D62*E62*F62</f>
        <v>0</v>
      </c>
    </row>
    <row r="63" spans="1:13" ht="10.5" thickBot="1" x14ac:dyDescent="0.4">
      <c r="A63" s="12"/>
      <c r="B63" s="5" t="s">
        <v>156</v>
      </c>
      <c r="C63" s="5">
        <v>0</v>
      </c>
      <c r="D63" s="5">
        <v>0</v>
      </c>
      <c r="E63" s="5">
        <v>0</v>
      </c>
      <c r="F63" s="5">
        <v>0</v>
      </c>
      <c r="G63" s="5">
        <f t="shared" si="11"/>
        <v>0</v>
      </c>
    </row>
    <row r="64" spans="1:13" ht="10.5" thickBot="1" x14ac:dyDescent="0.4">
      <c r="A64" s="12"/>
      <c r="B64" s="5" t="s">
        <v>9</v>
      </c>
      <c r="C64" s="5"/>
      <c r="D64" s="5"/>
      <c r="E64" s="5"/>
      <c r="F64" s="5"/>
      <c r="G64" s="5"/>
    </row>
    <row r="65" spans="1:7" ht="10.5" thickBot="1" x14ac:dyDescent="0.4">
      <c r="A65" s="89" t="s">
        <v>151</v>
      </c>
      <c r="B65" s="90"/>
      <c r="C65" s="90"/>
      <c r="D65" s="90"/>
      <c r="E65" s="90"/>
      <c r="F65" s="91"/>
      <c r="G65" s="5">
        <f>SUM(G62:G64)</f>
        <v>0</v>
      </c>
    </row>
    <row r="66" spans="1:7" ht="10.5" thickBot="1" x14ac:dyDescent="0.4">
      <c r="A66" s="8" t="str">
        <f>'PI skaičiuoklė'!C28</f>
        <v>Veiksmas D3</v>
      </c>
      <c r="B66" s="37"/>
      <c r="C66" s="37"/>
      <c r="D66" s="37"/>
      <c r="E66" s="37"/>
      <c r="F66" s="37"/>
      <c r="G66" s="37"/>
    </row>
    <row r="67" spans="1:7" ht="10.5" thickBot="1" x14ac:dyDescent="0.4">
      <c r="A67" s="25"/>
      <c r="B67" s="5" t="s">
        <v>186</v>
      </c>
      <c r="C67" s="5">
        <v>0</v>
      </c>
      <c r="D67" s="5">
        <v>0</v>
      </c>
      <c r="E67" s="5">
        <v>0</v>
      </c>
      <c r="F67" s="5">
        <v>0</v>
      </c>
      <c r="G67" s="5">
        <f>+C67*D67*E67*F67</f>
        <v>0</v>
      </c>
    </row>
    <row r="68" spans="1:7" ht="10.5" thickBot="1" x14ac:dyDescent="0.4">
      <c r="A68" s="12"/>
      <c r="B68" s="5" t="s">
        <v>187</v>
      </c>
      <c r="C68" s="5">
        <v>0</v>
      </c>
      <c r="D68" s="5">
        <v>0</v>
      </c>
      <c r="E68" s="5">
        <v>0</v>
      </c>
      <c r="F68" s="5">
        <v>0</v>
      </c>
      <c r="G68" s="5">
        <f t="shared" ref="G68" si="12">+C68*D68*E68*F68</f>
        <v>0</v>
      </c>
    </row>
    <row r="69" spans="1:7" ht="10.5" thickBot="1" x14ac:dyDescent="0.4">
      <c r="A69" s="12"/>
      <c r="B69" s="5" t="s">
        <v>9</v>
      </c>
      <c r="C69" s="5"/>
      <c r="D69" s="5"/>
      <c r="E69" s="5"/>
      <c r="F69" s="5"/>
      <c r="G69" s="5"/>
    </row>
    <row r="70" spans="1:7" ht="10.5" thickBot="1" x14ac:dyDescent="0.4">
      <c r="A70" s="89" t="s">
        <v>152</v>
      </c>
      <c r="B70" s="90"/>
      <c r="C70" s="90"/>
      <c r="D70" s="90"/>
      <c r="E70" s="90"/>
      <c r="F70" s="91"/>
      <c r="G70" s="5">
        <f>SUM(G67:G69)</f>
        <v>0</v>
      </c>
    </row>
    <row r="71" spans="1:7" ht="10.5" thickBot="1" x14ac:dyDescent="0.4">
      <c r="A71" s="77" t="s">
        <v>158</v>
      </c>
      <c r="B71" s="78"/>
      <c r="C71" s="78"/>
      <c r="D71" s="78"/>
      <c r="E71" s="78"/>
      <c r="F71" s="79"/>
      <c r="G71" s="26">
        <f>SUM(G60,G65,G70)</f>
        <v>0</v>
      </c>
    </row>
    <row r="72" spans="1:7" ht="20.5" thickBot="1" x14ac:dyDescent="0.4">
      <c r="A72" s="23" t="str">
        <f>'PI skaičiuoklė'!B31</f>
        <v>Straipsnis (-iai), punktas (-ai) ir įpareigojimas</v>
      </c>
      <c r="B72" s="4"/>
      <c r="C72" s="4"/>
      <c r="D72" s="4"/>
      <c r="E72" s="4"/>
      <c r="F72" s="4"/>
      <c r="G72" s="4"/>
    </row>
    <row r="73" spans="1:7" ht="10.5" thickBot="1" x14ac:dyDescent="0.4">
      <c r="A73" s="8" t="str">
        <f>'PI skaičiuoklė'!C32</f>
        <v>Veiksmas E1</v>
      </c>
      <c r="B73" s="4"/>
      <c r="C73" s="4"/>
      <c r="D73" s="4"/>
      <c r="E73" s="4"/>
      <c r="F73" s="4"/>
      <c r="G73" s="4"/>
    </row>
    <row r="74" spans="1:7" ht="10.5" thickBot="1" x14ac:dyDescent="0.4">
      <c r="A74" s="25"/>
      <c r="B74" s="5" t="s">
        <v>159</v>
      </c>
      <c r="C74" s="5">
        <v>0</v>
      </c>
      <c r="D74" s="5">
        <v>0</v>
      </c>
      <c r="E74" s="5">
        <v>0</v>
      </c>
      <c r="F74" s="5">
        <v>0</v>
      </c>
      <c r="G74" s="5">
        <f t="shared" ref="G74:G75" si="13">+C74*D74*E74*F74</f>
        <v>0</v>
      </c>
    </row>
    <row r="75" spans="1:7" ht="10.5" thickBot="1" x14ac:dyDescent="0.4">
      <c r="A75" s="12"/>
      <c r="B75" s="5" t="s">
        <v>160</v>
      </c>
      <c r="C75" s="5">
        <v>0</v>
      </c>
      <c r="D75" s="5">
        <v>0</v>
      </c>
      <c r="E75" s="5">
        <v>0</v>
      </c>
      <c r="F75" s="5">
        <v>0</v>
      </c>
      <c r="G75" s="5">
        <f t="shared" si="13"/>
        <v>0</v>
      </c>
    </row>
    <row r="76" spans="1:7" ht="10.5" thickBot="1" x14ac:dyDescent="0.4">
      <c r="A76" s="12"/>
      <c r="B76" s="5" t="s">
        <v>9</v>
      </c>
      <c r="C76" s="5"/>
      <c r="D76" s="5"/>
      <c r="E76" s="5"/>
      <c r="F76" s="5"/>
      <c r="G76" s="5"/>
    </row>
    <row r="77" spans="1:7" ht="10.5" thickBot="1" x14ac:dyDescent="0.4">
      <c r="A77" s="89" t="s">
        <v>163</v>
      </c>
      <c r="B77" s="90"/>
      <c r="C77" s="90"/>
      <c r="D77" s="90"/>
      <c r="E77" s="90"/>
      <c r="F77" s="91"/>
      <c r="G77" s="5">
        <f>SUM(G74:G76)</f>
        <v>0</v>
      </c>
    </row>
    <row r="78" spans="1:7" ht="10.5" thickBot="1" x14ac:dyDescent="0.4">
      <c r="A78" s="8" t="str">
        <f>'PI skaičiuoklė'!C33</f>
        <v>Veiksmas E2</v>
      </c>
      <c r="B78" s="4"/>
      <c r="C78" s="4"/>
      <c r="D78" s="4"/>
      <c r="E78" s="4"/>
      <c r="F78" s="4"/>
      <c r="G78" s="4"/>
    </row>
    <row r="79" spans="1:7" ht="10.5" thickBot="1" x14ac:dyDescent="0.4">
      <c r="A79" s="25"/>
      <c r="B79" s="5" t="s">
        <v>162</v>
      </c>
      <c r="C79" s="5">
        <v>0</v>
      </c>
      <c r="D79" s="5">
        <v>0</v>
      </c>
      <c r="E79" s="5">
        <v>0</v>
      </c>
      <c r="F79" s="5">
        <v>0</v>
      </c>
      <c r="G79" s="5">
        <f t="shared" ref="G79:G80" si="14">+C79*D79*E79*F79</f>
        <v>0</v>
      </c>
    </row>
    <row r="80" spans="1:7" ht="10.5" thickBot="1" x14ac:dyDescent="0.4">
      <c r="A80" s="12"/>
      <c r="B80" s="5" t="s">
        <v>161</v>
      </c>
      <c r="C80" s="5">
        <v>0</v>
      </c>
      <c r="D80" s="5">
        <v>0</v>
      </c>
      <c r="E80" s="5">
        <v>0</v>
      </c>
      <c r="F80" s="5">
        <v>0</v>
      </c>
      <c r="G80" s="5">
        <f t="shared" si="14"/>
        <v>0</v>
      </c>
    </row>
    <row r="81" spans="1:7" ht="10.5" thickBot="1" x14ac:dyDescent="0.4">
      <c r="A81" s="12"/>
      <c r="B81" s="5" t="s">
        <v>9</v>
      </c>
      <c r="C81" s="5"/>
      <c r="D81" s="5"/>
      <c r="E81" s="5"/>
      <c r="F81" s="5"/>
      <c r="G81" s="5"/>
    </row>
    <row r="82" spans="1:7" ht="10.5" thickBot="1" x14ac:dyDescent="0.4">
      <c r="A82" s="89" t="s">
        <v>164</v>
      </c>
      <c r="B82" s="90"/>
      <c r="C82" s="90"/>
      <c r="D82" s="90"/>
      <c r="E82" s="90"/>
      <c r="F82" s="91"/>
      <c r="G82" s="5">
        <f>SUM(G79:G81)</f>
        <v>0</v>
      </c>
    </row>
    <row r="83" spans="1:7" ht="10.5" thickBot="1" x14ac:dyDescent="0.4">
      <c r="A83" s="8" t="str">
        <f>'PI skaičiuoklė'!C34</f>
        <v>Veiksmas E3</v>
      </c>
      <c r="B83" s="37"/>
      <c r="C83" s="37"/>
      <c r="D83" s="37"/>
      <c r="E83" s="37"/>
      <c r="F83" s="37"/>
      <c r="G83" s="37"/>
    </row>
    <row r="84" spans="1:7" ht="10.5" thickBot="1" x14ac:dyDescent="0.4">
      <c r="A84" s="25"/>
      <c r="B84" s="5" t="s">
        <v>189</v>
      </c>
      <c r="C84" s="5">
        <v>0</v>
      </c>
      <c r="D84" s="5">
        <v>0</v>
      </c>
      <c r="E84" s="5">
        <v>0</v>
      </c>
      <c r="F84" s="5">
        <v>0</v>
      </c>
      <c r="G84" s="5">
        <f>+C84*D84*E84*F84</f>
        <v>0</v>
      </c>
    </row>
    <row r="85" spans="1:7" ht="10.5" thickBot="1" x14ac:dyDescent="0.4">
      <c r="A85" s="12"/>
      <c r="B85" s="5" t="s">
        <v>190</v>
      </c>
      <c r="C85" s="5">
        <v>0</v>
      </c>
      <c r="D85" s="5">
        <v>0</v>
      </c>
      <c r="E85" s="5">
        <v>0</v>
      </c>
      <c r="F85" s="5">
        <v>0</v>
      </c>
      <c r="G85" s="5">
        <f t="shared" ref="G85" si="15">+C85*D85*E85*F85</f>
        <v>0</v>
      </c>
    </row>
    <row r="86" spans="1:7" ht="10.5" thickBot="1" x14ac:dyDescent="0.4">
      <c r="A86" s="12"/>
      <c r="B86" s="5" t="s">
        <v>9</v>
      </c>
      <c r="C86" s="5"/>
      <c r="D86" s="5"/>
      <c r="E86" s="5"/>
      <c r="F86" s="5"/>
      <c r="G86" s="5"/>
    </row>
    <row r="87" spans="1:7" ht="10.5" thickBot="1" x14ac:dyDescent="0.4">
      <c r="A87" s="89" t="s">
        <v>165</v>
      </c>
      <c r="B87" s="90"/>
      <c r="C87" s="90"/>
      <c r="D87" s="90"/>
      <c r="E87" s="90"/>
      <c r="F87" s="91"/>
      <c r="G87" s="5">
        <f>SUM(G84:G86)</f>
        <v>0</v>
      </c>
    </row>
    <row r="88" spans="1:7" ht="10.5" thickBot="1" x14ac:dyDescent="0.4">
      <c r="A88" s="77" t="s">
        <v>166</v>
      </c>
      <c r="B88" s="78"/>
      <c r="C88" s="78"/>
      <c r="D88" s="78"/>
      <c r="E88" s="78"/>
      <c r="F88" s="79"/>
      <c r="G88" s="26">
        <f>SUM(G77,G82,G87)</f>
        <v>0</v>
      </c>
    </row>
    <row r="89" spans="1:7" ht="20.5" thickBot="1" x14ac:dyDescent="0.4">
      <c r="A89" s="23" t="str">
        <f>'PI skaičiuoklė'!B37</f>
        <v>Straipsnis (-iai), punktas (-ai) ir įpareigojimas</v>
      </c>
      <c r="B89" s="4"/>
      <c r="C89" s="4"/>
      <c r="D89" s="4"/>
      <c r="E89" s="4"/>
      <c r="F89" s="4"/>
      <c r="G89" s="4"/>
    </row>
    <row r="90" spans="1:7" ht="10.5" thickBot="1" x14ac:dyDescent="0.4">
      <c r="A90" s="8" t="str">
        <f>'PI skaičiuoklė'!C38</f>
        <v>Veiksmas F1</v>
      </c>
      <c r="B90" s="4"/>
      <c r="C90" s="4"/>
      <c r="D90" s="4"/>
      <c r="E90" s="4"/>
      <c r="F90" s="4"/>
      <c r="G90" s="4"/>
    </row>
    <row r="91" spans="1:7" ht="10.5" thickBot="1" x14ac:dyDescent="0.4">
      <c r="A91" s="25"/>
      <c r="B91" s="5" t="s">
        <v>167</v>
      </c>
      <c r="C91" s="5">
        <v>0</v>
      </c>
      <c r="D91" s="5">
        <v>0</v>
      </c>
      <c r="E91" s="5">
        <v>0</v>
      </c>
      <c r="F91" s="5">
        <v>0</v>
      </c>
      <c r="G91" s="5">
        <f t="shared" ref="G91:G92" si="16">+C91*D91*E91*F91</f>
        <v>0</v>
      </c>
    </row>
    <row r="92" spans="1:7" ht="10.5" thickBot="1" x14ac:dyDescent="0.4">
      <c r="A92" s="12"/>
      <c r="B92" s="5" t="s">
        <v>168</v>
      </c>
      <c r="C92" s="5">
        <v>0</v>
      </c>
      <c r="D92" s="5">
        <v>0</v>
      </c>
      <c r="E92" s="5">
        <v>0</v>
      </c>
      <c r="F92" s="5">
        <v>0</v>
      </c>
      <c r="G92" s="5">
        <f t="shared" si="16"/>
        <v>0</v>
      </c>
    </row>
    <row r="93" spans="1:7" ht="10.5" thickBot="1" x14ac:dyDescent="0.4">
      <c r="A93" s="12"/>
      <c r="B93" s="5" t="s">
        <v>9</v>
      </c>
      <c r="C93" s="5"/>
      <c r="D93" s="5"/>
      <c r="E93" s="5"/>
      <c r="F93" s="5"/>
      <c r="G93" s="5"/>
    </row>
    <row r="94" spans="1:7" ht="10.5" thickBot="1" x14ac:dyDescent="0.4">
      <c r="A94" s="89" t="s">
        <v>171</v>
      </c>
      <c r="B94" s="90"/>
      <c r="C94" s="90"/>
      <c r="D94" s="90"/>
      <c r="E94" s="90"/>
      <c r="F94" s="91"/>
      <c r="G94" s="5">
        <f>SUM(G91:G93)</f>
        <v>0</v>
      </c>
    </row>
    <row r="95" spans="1:7" ht="10.5" thickBot="1" x14ac:dyDescent="0.4">
      <c r="A95" s="8" t="str">
        <f>'PI skaičiuoklė'!C39</f>
        <v>Veiksmas F2</v>
      </c>
      <c r="B95" s="4"/>
      <c r="C95" s="4"/>
      <c r="D95" s="4"/>
      <c r="E95" s="4"/>
      <c r="F95" s="4"/>
      <c r="G95" s="4"/>
    </row>
    <row r="96" spans="1:7" ht="10.5" thickBot="1" x14ac:dyDescent="0.4">
      <c r="A96" s="25"/>
      <c r="B96" s="5" t="s">
        <v>169</v>
      </c>
      <c r="C96" s="5">
        <v>0</v>
      </c>
      <c r="D96" s="5">
        <v>0</v>
      </c>
      <c r="E96" s="5">
        <v>0</v>
      </c>
      <c r="F96" s="5">
        <v>0</v>
      </c>
      <c r="G96" s="5">
        <f t="shared" ref="G96:G97" si="17">+C96*D96*E96*F96</f>
        <v>0</v>
      </c>
    </row>
    <row r="97" spans="1:7" ht="10.5" thickBot="1" x14ac:dyDescent="0.4">
      <c r="A97" s="12"/>
      <c r="B97" s="5" t="s">
        <v>170</v>
      </c>
      <c r="C97" s="5">
        <v>0</v>
      </c>
      <c r="D97" s="5">
        <v>0</v>
      </c>
      <c r="E97" s="5">
        <v>0</v>
      </c>
      <c r="F97" s="5">
        <v>0</v>
      </c>
      <c r="G97" s="5">
        <f t="shared" si="17"/>
        <v>0</v>
      </c>
    </row>
    <row r="98" spans="1:7" ht="10.5" thickBot="1" x14ac:dyDescent="0.4">
      <c r="A98" s="12"/>
      <c r="B98" s="5" t="s">
        <v>9</v>
      </c>
      <c r="C98" s="5"/>
      <c r="D98" s="5"/>
      <c r="E98" s="5"/>
      <c r="F98" s="5"/>
      <c r="G98" s="5"/>
    </row>
    <row r="99" spans="1:7" ht="10.5" thickBot="1" x14ac:dyDescent="0.4">
      <c r="A99" s="89" t="s">
        <v>172</v>
      </c>
      <c r="B99" s="90"/>
      <c r="C99" s="90"/>
      <c r="D99" s="90"/>
      <c r="E99" s="90"/>
      <c r="F99" s="91"/>
      <c r="G99" s="5">
        <f>SUM(G96:G98)</f>
        <v>0</v>
      </c>
    </row>
    <row r="100" spans="1:7" ht="10.5" thickBot="1" x14ac:dyDescent="0.4">
      <c r="A100" s="8" t="str">
        <f>'PI skaičiuoklė'!C40</f>
        <v>Veiksmas F3</v>
      </c>
      <c r="B100" s="37"/>
      <c r="C100" s="37"/>
      <c r="D100" s="37"/>
      <c r="E100" s="37"/>
      <c r="F100" s="37"/>
      <c r="G100" s="37"/>
    </row>
    <row r="101" spans="1:7" ht="10.5" thickBot="1" x14ac:dyDescent="0.4">
      <c r="A101" s="25"/>
      <c r="B101" s="5" t="s">
        <v>180</v>
      </c>
      <c r="C101" s="5">
        <v>0</v>
      </c>
      <c r="D101" s="5">
        <v>0</v>
      </c>
      <c r="E101" s="5">
        <v>0</v>
      </c>
      <c r="F101" s="5">
        <v>0</v>
      </c>
      <c r="G101" s="5">
        <f>+C101*D101*E101*F101</f>
        <v>0</v>
      </c>
    </row>
    <row r="102" spans="1:7" ht="10.5" thickBot="1" x14ac:dyDescent="0.4">
      <c r="A102" s="12"/>
      <c r="B102" s="5" t="s">
        <v>181</v>
      </c>
      <c r="C102" s="5">
        <v>0</v>
      </c>
      <c r="D102" s="5">
        <v>0</v>
      </c>
      <c r="E102" s="5">
        <v>0</v>
      </c>
      <c r="F102" s="5">
        <v>0</v>
      </c>
      <c r="G102" s="5">
        <f t="shared" ref="G102" si="18">+C102*D102*E102*F102</f>
        <v>0</v>
      </c>
    </row>
    <row r="103" spans="1:7" ht="10.5" thickBot="1" x14ac:dyDescent="0.4">
      <c r="A103" s="12"/>
      <c r="B103" s="5" t="s">
        <v>9</v>
      </c>
      <c r="C103" s="5"/>
      <c r="D103" s="5"/>
      <c r="E103" s="5"/>
      <c r="F103" s="5"/>
      <c r="G103" s="5"/>
    </row>
    <row r="104" spans="1:7" ht="10.5" thickBot="1" x14ac:dyDescent="0.4">
      <c r="A104" s="89" t="s">
        <v>174</v>
      </c>
      <c r="B104" s="90"/>
      <c r="C104" s="90"/>
      <c r="D104" s="90"/>
      <c r="E104" s="90"/>
      <c r="F104" s="91"/>
      <c r="G104" s="5">
        <f>SUM(G101:G103)</f>
        <v>0</v>
      </c>
    </row>
    <row r="105" spans="1:7" ht="10.5" thickBot="1" x14ac:dyDescent="0.4">
      <c r="A105" s="77" t="s">
        <v>173</v>
      </c>
      <c r="B105" s="78"/>
      <c r="C105" s="78"/>
      <c r="D105" s="78"/>
      <c r="E105" s="78"/>
      <c r="F105" s="79"/>
      <c r="G105" s="26">
        <f>SUM(G94,G99,G104)</f>
        <v>0</v>
      </c>
    </row>
    <row r="106" spans="1:7" x14ac:dyDescent="0.35">
      <c r="A106" s="27"/>
      <c r="B106" s="27"/>
      <c r="C106" s="27"/>
      <c r="D106" s="27"/>
      <c r="E106" s="27"/>
      <c r="F106" s="27"/>
      <c r="G106" s="28"/>
    </row>
    <row r="107" spans="1:7" x14ac:dyDescent="0.35">
      <c r="A107" s="27"/>
      <c r="B107" s="27"/>
      <c r="C107" s="27"/>
      <c r="D107" s="27"/>
      <c r="E107" s="27"/>
      <c r="F107" s="27"/>
      <c r="G107" s="28"/>
    </row>
    <row r="109" spans="1:7" ht="10.5" thickBot="1" x14ac:dyDescent="0.4"/>
    <row r="110" spans="1:7" ht="23.25" customHeight="1" thickBot="1" x14ac:dyDescent="0.4">
      <c r="A110" s="95" t="s">
        <v>73</v>
      </c>
      <c r="B110" s="96"/>
      <c r="C110" s="96"/>
      <c r="D110" s="96"/>
      <c r="E110" s="96"/>
      <c r="F110" s="96"/>
      <c r="G110" s="97"/>
    </row>
    <row r="111" spans="1:7" ht="67.5" customHeight="1" thickBot="1" x14ac:dyDescent="0.4">
      <c r="A111" s="30" t="s">
        <v>84</v>
      </c>
      <c r="B111" s="31" t="s">
        <v>16</v>
      </c>
      <c r="C111" s="31" t="s">
        <v>17</v>
      </c>
      <c r="D111" s="31" t="s">
        <v>74</v>
      </c>
      <c r="E111" s="31" t="s">
        <v>75</v>
      </c>
      <c r="F111" s="31" t="s">
        <v>18</v>
      </c>
      <c r="G111" s="31" t="s">
        <v>76</v>
      </c>
    </row>
    <row r="112" spans="1:7" ht="10.5" thickBot="1" x14ac:dyDescent="0.4">
      <c r="A112" s="32">
        <v>1</v>
      </c>
      <c r="B112" s="33">
        <v>2</v>
      </c>
      <c r="C112" s="32">
        <v>3</v>
      </c>
      <c r="D112" s="33">
        <v>4</v>
      </c>
      <c r="E112" s="32">
        <v>5</v>
      </c>
      <c r="F112" s="33">
        <v>6</v>
      </c>
      <c r="G112" s="32">
        <v>7</v>
      </c>
    </row>
    <row r="113" spans="1:8" ht="330.5" thickBot="1" x14ac:dyDescent="0.4">
      <c r="A113" s="23" t="str">
        <f>'PI skaičiuoklė'!B45</f>
        <v xml:space="preserve">71-1 straipsnio 2 dalis.       Jeigu apmokestinamasis asmuo, kuris nėra įsiregistravęs PVM mokėtoju pagal šio Įstatymo 72 straipsnį ir neprivalo registruotis PVM mokėtoju pagal šio Įstatymo 71 straipsnį, įsigyja kitų valstybių narių apmokestinamųjų asmenų šalies teritorijoje teikiamų paslaugų, už kurias jis šio Įstatymo 95 straipsnio 2 dalyje nustatyta tvarka privalo apskaičiuoti ir sumokėti PVM, taip pat šalies teritorijoje įsikūręs apmokestinamasis asmuo, kuris nėra įsiregistravęs PVM mokėtoju pagal šio Įstatymo 72 straipsnį ir neprivalo registruotis PVM mokėtoju pagal šio Įstatymo 71 straipsnį, teikia paslaugas, kurių teikimo vieta, remiantis paslaugų teikimo vietos nustatymo kriterijais (pagal nuostatas, iš esmės tolygias šio Įstatymo 13 straipsnio 2 dalies 1 punkto nuostatoms), yra kita valstybė narė (išskyrus paslaugas, kurios toje kitoje valstybėje narėje neapmokestinamos PVM arba apmokestinamos taikant 0 procentų PVM tarifą), šis apmokestinamasis asmuo privalo registruotis PVM mokėtoju paslaugų įsigijimo iš kitų valstybių narių ir (arba) paslaugų teikimo kitose valstybėse narėse tikslais. </v>
      </c>
      <c r="B113" s="4"/>
      <c r="C113" s="24"/>
      <c r="D113" s="24"/>
      <c r="E113" s="24"/>
      <c r="F113" s="24"/>
      <c r="G113" s="24"/>
    </row>
    <row r="114" spans="1:8" ht="40.5" thickBot="1" x14ac:dyDescent="0.4">
      <c r="A114" s="8" t="str">
        <f>'PI skaičiuoklė'!C46</f>
        <v>Lietuvos mokesčių mokėtojai dėl paslaugų įsigijimo iš kitų ES valstybių narių privalės registruotis PVM mokėtojais Lietuvoje.</v>
      </c>
      <c r="B114" s="4"/>
      <c r="C114" s="24"/>
      <c r="D114" s="24"/>
      <c r="E114" s="24"/>
      <c r="F114" s="24"/>
      <c r="G114" s="24"/>
    </row>
    <row r="115" spans="1:8" ht="10.5" thickBot="1" x14ac:dyDescent="0.4">
      <c r="A115" s="25"/>
      <c r="B115" s="5" t="s">
        <v>258</v>
      </c>
      <c r="C115" s="5">
        <v>1</v>
      </c>
      <c r="D115" s="5">
        <v>13.01</v>
      </c>
      <c r="E115" s="5">
        <v>2</v>
      </c>
      <c r="F115" s="5">
        <v>1</v>
      </c>
      <c r="G115" s="5">
        <f t="shared" ref="G115" si="19">+C115*D115*E115*F115</f>
        <v>26.02</v>
      </c>
      <c r="H115" s="1" t="s">
        <v>268</v>
      </c>
    </row>
    <row r="116" spans="1:8" ht="10.5" thickBot="1" x14ac:dyDescent="0.4">
      <c r="A116" s="12"/>
      <c r="B116" s="5" t="s">
        <v>20</v>
      </c>
      <c r="C116" s="5"/>
      <c r="D116" s="5"/>
      <c r="E116" s="5"/>
      <c r="F116" s="5"/>
      <c r="G116" s="5">
        <f t="shared" ref="G116" si="20">+C116*D116*E116*F116</f>
        <v>0</v>
      </c>
    </row>
    <row r="117" spans="1:8" ht="10.5" thickBot="1" x14ac:dyDescent="0.4">
      <c r="A117" s="12"/>
      <c r="B117" s="5" t="s">
        <v>9</v>
      </c>
      <c r="C117" s="5"/>
      <c r="D117" s="5"/>
      <c r="E117" s="5"/>
      <c r="F117" s="5"/>
      <c r="G117" s="5"/>
    </row>
    <row r="118" spans="1:8" ht="10.5" thickBot="1" x14ac:dyDescent="0.4">
      <c r="A118" s="89" t="s">
        <v>77</v>
      </c>
      <c r="B118" s="90"/>
      <c r="C118" s="90"/>
      <c r="D118" s="90"/>
      <c r="E118" s="90"/>
      <c r="F118" s="91"/>
      <c r="G118" s="5">
        <f>SUM(G115:G117)</f>
        <v>26.02</v>
      </c>
    </row>
    <row r="119" spans="1:8" ht="20.5" thickBot="1" x14ac:dyDescent="0.4">
      <c r="A119" s="8" t="str">
        <f>'PI skaičiuoklė'!C47</f>
        <v>Prievolė pateikti atitinkamos formos deklaraciją.</v>
      </c>
      <c r="B119" s="37"/>
      <c r="C119" s="37"/>
      <c r="D119" s="37"/>
      <c r="E119" s="37"/>
      <c r="F119" s="37"/>
      <c r="G119" s="37"/>
    </row>
    <row r="120" spans="1:8" ht="10.5" thickBot="1" x14ac:dyDescent="0.4">
      <c r="A120" s="25"/>
      <c r="B120" s="5" t="s">
        <v>258</v>
      </c>
      <c r="C120" s="5">
        <v>1</v>
      </c>
      <c r="D120" s="5">
        <v>13.01</v>
      </c>
      <c r="E120" s="5">
        <v>0.25</v>
      </c>
      <c r="F120" s="9">
        <v>12</v>
      </c>
      <c r="G120" s="5">
        <f t="shared" ref="G120" si="21">+C120*D120*E120*F120</f>
        <v>39.03</v>
      </c>
      <c r="H120" s="1" t="s">
        <v>269</v>
      </c>
    </row>
    <row r="121" spans="1:8" ht="10.5" thickBot="1" x14ac:dyDescent="0.4">
      <c r="A121" s="12"/>
      <c r="B121" s="5" t="s">
        <v>22</v>
      </c>
      <c r="C121" s="5">
        <v>0</v>
      </c>
      <c r="D121" s="5">
        <v>0</v>
      </c>
      <c r="E121" s="5">
        <v>0</v>
      </c>
      <c r="F121" s="5">
        <v>0</v>
      </c>
      <c r="G121" s="5">
        <f t="shared" ref="G121" si="22">+C121*D121*E121*F121</f>
        <v>0</v>
      </c>
    </row>
    <row r="122" spans="1:8" ht="10.5" thickBot="1" x14ac:dyDescent="0.4">
      <c r="A122" s="12"/>
      <c r="B122" s="5" t="s">
        <v>9</v>
      </c>
      <c r="C122" s="5"/>
      <c r="D122" s="5"/>
      <c r="E122" s="5"/>
      <c r="F122" s="5"/>
      <c r="G122" s="5"/>
    </row>
    <row r="123" spans="1:8" ht="10.5" thickBot="1" x14ac:dyDescent="0.4">
      <c r="A123" s="89" t="s">
        <v>78</v>
      </c>
      <c r="B123" s="90"/>
      <c r="C123" s="90"/>
      <c r="D123" s="90"/>
      <c r="E123" s="90"/>
      <c r="F123" s="91"/>
      <c r="G123" s="5">
        <f>SUM(G120:G122)</f>
        <v>39.03</v>
      </c>
    </row>
    <row r="124" spans="1:8" ht="10.5" thickBot="1" x14ac:dyDescent="0.4">
      <c r="A124" s="8" t="str">
        <f>'PI skaičiuoklė'!C48</f>
        <v>Veiksmas A3</v>
      </c>
      <c r="B124" s="37"/>
      <c r="C124" s="37"/>
      <c r="D124" s="37"/>
      <c r="E124" s="37"/>
      <c r="F124" s="37"/>
      <c r="G124" s="37"/>
    </row>
    <row r="125" spans="1:8" ht="10.5" thickBot="1" x14ac:dyDescent="0.4">
      <c r="A125" s="25"/>
      <c r="B125" s="5" t="s">
        <v>178</v>
      </c>
      <c r="C125" s="5">
        <v>0</v>
      </c>
      <c r="D125" s="5">
        <v>0</v>
      </c>
      <c r="E125" s="5">
        <v>0</v>
      </c>
      <c r="F125" s="5">
        <v>0</v>
      </c>
      <c r="G125" s="5">
        <f>+C125*D125*E125*F125</f>
        <v>0</v>
      </c>
    </row>
    <row r="126" spans="1:8" ht="10.5" thickBot="1" x14ac:dyDescent="0.4">
      <c r="A126" s="12"/>
      <c r="B126" s="5" t="s">
        <v>179</v>
      </c>
      <c r="C126" s="5">
        <v>0</v>
      </c>
      <c r="D126" s="5">
        <v>0</v>
      </c>
      <c r="E126" s="5">
        <v>0</v>
      </c>
      <c r="F126" s="5">
        <v>0</v>
      </c>
      <c r="G126" s="5">
        <f t="shared" ref="G126" si="23">+C126*D126*E126*F126</f>
        <v>0</v>
      </c>
    </row>
    <row r="127" spans="1:8" ht="10.5" thickBot="1" x14ac:dyDescent="0.4">
      <c r="A127" s="12"/>
      <c r="B127" s="5" t="s">
        <v>9</v>
      </c>
      <c r="C127" s="5"/>
      <c r="D127" s="5"/>
      <c r="E127" s="5"/>
      <c r="F127" s="5"/>
      <c r="G127" s="5"/>
    </row>
    <row r="128" spans="1:8" ht="10.5" thickBot="1" x14ac:dyDescent="0.4">
      <c r="A128" s="89" t="s">
        <v>141</v>
      </c>
      <c r="B128" s="90"/>
      <c r="C128" s="90"/>
      <c r="D128" s="90"/>
      <c r="E128" s="90"/>
      <c r="F128" s="91"/>
      <c r="G128" s="5">
        <f>SUM(G125:G127)</f>
        <v>0</v>
      </c>
    </row>
    <row r="129" spans="1:7" ht="10.5" thickBot="1" x14ac:dyDescent="0.4">
      <c r="A129" s="77" t="s">
        <v>79</v>
      </c>
      <c r="B129" s="78"/>
      <c r="C129" s="78"/>
      <c r="D129" s="78"/>
      <c r="E129" s="78"/>
      <c r="F129" s="79"/>
      <c r="G129" s="26">
        <f>SUM(G118,G123,G128)</f>
        <v>65.05</v>
      </c>
    </row>
    <row r="130" spans="1:7" ht="409.6" thickBot="1" x14ac:dyDescent="0.4">
      <c r="A130" s="23" t="str">
        <f>'PI skaičiuoklė'!B51</f>
        <v xml:space="preserve">71 straipsnio 2-1 dalis. Neatsižvelgiant į šio straipsnio 1 dalį, apmokestinamasis asmuo, įsisteigęs kitoje valstybėje narėje, (šios dalies nuostatų taikymo tikslais apmokestinamuoju asmeniu, įsisteigusiu kitoje valstybėje narėje, nelaikomas užsienio apmokestinamasis asmuo, turintis tik padalinį kurioje nors valstybėje narėje) nuo įsisteigimo valstybės narės nurodytos atleidimo nuo PVM dienos neprivalo registruotis PVM mokėtoju ir gali taikyti smulkiojo verslo schemą Lietuvoje (PVM turi būti pradėtas skaičiuoti nuo to mėnesio, kurį buvo viršyta šios dalies 1 punkte nurodyta riba; už patiektas prekes ir suteiktas paslaugas, už kurias atlygis neviršijo šios dalies 1 punkte nurodytos ribos, PVM neskaičiuojamas), jeigu:
1) šio apmokestinamojo asmens bendra atlygio už vykdant ekonominę veiklą šalies teritorijoje patiektas prekes ir (arba) suteiktas paslaugas suma per praėjusius kalendorinius metus neviršijo 45 000 eurų ir nenumatoma šios ribos viršyti einamaisiais kalendoriniais metais (naujai įsteigtiems apmokestinamiesiems asmenims, įsisteigusiems kitoje valstybėje narėje, ši nuostata taikoma, jeigu nenumatoma šios ribos viršyti einamaisiais kalendoriniais metais) ir
2) šio apmokestinamojo asmens bendra atlygio už vykdant ekonominę veiklą Europos Sąjungos teritorijoje patiektas prekes ir (arba) suteiktas paslaugas suma per praėjusius kalendorinius metus neviršijo 100 000 eurų, perskaičiuotų taikant Europos Centrinio Banko 2018 m. sausio 18 d. paskelbtus valiutos kursus, ir nenumatoma šios ribos viršyti einamaisiais kalendoriniais metais (naujai įsteigtiems apmokestinamiesiems asmenims, įsisteigusiems kitoje valstybėje narėje, ši nuostata taikoma, jeigu nenumatoma šios ribos viršyti einamaisiais kalendoriniais metais), ir
3) šis apmokestinamasis asmuo turi įsisteigimo valstybės narės suteiktą identifikacinį PVM numerį su žymeniu „EX“ tokio numerio pabaigoje, suteikiantį teisę taikyti smulkiojo verslo schemą Lietuvoje.“
</v>
      </c>
      <c r="B130" s="4"/>
      <c r="C130" s="4"/>
      <c r="D130" s="4"/>
      <c r="E130" s="4"/>
      <c r="F130" s="4"/>
      <c r="G130" s="4"/>
    </row>
    <row r="131" spans="1:7" ht="80.5" thickBot="1" x14ac:dyDescent="0.4">
      <c r="A131" s="8" t="str">
        <f>'PI skaičiuoklė'!C52</f>
        <v>Kitose ES valstybėse narėse įsisteigę mokesčių mokėojai galės nesiregsitruoti PVM mokėtojais Lietuvoje, jeigu bus užsiregistravę SME schemoje įsisteigimo valstybėje narėje ir neviršys nacionalinės Lietuvos 45 000 eurų ribos ir ES 100 000 eurų ribos.</v>
      </c>
      <c r="B131" s="4"/>
      <c r="C131" s="4"/>
      <c r="D131" s="4"/>
      <c r="E131" s="4"/>
      <c r="F131" s="4"/>
      <c r="G131" s="4"/>
    </row>
    <row r="132" spans="1:7" ht="10.5" thickBot="1" x14ac:dyDescent="0.4">
      <c r="A132" s="25"/>
      <c r="B132" s="5" t="s">
        <v>258</v>
      </c>
      <c r="C132" s="5">
        <v>1</v>
      </c>
      <c r="D132" s="5">
        <v>13.01</v>
      </c>
      <c r="E132" s="5">
        <v>4</v>
      </c>
      <c r="F132" s="5">
        <v>1</v>
      </c>
      <c r="G132" s="5">
        <f t="shared" ref="G132:G133" si="24">+C132*D132*E132*F132</f>
        <v>52.04</v>
      </c>
    </row>
    <row r="133" spans="1:7" ht="10.5" thickBot="1" x14ac:dyDescent="0.4">
      <c r="A133" s="12"/>
      <c r="B133" s="5" t="s">
        <v>24</v>
      </c>
      <c r="C133" s="5">
        <v>0</v>
      </c>
      <c r="D133" s="5">
        <v>0</v>
      </c>
      <c r="E133" s="5">
        <v>0</v>
      </c>
      <c r="F133" s="5">
        <v>0</v>
      </c>
      <c r="G133" s="5">
        <f t="shared" si="24"/>
        <v>0</v>
      </c>
    </row>
    <row r="134" spans="1:7" ht="10.5" thickBot="1" x14ac:dyDescent="0.4">
      <c r="A134" s="12"/>
      <c r="B134" s="5" t="s">
        <v>9</v>
      </c>
      <c r="C134" s="5"/>
      <c r="D134" s="5"/>
      <c r="E134" s="5"/>
      <c r="F134" s="5"/>
      <c r="G134" s="5"/>
    </row>
    <row r="135" spans="1:7" ht="10.5" thickBot="1" x14ac:dyDescent="0.4">
      <c r="A135" s="89" t="s">
        <v>80</v>
      </c>
      <c r="B135" s="90"/>
      <c r="C135" s="90"/>
      <c r="D135" s="90"/>
      <c r="E135" s="90"/>
      <c r="F135" s="91"/>
      <c r="G135" s="5">
        <f>SUM(G132:G134)</f>
        <v>52.04</v>
      </c>
    </row>
    <row r="136" spans="1:7" ht="10.5" thickBot="1" x14ac:dyDescent="0.4">
      <c r="A136" s="8" t="str">
        <f>'PI skaičiuoklė'!C53</f>
        <v>Veiksmas B2</v>
      </c>
      <c r="B136" s="4"/>
      <c r="C136" s="4"/>
      <c r="D136" s="4"/>
      <c r="E136" s="4"/>
      <c r="F136" s="4"/>
      <c r="G136" s="4"/>
    </row>
    <row r="137" spans="1:7" ht="10.5" thickBot="1" x14ac:dyDescent="0.4">
      <c r="A137" s="25"/>
      <c r="B137" s="5" t="s">
        <v>25</v>
      </c>
      <c r="C137" s="5">
        <v>0</v>
      </c>
      <c r="D137" s="5">
        <v>0</v>
      </c>
      <c r="E137" s="5">
        <v>0</v>
      </c>
      <c r="F137" s="5">
        <v>0</v>
      </c>
      <c r="G137" s="5">
        <f t="shared" ref="G137:G138" si="25">+C137*D137*E137*F137</f>
        <v>0</v>
      </c>
    </row>
    <row r="138" spans="1:7" ht="10.5" thickBot="1" x14ac:dyDescent="0.4">
      <c r="A138" s="12"/>
      <c r="B138" s="5" t="s">
        <v>26</v>
      </c>
      <c r="C138" s="5">
        <v>0</v>
      </c>
      <c r="D138" s="5">
        <v>0</v>
      </c>
      <c r="E138" s="5">
        <v>0</v>
      </c>
      <c r="F138" s="5">
        <v>0</v>
      </c>
      <c r="G138" s="5">
        <f t="shared" si="25"/>
        <v>0</v>
      </c>
    </row>
    <row r="139" spans="1:7" ht="10.5" thickBot="1" x14ac:dyDescent="0.4">
      <c r="A139" s="12"/>
      <c r="B139" s="5" t="s">
        <v>9</v>
      </c>
      <c r="C139" s="5"/>
      <c r="D139" s="5"/>
      <c r="E139" s="5"/>
      <c r="F139" s="5"/>
      <c r="G139" s="5"/>
    </row>
    <row r="140" spans="1:7" ht="10.5" thickBot="1" x14ac:dyDescent="0.4">
      <c r="A140" s="89" t="s">
        <v>81</v>
      </c>
      <c r="B140" s="90"/>
      <c r="C140" s="90"/>
      <c r="D140" s="90"/>
      <c r="E140" s="90"/>
      <c r="F140" s="91"/>
      <c r="G140" s="5">
        <f>SUM(G137:G139)</f>
        <v>0</v>
      </c>
    </row>
    <row r="141" spans="1:7" ht="10.5" thickBot="1" x14ac:dyDescent="0.4">
      <c r="A141" s="8" t="str">
        <f>'PI skaičiuoklė'!C54</f>
        <v>Veiksmas B3</v>
      </c>
      <c r="B141" s="37"/>
      <c r="C141" s="37"/>
      <c r="D141" s="37"/>
      <c r="E141" s="37"/>
      <c r="F141" s="37"/>
      <c r="G141" s="37"/>
    </row>
    <row r="142" spans="1:7" ht="10.5" thickBot="1" x14ac:dyDescent="0.4">
      <c r="A142" s="25"/>
      <c r="B142" s="5" t="s">
        <v>176</v>
      </c>
      <c r="C142" s="5">
        <v>0</v>
      </c>
      <c r="D142" s="5">
        <v>0</v>
      </c>
      <c r="E142" s="5">
        <v>0</v>
      </c>
      <c r="F142" s="5">
        <v>0</v>
      </c>
      <c r="G142" s="5">
        <f>+C142*D142*E142*F142</f>
        <v>0</v>
      </c>
    </row>
    <row r="143" spans="1:7" ht="10.5" thickBot="1" x14ac:dyDescent="0.4">
      <c r="A143" s="12"/>
      <c r="B143" s="5" t="s">
        <v>177</v>
      </c>
      <c r="C143" s="5">
        <v>0</v>
      </c>
      <c r="D143" s="5">
        <v>0</v>
      </c>
      <c r="E143" s="5">
        <v>0</v>
      </c>
      <c r="F143" s="5">
        <v>0</v>
      </c>
      <c r="G143" s="5">
        <f t="shared" ref="G143" si="26">+C143*D143*E143*F143</f>
        <v>0</v>
      </c>
    </row>
    <row r="144" spans="1:7" ht="10.5" thickBot="1" x14ac:dyDescent="0.4">
      <c r="A144" s="12"/>
      <c r="B144" s="5" t="s">
        <v>9</v>
      </c>
      <c r="C144" s="5"/>
      <c r="D144" s="5"/>
      <c r="E144" s="5"/>
      <c r="F144" s="5"/>
      <c r="G144" s="5"/>
    </row>
    <row r="145" spans="1:8" ht="10.5" thickBot="1" x14ac:dyDescent="0.4">
      <c r="A145" s="89" t="s">
        <v>175</v>
      </c>
      <c r="B145" s="90"/>
      <c r="C145" s="90"/>
      <c r="D145" s="90"/>
      <c r="E145" s="90"/>
      <c r="F145" s="91"/>
      <c r="G145" s="5">
        <f>SUM(G142:G144)</f>
        <v>0</v>
      </c>
    </row>
    <row r="146" spans="1:8" ht="10.5" thickBot="1" x14ac:dyDescent="0.4">
      <c r="A146" s="77" t="s">
        <v>82</v>
      </c>
      <c r="B146" s="78"/>
      <c r="C146" s="78"/>
      <c r="D146" s="78"/>
      <c r="E146" s="78"/>
      <c r="F146" s="79"/>
      <c r="G146" s="26">
        <f>SUM(G135,G140,G145)</f>
        <v>52.04</v>
      </c>
    </row>
    <row r="147" spans="1:8" ht="270.5" thickBot="1" x14ac:dyDescent="0.4">
      <c r="A147" s="23" t="str">
        <f>'PI skaičiuoklė'!B57</f>
        <v xml:space="preserve">74-1 straipsnio 2 dalis.
Šio straipsnio 1 dalyje nurodytas asmuo, kuris registruojasi smulkiojo verslo schemų kitose valstybėse narėse taikymo tikslais, norėdamas gauti identifikacinį PVM numerį, mokesčio administratoriui turi pateikti išankstinį pranešimą. Mokesčio administratorius identifikacinį PVM numerį suteikia ne vėliau kaip per 35 darbo dienas nuo išankstinio pranešimo gavimo dienos. Jeigu išankstinio pranešimo ir identifikacinio PVM numerio suteikimo pagrįstumui nagrinėti reikia papildomo tyrimo, mokesčio administratoriaus sprendimu šioje dalyje nurodytas identifikacinio PVM numerio suteikimo terminas gali būti pratęstas. Identifikacinis PVM numeris įsigalioja nuo mokesčio administratoriaus sprendime dėl identifikacinio PVM numerio suteikimo asmeniui, kuris registruojasi smulkiojo verslo schemų kitose valstybėse narėse taikymo tikslais, nurodytos dienos.
</v>
      </c>
      <c r="B147" s="4"/>
      <c r="C147" s="4"/>
      <c r="D147" s="4"/>
      <c r="E147" s="4"/>
      <c r="F147" s="4"/>
      <c r="G147" s="4"/>
    </row>
    <row r="148" spans="1:8" ht="60.5" thickBot="1" x14ac:dyDescent="0.4">
      <c r="A148" s="8" t="str">
        <f>'PI skaičiuoklė'!C58</f>
        <v>Lietuvos mokesčių mokėtojai galės nesiregsitruoti PVM mokėtojais kitose ES valstybėse narėse, jeigu neviršys tos ES valstybės nacionalinės ribos ir ES 100 000 eurų ribos, bet privalės įsiregistruoti SME schemoje Lietuvoje.</v>
      </c>
      <c r="B148" s="4"/>
      <c r="C148" s="4"/>
      <c r="D148" s="4"/>
      <c r="E148" s="4"/>
      <c r="F148" s="4"/>
      <c r="G148" s="4"/>
    </row>
    <row r="149" spans="1:8" ht="10.5" thickBot="1" x14ac:dyDescent="0.4">
      <c r="A149" s="25"/>
      <c r="B149" s="5" t="s">
        <v>258</v>
      </c>
      <c r="C149" s="5">
        <v>1</v>
      </c>
      <c r="D149" s="5">
        <v>13.01</v>
      </c>
      <c r="E149" s="5">
        <v>2</v>
      </c>
      <c r="F149" s="5">
        <v>1</v>
      </c>
      <c r="G149" s="5">
        <f t="shared" ref="G149:G150" si="27">+C149*D149*E149*F149</f>
        <v>26.02</v>
      </c>
    </row>
    <row r="150" spans="1:8" ht="10.5" thickBot="1" x14ac:dyDescent="0.4">
      <c r="A150" s="12"/>
      <c r="B150" s="5" t="s">
        <v>144</v>
      </c>
      <c r="C150" s="5">
        <v>0</v>
      </c>
      <c r="D150" s="5">
        <v>0</v>
      </c>
      <c r="E150" s="5">
        <v>0</v>
      </c>
      <c r="F150" s="5">
        <v>0</v>
      </c>
      <c r="G150" s="5">
        <f t="shared" si="27"/>
        <v>0</v>
      </c>
    </row>
    <row r="151" spans="1:8" ht="10.5" thickBot="1" x14ac:dyDescent="0.4">
      <c r="A151" s="12"/>
      <c r="B151" s="5" t="s">
        <v>9</v>
      </c>
      <c r="C151" s="5"/>
      <c r="D151" s="5"/>
      <c r="E151" s="5"/>
      <c r="F151" s="5"/>
      <c r="G151" s="5"/>
    </row>
    <row r="152" spans="1:8" ht="10.5" thickBot="1" x14ac:dyDescent="0.4">
      <c r="A152" s="89" t="s">
        <v>147</v>
      </c>
      <c r="B152" s="90"/>
      <c r="C152" s="90"/>
      <c r="D152" s="90"/>
      <c r="E152" s="90"/>
      <c r="F152" s="91"/>
      <c r="G152" s="5">
        <f>SUM(G149:G151)</f>
        <v>26.02</v>
      </c>
    </row>
    <row r="153" spans="1:8" ht="10.5" thickBot="1" x14ac:dyDescent="0.4">
      <c r="A153" s="8" t="str">
        <f>'PI skaičiuoklė'!C59</f>
        <v>Prievolė teikti ketvirtines ataskaitas</v>
      </c>
      <c r="B153" s="4"/>
      <c r="C153" s="4"/>
      <c r="D153" s="4"/>
      <c r="E153" s="4"/>
      <c r="F153" s="4"/>
      <c r="G153" s="4"/>
    </row>
    <row r="154" spans="1:8" ht="10.5" thickBot="1" x14ac:dyDescent="0.4">
      <c r="A154" s="25"/>
      <c r="B154" s="5" t="s">
        <v>258</v>
      </c>
      <c r="C154" s="5">
        <v>1</v>
      </c>
      <c r="D154" s="5">
        <v>13.01</v>
      </c>
      <c r="E154" s="5">
        <v>0.5</v>
      </c>
      <c r="F154" s="5">
        <v>4</v>
      </c>
      <c r="G154" s="5">
        <f t="shared" ref="G154:G155" si="28">+C154*D154*E154*F154</f>
        <v>26.02</v>
      </c>
      <c r="H154" s="1" t="s">
        <v>282</v>
      </c>
    </row>
    <row r="155" spans="1:8" ht="10.5" thickBot="1" x14ac:dyDescent="0.4">
      <c r="A155" s="12"/>
      <c r="B155" s="5" t="s">
        <v>146</v>
      </c>
      <c r="C155" s="5">
        <v>0</v>
      </c>
      <c r="D155" s="5">
        <v>0</v>
      </c>
      <c r="E155" s="5">
        <v>0</v>
      </c>
      <c r="F155" s="5">
        <v>0</v>
      </c>
      <c r="G155" s="5">
        <f t="shared" si="28"/>
        <v>0</v>
      </c>
    </row>
    <row r="156" spans="1:8" ht="10.5" thickBot="1" x14ac:dyDescent="0.4">
      <c r="A156" s="12"/>
      <c r="B156" s="5" t="s">
        <v>9</v>
      </c>
      <c r="C156" s="5"/>
      <c r="D156" s="5"/>
      <c r="E156" s="5"/>
      <c r="F156" s="5"/>
      <c r="G156" s="5"/>
    </row>
    <row r="157" spans="1:8" ht="10.5" thickBot="1" x14ac:dyDescent="0.4">
      <c r="A157" s="89" t="s">
        <v>148</v>
      </c>
      <c r="B157" s="90"/>
      <c r="C157" s="90"/>
      <c r="D157" s="90"/>
      <c r="E157" s="90"/>
      <c r="F157" s="91"/>
      <c r="G157" s="5">
        <f>SUM(G154:G156)</f>
        <v>26.02</v>
      </c>
    </row>
    <row r="158" spans="1:8" ht="10.5" thickBot="1" x14ac:dyDescent="0.4">
      <c r="A158" s="8" t="str">
        <f>'PI skaičiuoklė'!C60</f>
        <v>Veiksmas C3</v>
      </c>
      <c r="B158" s="37"/>
      <c r="C158" s="37"/>
      <c r="D158" s="37"/>
      <c r="E158" s="37"/>
      <c r="F158" s="37"/>
      <c r="G158" s="37"/>
    </row>
    <row r="159" spans="1:8" ht="10.5" thickBot="1" x14ac:dyDescent="0.4">
      <c r="A159" s="25"/>
      <c r="B159" s="5" t="s">
        <v>183</v>
      </c>
      <c r="C159" s="5">
        <v>0</v>
      </c>
      <c r="D159" s="5">
        <v>0</v>
      </c>
      <c r="E159" s="5">
        <v>0</v>
      </c>
      <c r="F159" s="5">
        <v>0</v>
      </c>
      <c r="G159" s="5">
        <f>+C159*D159*E159*F159</f>
        <v>0</v>
      </c>
    </row>
    <row r="160" spans="1:8" ht="10.5" thickBot="1" x14ac:dyDescent="0.4">
      <c r="A160" s="12"/>
      <c r="B160" s="5" t="s">
        <v>184</v>
      </c>
      <c r="C160" s="5">
        <v>0</v>
      </c>
      <c r="D160" s="5">
        <v>0</v>
      </c>
      <c r="E160" s="5">
        <v>0</v>
      </c>
      <c r="F160" s="5">
        <v>0</v>
      </c>
      <c r="G160" s="5">
        <f t="shared" ref="G160" si="29">+C160*D160*E160*F160</f>
        <v>0</v>
      </c>
    </row>
    <row r="161" spans="1:18" ht="10.5" thickBot="1" x14ac:dyDescent="0.4">
      <c r="A161" s="12"/>
      <c r="B161" s="5" t="s">
        <v>9</v>
      </c>
      <c r="C161" s="5"/>
      <c r="D161" s="5"/>
      <c r="E161" s="5"/>
      <c r="F161" s="5"/>
      <c r="G161" s="5"/>
    </row>
    <row r="162" spans="1:18" ht="10.5" thickBot="1" x14ac:dyDescent="0.4">
      <c r="A162" s="89" t="s">
        <v>185</v>
      </c>
      <c r="B162" s="90"/>
      <c r="C162" s="90"/>
      <c r="D162" s="90"/>
      <c r="E162" s="90"/>
      <c r="F162" s="91"/>
      <c r="G162" s="5">
        <f>SUM(G159:G161)</f>
        <v>0</v>
      </c>
    </row>
    <row r="163" spans="1:18" ht="10.5" thickBot="1" x14ac:dyDescent="0.4">
      <c r="A163" s="77" t="s">
        <v>157</v>
      </c>
      <c r="B163" s="78"/>
      <c r="C163" s="78"/>
      <c r="D163" s="78"/>
      <c r="E163" s="78"/>
      <c r="F163" s="79"/>
      <c r="G163" s="26">
        <f>SUM(G152,G157,G162)</f>
        <v>52.04</v>
      </c>
    </row>
    <row r="164" spans="1:18" ht="10.5" thickBot="1" x14ac:dyDescent="0.4">
      <c r="A164" s="23">
        <f>'PI skaičiuoklė'!B63</f>
        <v>0</v>
      </c>
      <c r="B164" s="4"/>
      <c r="C164" s="4"/>
      <c r="D164" s="4"/>
      <c r="E164" s="4"/>
      <c r="F164" s="4"/>
      <c r="G164" s="4"/>
    </row>
    <row r="165" spans="1:18" ht="10.5" thickBot="1" x14ac:dyDescent="0.4">
      <c r="A165" s="8">
        <f>'PI skaičiuoklė'!C64</f>
        <v>0</v>
      </c>
      <c r="B165" s="4"/>
      <c r="C165" s="4"/>
      <c r="D165" s="4"/>
      <c r="E165" s="4"/>
      <c r="F165" s="4"/>
      <c r="G165" s="4"/>
    </row>
    <row r="166" spans="1:18" ht="10.5" thickBot="1" x14ac:dyDescent="0.4">
      <c r="A166" s="25"/>
      <c r="B166" s="5"/>
      <c r="C166" s="5">
        <v>0</v>
      </c>
      <c r="D166" s="5">
        <v>0</v>
      </c>
      <c r="E166" s="5">
        <v>0</v>
      </c>
      <c r="F166" s="5">
        <v>0</v>
      </c>
      <c r="G166" s="5">
        <f t="shared" ref="G166:G167" si="30">+C166*D166*E166*F166</f>
        <v>0</v>
      </c>
    </row>
    <row r="167" spans="1:18" ht="10.5" thickBot="1" x14ac:dyDescent="0.4">
      <c r="A167" s="12"/>
      <c r="B167" s="5" t="s">
        <v>154</v>
      </c>
      <c r="C167" s="5">
        <v>0</v>
      </c>
      <c r="D167" s="5">
        <v>0</v>
      </c>
      <c r="E167" s="5">
        <v>0</v>
      </c>
      <c r="F167" s="5">
        <v>0</v>
      </c>
      <c r="G167" s="5">
        <f t="shared" si="30"/>
        <v>0</v>
      </c>
    </row>
    <row r="168" spans="1:18" ht="10.5" thickBot="1" x14ac:dyDescent="0.4">
      <c r="A168" s="12"/>
      <c r="B168" s="5" t="s">
        <v>9</v>
      </c>
      <c r="C168" s="5"/>
      <c r="D168" s="5"/>
      <c r="E168" s="5"/>
      <c r="F168" s="5"/>
      <c r="G168" s="5"/>
    </row>
    <row r="169" spans="1:18" ht="10.5" thickBot="1" x14ac:dyDescent="0.4">
      <c r="A169" s="89" t="s">
        <v>150</v>
      </c>
      <c r="B169" s="90"/>
      <c r="C169" s="90"/>
      <c r="D169" s="90"/>
      <c r="E169" s="90"/>
      <c r="F169" s="91"/>
      <c r="G169" s="5">
        <f>SUM(G166:G168)</f>
        <v>0</v>
      </c>
    </row>
    <row r="170" spans="1:18" ht="10.5" thickBot="1" x14ac:dyDescent="0.4">
      <c r="A170" s="8">
        <f>'PI skaičiuoklė'!C65</f>
        <v>0</v>
      </c>
      <c r="B170" s="4"/>
      <c r="C170" s="4"/>
      <c r="D170" s="4"/>
      <c r="E170" s="4"/>
      <c r="F170" s="4"/>
      <c r="G170" s="4"/>
    </row>
    <row r="171" spans="1:18" ht="15.5" thickBot="1" x14ac:dyDescent="0.4">
      <c r="A171" s="25"/>
      <c r="B171" s="5"/>
      <c r="C171" s="5">
        <v>0</v>
      </c>
      <c r="D171" s="5">
        <v>0</v>
      </c>
      <c r="E171" s="5">
        <v>0</v>
      </c>
      <c r="F171" s="9">
        <v>0</v>
      </c>
      <c r="G171" s="5">
        <v>0</v>
      </c>
      <c r="H171" s="40">
        <v>0</v>
      </c>
      <c r="I171" s="40"/>
      <c r="J171" s="40"/>
      <c r="K171" s="66"/>
      <c r="L171" s="40"/>
      <c r="M171" s="40"/>
      <c r="N171" s="40"/>
      <c r="O171" s="40"/>
      <c r="P171" s="40"/>
      <c r="Q171" s="40"/>
      <c r="R171" s="40"/>
    </row>
    <row r="172" spans="1:18" ht="15.5" thickBot="1" x14ac:dyDescent="0.4">
      <c r="A172" s="12"/>
      <c r="B172" s="5" t="s">
        <v>156</v>
      </c>
      <c r="C172" s="5">
        <v>0</v>
      </c>
      <c r="D172" s="5">
        <v>0</v>
      </c>
      <c r="E172" s="5">
        <v>0</v>
      </c>
      <c r="F172" s="5">
        <v>0</v>
      </c>
      <c r="G172" s="5">
        <f t="shared" ref="G172" si="31">+C172*D172*E172*F172</f>
        <v>0</v>
      </c>
      <c r="H172" s="40"/>
      <c r="I172" s="40"/>
      <c r="J172" s="40"/>
      <c r="K172" s="40"/>
      <c r="L172" s="40"/>
      <c r="M172" s="40"/>
      <c r="N172" s="40"/>
      <c r="O172" s="40"/>
      <c r="P172" s="40"/>
      <c r="Q172" s="40"/>
      <c r="R172" s="40"/>
    </row>
    <row r="173" spans="1:18" ht="15.5" thickBot="1" x14ac:dyDescent="0.4">
      <c r="A173" s="12"/>
      <c r="B173" s="5" t="s">
        <v>9</v>
      </c>
      <c r="C173" s="5"/>
      <c r="D173" s="5"/>
      <c r="E173" s="5"/>
      <c r="F173" s="5"/>
      <c r="G173" s="5"/>
      <c r="H173" s="40"/>
      <c r="I173" s="40"/>
      <c r="J173" s="40"/>
      <c r="K173" s="40"/>
      <c r="L173" s="40"/>
      <c r="M173" s="40"/>
      <c r="N173" s="40"/>
      <c r="O173" s="40"/>
      <c r="P173" s="40"/>
      <c r="Q173" s="40"/>
      <c r="R173" s="40"/>
    </row>
    <row r="174" spans="1:18" ht="15.5" thickBot="1" x14ac:dyDescent="0.4">
      <c r="A174" s="89" t="s">
        <v>151</v>
      </c>
      <c r="B174" s="90"/>
      <c r="C174" s="90"/>
      <c r="D174" s="90"/>
      <c r="E174" s="90"/>
      <c r="F174" s="91"/>
      <c r="G174" s="5">
        <f>SUM(G171:G173)</f>
        <v>0</v>
      </c>
      <c r="H174" s="40"/>
      <c r="I174" s="40"/>
      <c r="J174" s="40"/>
      <c r="K174" s="40"/>
      <c r="L174" s="40"/>
      <c r="M174" s="40"/>
      <c r="N174" s="40"/>
      <c r="O174" s="40"/>
      <c r="P174" s="40"/>
      <c r="Q174" s="40"/>
      <c r="R174" s="40"/>
    </row>
    <row r="175" spans="1:18" ht="15.5" thickBot="1" x14ac:dyDescent="0.4">
      <c r="A175" s="8" t="str">
        <f>'PI skaičiuoklė'!C66</f>
        <v>Veiksmas D3</v>
      </c>
      <c r="B175" s="37"/>
      <c r="C175" s="37"/>
      <c r="D175" s="37"/>
      <c r="E175" s="37"/>
      <c r="F175" s="37"/>
      <c r="G175" s="37"/>
      <c r="H175" s="40"/>
      <c r="I175" s="40"/>
      <c r="J175" s="40"/>
      <c r="K175" s="40"/>
      <c r="L175" s="40"/>
      <c r="M175" s="40"/>
      <c r="N175" s="40"/>
      <c r="O175" s="40"/>
      <c r="P175" s="40"/>
      <c r="Q175" s="40"/>
      <c r="R175" s="40"/>
    </row>
    <row r="176" spans="1:18" ht="15.5" thickBot="1" x14ac:dyDescent="0.4">
      <c r="A176" s="25"/>
      <c r="B176" s="5" t="s">
        <v>186</v>
      </c>
      <c r="C176" s="5">
        <v>0</v>
      </c>
      <c r="D176" s="5">
        <v>0</v>
      </c>
      <c r="E176" s="5">
        <v>0</v>
      </c>
      <c r="F176" s="5">
        <v>0</v>
      </c>
      <c r="G176" s="5">
        <f>+C176*D176*E176*F176</f>
        <v>0</v>
      </c>
      <c r="H176" s="40"/>
      <c r="I176" s="40"/>
      <c r="J176" s="40"/>
      <c r="K176" s="40"/>
      <c r="L176" s="40"/>
      <c r="M176" s="40"/>
      <c r="N176" s="40"/>
      <c r="O176" s="40"/>
      <c r="P176" s="40"/>
      <c r="Q176" s="40"/>
      <c r="R176" s="40"/>
    </row>
    <row r="177" spans="1:18" ht="15.5" thickBot="1" x14ac:dyDescent="0.4">
      <c r="A177" s="12"/>
      <c r="B177" s="5" t="s">
        <v>187</v>
      </c>
      <c r="C177" s="5">
        <v>0</v>
      </c>
      <c r="D177" s="5">
        <v>0</v>
      </c>
      <c r="E177" s="5">
        <v>0</v>
      </c>
      <c r="F177" s="5">
        <v>0</v>
      </c>
      <c r="G177" s="5">
        <f t="shared" ref="G177" si="32">+C177*D177*E177*F177</f>
        <v>0</v>
      </c>
      <c r="H177" s="40"/>
      <c r="I177" s="40"/>
      <c r="J177" s="40"/>
      <c r="K177" s="40"/>
      <c r="L177" s="40"/>
      <c r="M177" s="40"/>
      <c r="N177" s="40"/>
      <c r="O177" s="40"/>
      <c r="P177" s="40"/>
      <c r="Q177" s="40"/>
      <c r="R177" s="40"/>
    </row>
    <row r="178" spans="1:18" ht="15.5" thickBot="1" x14ac:dyDescent="0.4">
      <c r="A178" s="12"/>
      <c r="B178" s="5" t="s">
        <v>9</v>
      </c>
      <c r="C178" s="5"/>
      <c r="D178" s="5"/>
      <c r="E178" s="5"/>
      <c r="F178" s="5"/>
      <c r="G178" s="5"/>
      <c r="H178" s="40"/>
      <c r="I178" s="40"/>
      <c r="J178" s="40"/>
      <c r="K178" s="40"/>
      <c r="L178" s="40"/>
      <c r="M178" s="40"/>
      <c r="N178" s="40"/>
      <c r="O178" s="40"/>
      <c r="P178" s="40"/>
      <c r="Q178" s="40"/>
      <c r="R178" s="40"/>
    </row>
    <row r="179" spans="1:18" ht="15.5" thickBot="1" x14ac:dyDescent="0.4">
      <c r="A179" s="89" t="s">
        <v>188</v>
      </c>
      <c r="B179" s="90"/>
      <c r="C179" s="90"/>
      <c r="D179" s="90"/>
      <c r="E179" s="90"/>
      <c r="F179" s="91"/>
      <c r="G179" s="5">
        <f>SUM(G176:G178)</f>
        <v>0</v>
      </c>
      <c r="H179" s="40"/>
      <c r="I179" s="40"/>
      <c r="J179" s="40"/>
      <c r="K179" s="40"/>
      <c r="L179" s="40"/>
      <c r="M179" s="40"/>
      <c r="N179" s="40"/>
      <c r="O179" s="40"/>
      <c r="P179" s="40"/>
      <c r="Q179" s="40"/>
      <c r="R179" s="40"/>
    </row>
    <row r="180" spans="1:18" ht="15.5" thickBot="1" x14ac:dyDescent="0.4">
      <c r="A180" s="77" t="s">
        <v>158</v>
      </c>
      <c r="B180" s="78"/>
      <c r="C180" s="78"/>
      <c r="D180" s="78"/>
      <c r="E180" s="78"/>
      <c r="F180" s="79"/>
      <c r="G180" s="26">
        <f>SUM(G169,G174,G179)</f>
        <v>0</v>
      </c>
      <c r="H180" s="40"/>
      <c r="I180" s="40"/>
      <c r="J180" s="40"/>
      <c r="K180" s="40"/>
      <c r="L180" s="40"/>
      <c r="M180" s="40"/>
      <c r="N180" s="40"/>
      <c r="O180" s="40"/>
      <c r="P180" s="40"/>
      <c r="Q180" s="40"/>
      <c r="R180" s="40"/>
    </row>
    <row r="181" spans="1:18" ht="20.5" thickBot="1" x14ac:dyDescent="0.4">
      <c r="A181" s="23" t="str">
        <f>'PI skaičiuoklė'!B69</f>
        <v>Straipsnis (-iai), punktas (-ai) ir įpareigojimas</v>
      </c>
      <c r="B181" s="4"/>
      <c r="C181" s="4"/>
      <c r="D181" s="4"/>
      <c r="E181" s="4"/>
      <c r="F181" s="4"/>
      <c r="G181" s="4"/>
    </row>
    <row r="182" spans="1:18" ht="10.5" thickBot="1" x14ac:dyDescent="0.4">
      <c r="A182" s="8" t="str">
        <f>'PI skaičiuoklė'!C70</f>
        <v>Veiksmas E1</v>
      </c>
      <c r="B182" s="4"/>
      <c r="C182" s="4"/>
      <c r="D182" s="4"/>
      <c r="E182" s="4"/>
      <c r="F182" s="4"/>
      <c r="G182" s="4"/>
    </row>
    <row r="183" spans="1:18" ht="10.5" thickBot="1" x14ac:dyDescent="0.4">
      <c r="A183" s="25"/>
      <c r="B183" s="5" t="s">
        <v>159</v>
      </c>
      <c r="C183" s="5">
        <v>0</v>
      </c>
      <c r="D183" s="5">
        <v>0</v>
      </c>
      <c r="E183" s="5">
        <v>0</v>
      </c>
      <c r="F183" s="5">
        <v>0</v>
      </c>
      <c r="G183" s="5">
        <f t="shared" ref="G183:G184" si="33">+C183*D183*E183*F183</f>
        <v>0</v>
      </c>
    </row>
    <row r="184" spans="1:18" ht="10.5" thickBot="1" x14ac:dyDescent="0.4">
      <c r="A184" s="12"/>
      <c r="B184" s="5" t="s">
        <v>160</v>
      </c>
      <c r="C184" s="5">
        <v>0</v>
      </c>
      <c r="D184" s="5">
        <v>0</v>
      </c>
      <c r="E184" s="5">
        <v>0</v>
      </c>
      <c r="F184" s="5">
        <v>0</v>
      </c>
      <c r="G184" s="5">
        <f t="shared" si="33"/>
        <v>0</v>
      </c>
    </row>
    <row r="185" spans="1:18" ht="10.5" thickBot="1" x14ac:dyDescent="0.4">
      <c r="A185" s="12"/>
      <c r="B185" s="5" t="s">
        <v>9</v>
      </c>
      <c r="C185" s="5"/>
      <c r="D185" s="5"/>
      <c r="E185" s="5"/>
      <c r="F185" s="5"/>
      <c r="G185" s="5"/>
    </row>
    <row r="186" spans="1:18" ht="10.5" thickBot="1" x14ac:dyDescent="0.4">
      <c r="A186" s="89" t="s">
        <v>163</v>
      </c>
      <c r="B186" s="90"/>
      <c r="C186" s="90"/>
      <c r="D186" s="90"/>
      <c r="E186" s="90"/>
      <c r="F186" s="91"/>
      <c r="G186" s="5">
        <f>SUM(G183:G185)</f>
        <v>0</v>
      </c>
    </row>
    <row r="187" spans="1:18" ht="10.5" thickBot="1" x14ac:dyDescent="0.4">
      <c r="A187" s="8" t="str">
        <f>'PI skaičiuoklė'!C71</f>
        <v>Veiksmas E2</v>
      </c>
      <c r="B187" s="4"/>
      <c r="C187" s="4"/>
      <c r="D187" s="4"/>
      <c r="E187" s="4"/>
      <c r="F187" s="4"/>
      <c r="G187" s="4"/>
    </row>
    <row r="188" spans="1:18" ht="10.5" thickBot="1" x14ac:dyDescent="0.4">
      <c r="A188" s="25"/>
      <c r="B188" s="5" t="s">
        <v>162</v>
      </c>
      <c r="C188" s="5">
        <v>0</v>
      </c>
      <c r="D188" s="5">
        <v>0</v>
      </c>
      <c r="E188" s="5">
        <v>0</v>
      </c>
      <c r="F188" s="5">
        <v>0</v>
      </c>
      <c r="G188" s="5">
        <f t="shared" ref="G188:G189" si="34">+C188*D188*E188*F188</f>
        <v>0</v>
      </c>
    </row>
    <row r="189" spans="1:18" ht="10.5" thickBot="1" x14ac:dyDescent="0.4">
      <c r="A189" s="12"/>
      <c r="B189" s="5" t="s">
        <v>161</v>
      </c>
      <c r="C189" s="5">
        <v>0</v>
      </c>
      <c r="D189" s="5">
        <v>0</v>
      </c>
      <c r="E189" s="5">
        <v>0</v>
      </c>
      <c r="F189" s="5">
        <v>0</v>
      </c>
      <c r="G189" s="5">
        <f t="shared" si="34"/>
        <v>0</v>
      </c>
    </row>
    <row r="190" spans="1:18" ht="10.5" thickBot="1" x14ac:dyDescent="0.4">
      <c r="A190" s="12"/>
      <c r="B190" s="5" t="s">
        <v>9</v>
      </c>
      <c r="C190" s="5"/>
      <c r="D190" s="5"/>
      <c r="E190" s="5"/>
      <c r="F190" s="5"/>
      <c r="G190" s="5"/>
    </row>
    <row r="191" spans="1:18" ht="10.5" thickBot="1" x14ac:dyDescent="0.4">
      <c r="A191" s="89" t="s">
        <v>164</v>
      </c>
      <c r="B191" s="90"/>
      <c r="C191" s="90"/>
      <c r="D191" s="90"/>
      <c r="E191" s="90"/>
      <c r="F191" s="91"/>
      <c r="G191" s="5">
        <f>SUM(G188:G190)</f>
        <v>0</v>
      </c>
    </row>
    <row r="192" spans="1:18" ht="10.5" thickBot="1" x14ac:dyDescent="0.4">
      <c r="A192" s="8" t="str">
        <f>'PI skaičiuoklė'!C72</f>
        <v>Veiksmas E3</v>
      </c>
      <c r="B192" s="37"/>
      <c r="C192" s="37"/>
      <c r="D192" s="37"/>
      <c r="E192" s="37"/>
      <c r="F192" s="37"/>
      <c r="G192" s="37"/>
    </row>
    <row r="193" spans="1:7" ht="10.5" thickBot="1" x14ac:dyDescent="0.4">
      <c r="A193" s="25"/>
      <c r="B193" s="5" t="s">
        <v>189</v>
      </c>
      <c r="C193" s="5">
        <v>0</v>
      </c>
      <c r="D193" s="5">
        <v>0</v>
      </c>
      <c r="E193" s="5">
        <v>0</v>
      </c>
      <c r="F193" s="5">
        <v>0</v>
      </c>
      <c r="G193" s="5">
        <f>+C193*D193*E193*F193</f>
        <v>0</v>
      </c>
    </row>
    <row r="194" spans="1:7" ht="10.5" thickBot="1" x14ac:dyDescent="0.4">
      <c r="A194" s="12"/>
      <c r="B194" s="5" t="s">
        <v>190</v>
      </c>
      <c r="C194" s="5">
        <v>0</v>
      </c>
      <c r="D194" s="5">
        <v>0</v>
      </c>
      <c r="E194" s="5">
        <v>0</v>
      </c>
      <c r="F194" s="5">
        <v>0</v>
      </c>
      <c r="G194" s="5">
        <f t="shared" ref="G194" si="35">+C194*D194*E194*F194</f>
        <v>0</v>
      </c>
    </row>
    <row r="195" spans="1:7" ht="10.5" thickBot="1" x14ac:dyDescent="0.4">
      <c r="A195" s="12"/>
      <c r="B195" s="5" t="s">
        <v>9</v>
      </c>
      <c r="C195" s="5"/>
      <c r="D195" s="5"/>
      <c r="E195" s="5"/>
      <c r="F195" s="5"/>
      <c r="G195" s="5"/>
    </row>
    <row r="196" spans="1:7" ht="10.5" thickBot="1" x14ac:dyDescent="0.4">
      <c r="A196" s="89" t="s">
        <v>191</v>
      </c>
      <c r="B196" s="90"/>
      <c r="C196" s="90"/>
      <c r="D196" s="90"/>
      <c r="E196" s="90"/>
      <c r="F196" s="91"/>
      <c r="G196" s="5">
        <f>SUM(G193:G195)</f>
        <v>0</v>
      </c>
    </row>
    <row r="197" spans="1:7" ht="10.5" thickBot="1" x14ac:dyDescent="0.4">
      <c r="A197" s="77" t="s">
        <v>166</v>
      </c>
      <c r="B197" s="78"/>
      <c r="C197" s="78"/>
      <c r="D197" s="78"/>
      <c r="E197" s="78"/>
      <c r="F197" s="79"/>
      <c r="G197" s="26">
        <f>SUM(G186,G191,G196)</f>
        <v>0</v>
      </c>
    </row>
    <row r="198" spans="1:7" ht="20.5" thickBot="1" x14ac:dyDescent="0.4">
      <c r="A198" s="23" t="str">
        <f>'PI skaičiuoklė'!B75</f>
        <v>Straipsnis (-iai), punktas (-ai) ir įpareigojimas</v>
      </c>
      <c r="B198" s="4"/>
      <c r="C198" s="4"/>
      <c r="D198" s="4"/>
      <c r="E198" s="4"/>
      <c r="F198" s="4"/>
      <c r="G198" s="4"/>
    </row>
    <row r="199" spans="1:7" ht="10.5" thickBot="1" x14ac:dyDescent="0.4">
      <c r="A199" s="8" t="str">
        <f>'PI skaičiuoklė'!C76</f>
        <v>Veiksmas F1</v>
      </c>
      <c r="B199" s="4"/>
      <c r="C199" s="4"/>
      <c r="D199" s="4"/>
      <c r="E199" s="4"/>
      <c r="F199" s="4"/>
      <c r="G199" s="4"/>
    </row>
    <row r="200" spans="1:7" ht="10.5" thickBot="1" x14ac:dyDescent="0.4">
      <c r="A200" s="25"/>
      <c r="B200" s="5" t="s">
        <v>167</v>
      </c>
      <c r="C200" s="5">
        <v>0</v>
      </c>
      <c r="D200" s="5">
        <v>0</v>
      </c>
      <c r="E200" s="5">
        <v>0</v>
      </c>
      <c r="F200" s="5">
        <v>0</v>
      </c>
      <c r="G200" s="5">
        <f t="shared" ref="G200:G201" si="36">+C200*D200*E200*F200</f>
        <v>0</v>
      </c>
    </row>
    <row r="201" spans="1:7" ht="10.5" thickBot="1" x14ac:dyDescent="0.4">
      <c r="A201" s="12"/>
      <c r="B201" s="5" t="s">
        <v>168</v>
      </c>
      <c r="C201" s="5">
        <v>0</v>
      </c>
      <c r="D201" s="5">
        <v>0</v>
      </c>
      <c r="E201" s="5">
        <v>0</v>
      </c>
      <c r="F201" s="5">
        <v>0</v>
      </c>
      <c r="G201" s="5">
        <f t="shared" si="36"/>
        <v>0</v>
      </c>
    </row>
    <row r="202" spans="1:7" ht="10.5" thickBot="1" x14ac:dyDescent="0.4">
      <c r="A202" s="12"/>
      <c r="B202" s="5" t="s">
        <v>9</v>
      </c>
      <c r="C202" s="5"/>
      <c r="D202" s="5"/>
      <c r="E202" s="5"/>
      <c r="F202" s="5"/>
      <c r="G202" s="5"/>
    </row>
    <row r="203" spans="1:7" ht="10.5" thickBot="1" x14ac:dyDescent="0.4">
      <c r="A203" s="89" t="s">
        <v>171</v>
      </c>
      <c r="B203" s="90"/>
      <c r="C203" s="90"/>
      <c r="D203" s="90"/>
      <c r="E203" s="90"/>
      <c r="F203" s="91"/>
      <c r="G203" s="5">
        <f>SUM(G200:G202)</f>
        <v>0</v>
      </c>
    </row>
    <row r="204" spans="1:7" ht="10.5" thickBot="1" x14ac:dyDescent="0.4">
      <c r="A204" s="8" t="str">
        <f>'PI skaičiuoklė'!C77</f>
        <v>Veiksmas F2</v>
      </c>
      <c r="B204" s="4"/>
      <c r="C204" s="4"/>
      <c r="D204" s="4"/>
      <c r="E204" s="4"/>
      <c r="F204" s="4"/>
      <c r="G204" s="4"/>
    </row>
    <row r="205" spans="1:7" ht="10.5" thickBot="1" x14ac:dyDescent="0.4">
      <c r="A205" s="25"/>
      <c r="B205" s="5" t="s">
        <v>169</v>
      </c>
      <c r="C205" s="5">
        <v>0</v>
      </c>
      <c r="D205" s="5">
        <v>0</v>
      </c>
      <c r="E205" s="5">
        <v>0</v>
      </c>
      <c r="F205" s="5">
        <v>0</v>
      </c>
      <c r="G205" s="5">
        <f t="shared" ref="G205:G206" si="37">+C205*D205*E205*F205</f>
        <v>0</v>
      </c>
    </row>
    <row r="206" spans="1:7" ht="10.5" thickBot="1" x14ac:dyDescent="0.4">
      <c r="A206" s="12"/>
      <c r="B206" s="5" t="s">
        <v>170</v>
      </c>
      <c r="C206" s="5">
        <v>0</v>
      </c>
      <c r="D206" s="5">
        <v>0</v>
      </c>
      <c r="E206" s="5">
        <v>0</v>
      </c>
      <c r="F206" s="5">
        <v>0</v>
      </c>
      <c r="G206" s="5">
        <f t="shared" si="37"/>
        <v>0</v>
      </c>
    </row>
    <row r="207" spans="1:7" ht="10.5" thickBot="1" x14ac:dyDescent="0.4">
      <c r="A207" s="12"/>
      <c r="B207" s="5" t="s">
        <v>9</v>
      </c>
      <c r="C207" s="5"/>
      <c r="D207" s="5"/>
      <c r="E207" s="5"/>
      <c r="F207" s="5"/>
      <c r="G207" s="5"/>
    </row>
    <row r="208" spans="1:7" ht="10.5" thickBot="1" x14ac:dyDescent="0.4">
      <c r="A208" s="89" t="s">
        <v>172</v>
      </c>
      <c r="B208" s="90"/>
      <c r="C208" s="90"/>
      <c r="D208" s="90"/>
      <c r="E208" s="90"/>
      <c r="F208" s="91"/>
      <c r="G208" s="5">
        <f>SUM(G205:G207)</f>
        <v>0</v>
      </c>
    </row>
    <row r="209" spans="1:7" ht="10.5" thickBot="1" x14ac:dyDescent="0.4">
      <c r="A209" s="8" t="str">
        <f>'PI skaičiuoklė'!C78</f>
        <v>Veiksmas F3</v>
      </c>
      <c r="B209" s="37"/>
      <c r="C209" s="37"/>
      <c r="D209" s="37"/>
      <c r="E209" s="37"/>
      <c r="F209" s="37"/>
      <c r="G209" s="37"/>
    </row>
    <row r="210" spans="1:7" ht="10.5" thickBot="1" x14ac:dyDescent="0.4">
      <c r="A210" s="25"/>
      <c r="B210" s="5" t="s">
        <v>180</v>
      </c>
      <c r="C210" s="5">
        <v>0</v>
      </c>
      <c r="D210" s="5">
        <v>0</v>
      </c>
      <c r="E210" s="5">
        <v>0</v>
      </c>
      <c r="F210" s="5">
        <v>0</v>
      </c>
      <c r="G210" s="5">
        <f>+C210*D210*E210*F210</f>
        <v>0</v>
      </c>
    </row>
    <row r="211" spans="1:7" ht="10.5" thickBot="1" x14ac:dyDescent="0.4">
      <c r="A211" s="12"/>
      <c r="B211" s="5" t="s">
        <v>181</v>
      </c>
      <c r="C211" s="5">
        <v>0</v>
      </c>
      <c r="D211" s="5">
        <v>0</v>
      </c>
      <c r="E211" s="5">
        <v>0</v>
      </c>
      <c r="F211" s="5">
        <v>0</v>
      </c>
      <c r="G211" s="5">
        <f t="shared" ref="G211" si="38">+C211*D211*E211*F211</f>
        <v>0</v>
      </c>
    </row>
    <row r="212" spans="1:7" ht="10.5" thickBot="1" x14ac:dyDescent="0.4">
      <c r="A212" s="12"/>
      <c r="B212" s="5" t="s">
        <v>9</v>
      </c>
      <c r="C212" s="5"/>
      <c r="D212" s="5"/>
      <c r="E212" s="5"/>
      <c r="F212" s="5"/>
      <c r="G212" s="5"/>
    </row>
    <row r="213" spans="1:7" ht="10.5" thickBot="1" x14ac:dyDescent="0.4">
      <c r="A213" s="89" t="s">
        <v>182</v>
      </c>
      <c r="B213" s="90"/>
      <c r="C213" s="90"/>
      <c r="D213" s="90"/>
      <c r="E213" s="90"/>
      <c r="F213" s="91"/>
      <c r="G213" s="5">
        <f>SUM(G210:G212)</f>
        <v>0</v>
      </c>
    </row>
    <row r="214" spans="1:7" ht="10.5" thickBot="1" x14ac:dyDescent="0.4">
      <c r="A214" s="77" t="s">
        <v>173</v>
      </c>
      <c r="B214" s="78"/>
      <c r="C214" s="78"/>
      <c r="D214" s="78"/>
      <c r="E214" s="78"/>
      <c r="F214" s="79"/>
      <c r="G214" s="26">
        <f>SUM(G203,G208,G213)</f>
        <v>0</v>
      </c>
    </row>
  </sheetData>
  <mergeCells count="50">
    <mergeCell ref="A1:G1"/>
    <mergeCell ref="A110:G110"/>
    <mergeCell ref="A118:F118"/>
    <mergeCell ref="A123:F123"/>
    <mergeCell ref="A129:F129"/>
    <mergeCell ref="A37:F37"/>
    <mergeCell ref="A9:F9"/>
    <mergeCell ref="A14:F14"/>
    <mergeCell ref="A20:F20"/>
    <mergeCell ref="A26:F26"/>
    <mergeCell ref="A31:F31"/>
    <mergeCell ref="A19:F19"/>
    <mergeCell ref="A36:F36"/>
    <mergeCell ref="A43:F43"/>
    <mergeCell ref="A48:F48"/>
    <mergeCell ref="A53:F53"/>
    <mergeCell ref="A54:F54"/>
    <mergeCell ref="A60:F60"/>
    <mergeCell ref="A65:F65"/>
    <mergeCell ref="A70:F70"/>
    <mergeCell ref="A71:F71"/>
    <mergeCell ref="A77:F77"/>
    <mergeCell ref="A82:F82"/>
    <mergeCell ref="A87:F87"/>
    <mergeCell ref="A88:F88"/>
    <mergeCell ref="A94:F94"/>
    <mergeCell ref="A99:F99"/>
    <mergeCell ref="A104:F104"/>
    <mergeCell ref="A105:F105"/>
    <mergeCell ref="A128:F128"/>
    <mergeCell ref="A145:F145"/>
    <mergeCell ref="A152:F152"/>
    <mergeCell ref="A157:F157"/>
    <mergeCell ref="A135:F135"/>
    <mergeCell ref="A140:F140"/>
    <mergeCell ref="A146:F146"/>
    <mergeCell ref="A162:F162"/>
    <mergeCell ref="A163:F163"/>
    <mergeCell ref="A169:F169"/>
    <mergeCell ref="A174:F174"/>
    <mergeCell ref="A179:F179"/>
    <mergeCell ref="A203:F203"/>
    <mergeCell ref="A208:F208"/>
    <mergeCell ref="A213:F213"/>
    <mergeCell ref="A214:F214"/>
    <mergeCell ref="A180:F180"/>
    <mergeCell ref="A186:F186"/>
    <mergeCell ref="A191:F191"/>
    <mergeCell ref="A196:F196"/>
    <mergeCell ref="A197:F197"/>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D3FF"/>
  </sheetPr>
  <dimension ref="A1:D178"/>
  <sheetViews>
    <sheetView topLeftCell="A144" zoomScale="85" zoomScaleNormal="85" workbookViewId="0">
      <selection activeCell="B123" sqref="B123"/>
    </sheetView>
  </sheetViews>
  <sheetFormatPr defaultColWidth="8.54296875" defaultRowHeight="10" x14ac:dyDescent="0.35"/>
  <cols>
    <col min="1" max="1" width="34.81640625" style="1" customWidth="1"/>
    <col min="2" max="2" width="18.81640625" style="1" customWidth="1"/>
    <col min="3" max="3" width="13.453125" style="1" customWidth="1"/>
    <col min="4" max="4" width="26.54296875" style="1" customWidth="1"/>
    <col min="5" max="16384" width="8.54296875" style="1"/>
  </cols>
  <sheetData>
    <row r="1" spans="1:4" ht="21.75" customHeight="1" thickBot="1" x14ac:dyDescent="0.4">
      <c r="A1" s="98" t="s">
        <v>59</v>
      </c>
      <c r="B1" s="99"/>
      <c r="C1" s="99"/>
      <c r="D1" s="100"/>
    </row>
    <row r="2" spans="1:4" ht="24.65" customHeight="1" thickBot="1" x14ac:dyDescent="0.4">
      <c r="A2" s="30" t="s">
        <v>85</v>
      </c>
      <c r="B2" s="104" t="s">
        <v>27</v>
      </c>
      <c r="C2" s="105"/>
      <c r="D2" s="31" t="s">
        <v>3</v>
      </c>
    </row>
    <row r="3" spans="1:4" ht="10.5" thickBot="1" x14ac:dyDescent="0.4">
      <c r="A3" s="32">
        <v>1</v>
      </c>
      <c r="B3" s="106">
        <v>2</v>
      </c>
      <c r="C3" s="107"/>
      <c r="D3" s="32">
        <v>3</v>
      </c>
    </row>
    <row r="4" spans="1:4" ht="90.5" thickBot="1" x14ac:dyDescent="0.4">
      <c r="A4" s="23" t="str">
        <f>'PI skaičiuoklė'!B6</f>
        <v>95 straipsnio 2 dalis. Paslaugų pirkėjas, jeigu jis yra apmokestinamasis asmuo, kaip jis suprantamas šio Įstatymo 13 straipsnyje, privalo apskaičiuoti ir sumokėti į biudžetą PVM už jam šalies teritorijoje užsienio asmens, neįsikūrusio šalies teritorijoje, teikiamas paslaugas, nurodytas šio Įstatymo 13 straipsnio 2 dalies 1 punkte.</v>
      </c>
      <c r="B4" s="4"/>
      <c r="C4" s="4"/>
      <c r="D4" s="4"/>
    </row>
    <row r="5" spans="1:4" ht="30.5" thickBot="1" x14ac:dyDescent="0.4">
      <c r="A5" s="8" t="str">
        <f>'PI skaičiuoklė'!C7</f>
        <v>Prievolė apskaičiuoti iš užsienio įsigytų paslaugų pirkimo PVM ir pateikti PVM neįregistruoto asmens apyskaitą FR0608</v>
      </c>
      <c r="B5" s="4"/>
      <c r="C5" s="4"/>
      <c r="D5" s="4"/>
    </row>
    <row r="6" spans="1:4" ht="10.5" thickBot="1" x14ac:dyDescent="0.4">
      <c r="A6" s="12"/>
      <c r="B6" s="5" t="s">
        <v>19</v>
      </c>
      <c r="C6" s="5">
        <v>0</v>
      </c>
      <c r="D6" s="5">
        <f>+C6</f>
        <v>0</v>
      </c>
    </row>
    <row r="7" spans="1:4" ht="10.5" thickBot="1" x14ac:dyDescent="0.4">
      <c r="A7" s="12"/>
      <c r="B7" s="5" t="s">
        <v>20</v>
      </c>
      <c r="C7" s="5">
        <v>0</v>
      </c>
      <c r="D7" s="5">
        <f>+C7</f>
        <v>0</v>
      </c>
    </row>
    <row r="8" spans="1:4" ht="20.149999999999999" customHeight="1" thickBot="1" x14ac:dyDescent="0.4">
      <c r="A8" s="89" t="s">
        <v>28</v>
      </c>
      <c r="B8" s="90"/>
      <c r="C8" s="90"/>
      <c r="D8" s="4">
        <f>SUM(D6:D7)</f>
        <v>0</v>
      </c>
    </row>
    <row r="9" spans="1:4" ht="10.5" thickBot="1" x14ac:dyDescent="0.4">
      <c r="A9" s="8">
        <f>'PI skaičiuoklė'!C8</f>
        <v>0</v>
      </c>
      <c r="B9" s="4"/>
      <c r="C9" s="4"/>
      <c r="D9" s="4"/>
    </row>
    <row r="10" spans="1:4" ht="10.5" thickBot="1" x14ac:dyDescent="0.4">
      <c r="A10" s="12"/>
      <c r="B10" s="5" t="s">
        <v>21</v>
      </c>
      <c r="C10" s="5">
        <v>0</v>
      </c>
      <c r="D10" s="5">
        <f>+C10</f>
        <v>0</v>
      </c>
    </row>
    <row r="11" spans="1:4" ht="10.5" thickBot="1" x14ac:dyDescent="0.4">
      <c r="A11" s="12"/>
      <c r="B11" s="5" t="s">
        <v>22</v>
      </c>
      <c r="C11" s="5">
        <v>0</v>
      </c>
      <c r="D11" s="5">
        <f>+C11</f>
        <v>0</v>
      </c>
    </row>
    <row r="12" spans="1:4" ht="10.5" thickBot="1" x14ac:dyDescent="0.4">
      <c r="A12" s="89" t="s">
        <v>29</v>
      </c>
      <c r="B12" s="90"/>
      <c r="C12" s="90"/>
      <c r="D12" s="4">
        <f>SUM(D10:D11)</f>
        <v>0</v>
      </c>
    </row>
    <row r="13" spans="1:4" ht="10.5" thickBot="1" x14ac:dyDescent="0.4">
      <c r="A13" s="8" t="str">
        <f>'PI skaičiuoklė'!C9</f>
        <v>Veiksmas A3</v>
      </c>
      <c r="B13" s="4"/>
      <c r="C13" s="4"/>
      <c r="D13" s="4"/>
    </row>
    <row r="14" spans="1:4" ht="10.5" thickBot="1" x14ac:dyDescent="0.4">
      <c r="A14" s="12"/>
      <c r="B14" s="5" t="s">
        <v>178</v>
      </c>
      <c r="C14" s="5">
        <v>0</v>
      </c>
      <c r="D14" s="5">
        <f>+C14</f>
        <v>0</v>
      </c>
    </row>
    <row r="15" spans="1:4" ht="10.5" thickBot="1" x14ac:dyDescent="0.4">
      <c r="A15" s="12"/>
      <c r="B15" s="5" t="s">
        <v>179</v>
      </c>
      <c r="C15" s="5">
        <v>0</v>
      </c>
      <c r="D15" s="5">
        <f>+C15</f>
        <v>0</v>
      </c>
    </row>
    <row r="16" spans="1:4" ht="20.149999999999999" customHeight="1" thickBot="1" x14ac:dyDescent="0.4">
      <c r="A16" s="89" t="s">
        <v>192</v>
      </c>
      <c r="B16" s="90"/>
      <c r="C16" s="90"/>
      <c r="D16" s="4">
        <f>SUM(D14:D15)</f>
        <v>0</v>
      </c>
    </row>
    <row r="17" spans="1:4" ht="10.5" thickBot="1" x14ac:dyDescent="0.4">
      <c r="A17" s="77" t="s">
        <v>30</v>
      </c>
      <c r="B17" s="78"/>
      <c r="C17" s="78"/>
      <c r="D17" s="4">
        <f>SUM(D8,D12,D16)</f>
        <v>0</v>
      </c>
    </row>
    <row r="18" spans="1:4" ht="23.5" customHeight="1" thickBot="1" x14ac:dyDescent="0.4">
      <c r="A18" s="23" t="str">
        <f>'PI skaičiuoklė'!B12</f>
        <v>71 straipsnio 3 dalis.      
Užsienio apmokestinamasis asmuo PVM mokėtoju privalo registruotis per šalies teritorijoje esantį padalinį, o jeigu tokio padalinio nėra, – per paskirtą Lietuvos Respublikoje esantį fiskalinį agentą. Užsienio apmokestinamasis asmuo neprivalo registruotis PVM mokėtoju, jeigu jis šalies teritorijoje vykdo tik šią veiklą:
1) tiekia prekes ir (arba) teikia paslaugas, kurios pagal šį Įstatymą neapmokestinamos PVM;
2) tiekia prekes ir (arba) teikia paslaugas, kurios pagal šį Įstatymą nėra PVM objektas;
3) tiekia prekes ir (arba) teikia paslaugas, kurios pagal šį Įstatymą būtų apmokestinamos taikant 0 procentų PVM tarifą, išskyrus šio Įstatymo 41, 49 straipsniuose, taip pat 53 straipsnio 1 dalies 1, 2, 5, 6 punktuose ir 5, 6, 10 dalyse bei 531 straipsnyje nurodytą veiklą.</v>
      </c>
      <c r="B18" s="5"/>
      <c r="C18" s="5"/>
      <c r="D18" s="5"/>
    </row>
    <row r="19" spans="1:4" ht="30.5" thickBot="1" x14ac:dyDescent="0.4">
      <c r="A19" s="8" t="str">
        <f>'PI skaičiuoklė'!C13</f>
        <v xml:space="preserve">Prievolė užsienio mokesčių mokėtojams registruotis PVM mokėtojais Lietuvoje nuo 1 gauto euro. </v>
      </c>
      <c r="B19" s="4"/>
      <c r="C19" s="4"/>
      <c r="D19" s="4"/>
    </row>
    <row r="20" spans="1:4" ht="10.5" thickBot="1" x14ac:dyDescent="0.4">
      <c r="A20" s="12"/>
      <c r="B20" s="5" t="s">
        <v>23</v>
      </c>
      <c r="C20" s="5">
        <v>0</v>
      </c>
      <c r="D20" s="5">
        <f>+C20</f>
        <v>0</v>
      </c>
    </row>
    <row r="21" spans="1:4" ht="10.5" thickBot="1" x14ac:dyDescent="0.4">
      <c r="A21" s="12"/>
      <c r="B21" s="5" t="s">
        <v>24</v>
      </c>
      <c r="C21" s="5">
        <v>0</v>
      </c>
      <c r="D21" s="5">
        <f>+C21</f>
        <v>0</v>
      </c>
    </row>
    <row r="22" spans="1:4" ht="10.5" thickBot="1" x14ac:dyDescent="0.4">
      <c r="A22" s="89" t="s">
        <v>31</v>
      </c>
      <c r="B22" s="90"/>
      <c r="C22" s="90"/>
      <c r="D22" s="4">
        <f>SUM(D20:D21)</f>
        <v>0</v>
      </c>
    </row>
    <row r="23" spans="1:4" ht="10.5" thickBot="1" x14ac:dyDescent="0.4">
      <c r="A23" s="8" t="str">
        <f>'PI skaičiuoklė'!C14</f>
        <v>Prievolė teikti PVM deklaracijas Lietuvoje</v>
      </c>
      <c r="B23" s="4"/>
      <c r="C23" s="4"/>
      <c r="D23" s="4"/>
    </row>
    <row r="24" spans="1:4" ht="10.5" thickBot="1" x14ac:dyDescent="0.4">
      <c r="A24" s="12"/>
      <c r="B24" s="5" t="s">
        <v>25</v>
      </c>
      <c r="C24" s="5">
        <v>0</v>
      </c>
      <c r="D24" s="5">
        <f>+C24</f>
        <v>0</v>
      </c>
    </row>
    <row r="25" spans="1:4" ht="10.5" thickBot="1" x14ac:dyDescent="0.4">
      <c r="A25" s="12"/>
      <c r="B25" s="5" t="s">
        <v>26</v>
      </c>
      <c r="C25" s="5">
        <v>0</v>
      </c>
      <c r="D25" s="5">
        <f>+C25</f>
        <v>0</v>
      </c>
    </row>
    <row r="26" spans="1:4" ht="10.5" thickBot="1" x14ac:dyDescent="0.4">
      <c r="A26" s="89" t="s">
        <v>32</v>
      </c>
      <c r="B26" s="90"/>
      <c r="C26" s="90"/>
      <c r="D26" s="4">
        <f>SUM(D24:D25)</f>
        <v>0</v>
      </c>
    </row>
    <row r="27" spans="1:4" ht="10.5" thickBot="1" x14ac:dyDescent="0.4">
      <c r="A27" s="8" t="str">
        <f>'PI skaičiuoklė'!C15</f>
        <v>Veiksmas B3</v>
      </c>
      <c r="B27" s="4"/>
      <c r="C27" s="4"/>
      <c r="D27" s="4"/>
    </row>
    <row r="28" spans="1:4" ht="10.5" thickBot="1" x14ac:dyDescent="0.4">
      <c r="A28" s="12"/>
      <c r="B28" s="5" t="s">
        <v>176</v>
      </c>
      <c r="C28" s="5">
        <v>0</v>
      </c>
      <c r="D28" s="5">
        <f>+C28</f>
        <v>0</v>
      </c>
    </row>
    <row r="29" spans="1:4" ht="10.5" thickBot="1" x14ac:dyDescent="0.4">
      <c r="A29" s="12"/>
      <c r="B29" s="5" t="s">
        <v>177</v>
      </c>
      <c r="C29" s="5">
        <v>0</v>
      </c>
      <c r="D29" s="5">
        <f>+C29</f>
        <v>0</v>
      </c>
    </row>
    <row r="30" spans="1:4" ht="20.149999999999999" customHeight="1" thickBot="1" x14ac:dyDescent="0.4">
      <c r="A30" s="89" t="s">
        <v>193</v>
      </c>
      <c r="B30" s="90"/>
      <c r="C30" s="90"/>
      <c r="D30" s="4">
        <f>SUM(D28:D29)</f>
        <v>0</v>
      </c>
    </row>
    <row r="31" spans="1:4" ht="10.5" thickBot="1" x14ac:dyDescent="0.4">
      <c r="A31" s="77" t="s">
        <v>33</v>
      </c>
      <c r="B31" s="78"/>
      <c r="C31" s="78"/>
      <c r="D31" s="4">
        <f>SUM(D22,D26,D30)</f>
        <v>0</v>
      </c>
    </row>
    <row r="32" spans="1:4" ht="140.5" thickBot="1" x14ac:dyDescent="0.4">
      <c r="A32" s="23" t="str">
        <f>'PI skaičiuoklė'!B18</f>
        <v>3 straipsnio 1 dalis.
1. PVM objektas yra prekių tiekimas ir paslaugų teikimas, tenkinantis visas šias sąlygas:
1) prekės tiekiamos ir (arba) paslaugos teikiamos už atlygį;
2) prekių tiekimas ir (arba) paslaugų teikimas pagal šio Įstatymo nuostatas vyksta šalies teritorijoje;
3) prekes tiekia ir (arba) paslaugas teikia apmokestinamasis asmuo vykdydamas savo ekonominę veiklą, t. y. veikdamas kaip toks. Kai fizinio asmens sudaromi sandoriai nėra susiję su jo vykdoma ekonomine veikla.</v>
      </c>
      <c r="B32" s="4"/>
      <c r="C32" s="4"/>
      <c r="D32" s="4"/>
    </row>
    <row r="33" spans="1:4" ht="40.5" thickBot="1" x14ac:dyDescent="0.4">
      <c r="A33" s="8" t="str">
        <f>'PI skaičiuoklė'!C19</f>
        <v>Prievolė Lietuvos mokesčių mokėtojams registruotis kitose ES valstybėse narėse, jeigu atitinkamo sandorio vieta yra kitoje ES valstybėje narėje.</v>
      </c>
      <c r="B33" s="4"/>
      <c r="C33" s="4"/>
      <c r="D33" s="4"/>
    </row>
    <row r="34" spans="1:4" ht="10.5" thickBot="1" x14ac:dyDescent="0.4">
      <c r="A34" s="12"/>
      <c r="B34" s="5" t="s">
        <v>143</v>
      </c>
      <c r="C34" s="5">
        <v>0</v>
      </c>
      <c r="D34" s="5">
        <f>+C34</f>
        <v>0</v>
      </c>
    </row>
    <row r="35" spans="1:4" ht="10.5" thickBot="1" x14ac:dyDescent="0.4">
      <c r="A35" s="12"/>
      <c r="B35" s="5" t="s">
        <v>144</v>
      </c>
      <c r="C35" s="5">
        <v>0</v>
      </c>
      <c r="D35" s="5">
        <f>+C35</f>
        <v>0</v>
      </c>
    </row>
    <row r="36" spans="1:4" ht="20.149999999999999" customHeight="1" thickBot="1" x14ac:dyDescent="0.4">
      <c r="A36" s="89" t="s">
        <v>194</v>
      </c>
      <c r="B36" s="90"/>
      <c r="C36" s="90"/>
      <c r="D36" s="4">
        <f>SUM(D34:D35)</f>
        <v>0</v>
      </c>
    </row>
    <row r="37" spans="1:4" ht="10.5" thickBot="1" x14ac:dyDescent="0.4">
      <c r="A37" s="8" t="str">
        <f>'PI skaičiuoklė'!C20</f>
        <v>Prievolė teikti ataskaitas užsienyje</v>
      </c>
      <c r="B37" s="4"/>
      <c r="C37" s="4"/>
      <c r="D37" s="4"/>
    </row>
    <row r="38" spans="1:4" ht="10.5" thickBot="1" x14ac:dyDescent="0.4">
      <c r="A38" s="12"/>
      <c r="B38" s="5" t="s">
        <v>145</v>
      </c>
      <c r="C38" s="5">
        <v>0</v>
      </c>
      <c r="D38" s="5">
        <f>+C38</f>
        <v>0</v>
      </c>
    </row>
    <row r="39" spans="1:4" ht="10.5" thickBot="1" x14ac:dyDescent="0.4">
      <c r="A39" s="12"/>
      <c r="B39" s="5" t="s">
        <v>146</v>
      </c>
      <c r="C39" s="5">
        <v>0</v>
      </c>
      <c r="D39" s="5">
        <f>+C39</f>
        <v>0</v>
      </c>
    </row>
    <row r="40" spans="1:4" ht="10.5" thickBot="1" x14ac:dyDescent="0.4">
      <c r="A40" s="89" t="s">
        <v>195</v>
      </c>
      <c r="B40" s="90"/>
      <c r="C40" s="90"/>
      <c r="D40" s="4">
        <f>SUM(D38:D39)</f>
        <v>0</v>
      </c>
    </row>
    <row r="41" spans="1:4" ht="10.5" thickBot="1" x14ac:dyDescent="0.4">
      <c r="A41" s="8" t="str">
        <f>'PI skaičiuoklė'!C21</f>
        <v>Veiksmas C3</v>
      </c>
      <c r="B41" s="4"/>
      <c r="C41" s="4"/>
      <c r="D41" s="4"/>
    </row>
    <row r="42" spans="1:4" ht="10.5" thickBot="1" x14ac:dyDescent="0.4">
      <c r="A42" s="12"/>
      <c r="B42" s="5" t="s">
        <v>183</v>
      </c>
      <c r="C42" s="5">
        <v>0</v>
      </c>
      <c r="D42" s="5">
        <f>+C42</f>
        <v>0</v>
      </c>
    </row>
    <row r="43" spans="1:4" ht="10.5" thickBot="1" x14ac:dyDescent="0.4">
      <c r="A43" s="12"/>
      <c r="B43" s="5" t="s">
        <v>184</v>
      </c>
      <c r="C43" s="5">
        <v>0</v>
      </c>
      <c r="D43" s="5">
        <f>+C43</f>
        <v>0</v>
      </c>
    </row>
    <row r="44" spans="1:4" ht="20.149999999999999" customHeight="1" thickBot="1" x14ac:dyDescent="0.4">
      <c r="A44" s="89" t="s">
        <v>196</v>
      </c>
      <c r="B44" s="90"/>
      <c r="C44" s="90"/>
      <c r="D44" s="4">
        <f>SUM(D42:D43)</f>
        <v>0</v>
      </c>
    </row>
    <row r="45" spans="1:4" ht="10.5" thickBot="1" x14ac:dyDescent="0.4">
      <c r="A45" s="77" t="s">
        <v>200</v>
      </c>
      <c r="B45" s="78"/>
      <c r="C45" s="78"/>
      <c r="D45" s="4">
        <f>SUM(D36,D40,D44)</f>
        <v>0</v>
      </c>
    </row>
    <row r="46" spans="1:4" ht="23.5" customHeight="1" thickBot="1" x14ac:dyDescent="0.4">
      <c r="A46" s="23">
        <f>'PI skaičiuoklė'!B25</f>
        <v>0</v>
      </c>
      <c r="B46" s="5"/>
      <c r="C46" s="5"/>
      <c r="D46" s="5"/>
    </row>
    <row r="47" spans="1:4" ht="10.5" thickBot="1" x14ac:dyDescent="0.4">
      <c r="A47" s="8">
        <f>'PI skaičiuoklė'!C26</f>
        <v>0</v>
      </c>
      <c r="B47" s="4"/>
      <c r="C47" s="4"/>
      <c r="D47" s="4"/>
    </row>
    <row r="48" spans="1:4" ht="10.5" thickBot="1" x14ac:dyDescent="0.4">
      <c r="A48" s="12"/>
      <c r="B48" s="5" t="s">
        <v>153</v>
      </c>
      <c r="C48" s="5">
        <v>0</v>
      </c>
      <c r="D48" s="5">
        <f>+C48</f>
        <v>0</v>
      </c>
    </row>
    <row r="49" spans="1:4" ht="10.5" thickBot="1" x14ac:dyDescent="0.4">
      <c r="A49" s="12"/>
      <c r="B49" s="5" t="s">
        <v>154</v>
      </c>
      <c r="C49" s="5">
        <v>0</v>
      </c>
      <c r="D49" s="5">
        <f>+C49</f>
        <v>0</v>
      </c>
    </row>
    <row r="50" spans="1:4" ht="10.5" thickBot="1" x14ac:dyDescent="0.4">
      <c r="A50" s="89" t="s">
        <v>197</v>
      </c>
      <c r="B50" s="90"/>
      <c r="C50" s="90"/>
      <c r="D50" s="4">
        <f>SUM(D48:D49)</f>
        <v>0</v>
      </c>
    </row>
    <row r="51" spans="1:4" ht="10.5" thickBot="1" x14ac:dyDescent="0.4">
      <c r="A51" s="8" t="str">
        <f>'PI skaičiuoklė'!C27</f>
        <v>Veiksmas D2</v>
      </c>
      <c r="B51" s="4"/>
      <c r="C51" s="4"/>
      <c r="D51" s="4"/>
    </row>
    <row r="52" spans="1:4" ht="10.5" thickBot="1" x14ac:dyDescent="0.4">
      <c r="A52" s="12"/>
      <c r="B52" s="5" t="s">
        <v>155</v>
      </c>
      <c r="C52" s="5">
        <v>0</v>
      </c>
      <c r="D52" s="5">
        <f>+C52</f>
        <v>0</v>
      </c>
    </row>
    <row r="53" spans="1:4" ht="10.5" thickBot="1" x14ac:dyDescent="0.4">
      <c r="A53" s="12"/>
      <c r="B53" s="5" t="s">
        <v>156</v>
      </c>
      <c r="C53" s="5">
        <v>0</v>
      </c>
      <c r="D53" s="5">
        <f>+C53</f>
        <v>0</v>
      </c>
    </row>
    <row r="54" spans="1:4" ht="10.5" thickBot="1" x14ac:dyDescent="0.4">
      <c r="A54" s="89" t="s">
        <v>198</v>
      </c>
      <c r="B54" s="90"/>
      <c r="C54" s="90"/>
      <c r="D54" s="4">
        <f>SUM(D52:D53)</f>
        <v>0</v>
      </c>
    </row>
    <row r="55" spans="1:4" ht="10.5" thickBot="1" x14ac:dyDescent="0.4">
      <c r="A55" s="8" t="str">
        <f>'PI skaičiuoklė'!C28</f>
        <v>Veiksmas D3</v>
      </c>
      <c r="B55" s="4"/>
      <c r="C55" s="4"/>
      <c r="D55" s="4"/>
    </row>
    <row r="56" spans="1:4" ht="10.5" thickBot="1" x14ac:dyDescent="0.4">
      <c r="A56" s="12"/>
      <c r="B56" s="5" t="s">
        <v>186</v>
      </c>
      <c r="C56" s="5">
        <v>0</v>
      </c>
      <c r="D56" s="5">
        <f>+C56</f>
        <v>0</v>
      </c>
    </row>
    <row r="57" spans="1:4" ht="10.5" thickBot="1" x14ac:dyDescent="0.4">
      <c r="A57" s="12"/>
      <c r="B57" s="5" t="s">
        <v>187</v>
      </c>
      <c r="C57" s="5">
        <v>0</v>
      </c>
      <c r="D57" s="5">
        <f>+C57</f>
        <v>0</v>
      </c>
    </row>
    <row r="58" spans="1:4" ht="20.149999999999999" customHeight="1" thickBot="1" x14ac:dyDescent="0.4">
      <c r="A58" s="89" t="s">
        <v>199</v>
      </c>
      <c r="B58" s="90"/>
      <c r="C58" s="90"/>
      <c r="D58" s="4">
        <f>SUM(D56:D57)</f>
        <v>0</v>
      </c>
    </row>
    <row r="59" spans="1:4" ht="10.5" thickBot="1" x14ac:dyDescent="0.4">
      <c r="A59" s="77" t="s">
        <v>201</v>
      </c>
      <c r="B59" s="78"/>
      <c r="C59" s="78"/>
      <c r="D59" s="4">
        <f>SUM(D50,D54,D58)</f>
        <v>0</v>
      </c>
    </row>
    <row r="60" spans="1:4" ht="20.5" thickBot="1" x14ac:dyDescent="0.4">
      <c r="A60" s="23" t="str">
        <f>'PI skaičiuoklė'!B31</f>
        <v>Straipsnis (-iai), punktas (-ai) ir įpareigojimas</v>
      </c>
      <c r="B60" s="4"/>
      <c r="C60" s="4"/>
      <c r="D60" s="4"/>
    </row>
    <row r="61" spans="1:4" ht="10.5" thickBot="1" x14ac:dyDescent="0.4">
      <c r="A61" s="8" t="str">
        <f>'PI skaičiuoklė'!C32</f>
        <v>Veiksmas E1</v>
      </c>
      <c r="B61" s="4"/>
      <c r="C61" s="4"/>
      <c r="D61" s="4"/>
    </row>
    <row r="62" spans="1:4" ht="10.5" thickBot="1" x14ac:dyDescent="0.4">
      <c r="A62" s="12"/>
      <c r="B62" s="5" t="s">
        <v>159</v>
      </c>
      <c r="C62" s="5">
        <v>0</v>
      </c>
      <c r="D62" s="5">
        <f>+C62</f>
        <v>0</v>
      </c>
    </row>
    <row r="63" spans="1:4" ht="10.5" thickBot="1" x14ac:dyDescent="0.4">
      <c r="A63" s="12"/>
      <c r="B63" s="5" t="s">
        <v>160</v>
      </c>
      <c r="C63" s="5">
        <v>0</v>
      </c>
      <c r="D63" s="5">
        <f>+C63</f>
        <v>0</v>
      </c>
    </row>
    <row r="64" spans="1:4" ht="20.149999999999999" customHeight="1" thickBot="1" x14ac:dyDescent="0.4">
      <c r="A64" s="89" t="s">
        <v>202</v>
      </c>
      <c r="B64" s="90"/>
      <c r="C64" s="90"/>
      <c r="D64" s="4">
        <f>SUM(D62:D63)</f>
        <v>0</v>
      </c>
    </row>
    <row r="65" spans="1:4" ht="10.5" thickBot="1" x14ac:dyDescent="0.4">
      <c r="A65" s="8" t="str">
        <f>'PI skaičiuoklė'!C33</f>
        <v>Veiksmas E2</v>
      </c>
      <c r="B65" s="4"/>
      <c r="C65" s="4"/>
      <c r="D65" s="4"/>
    </row>
    <row r="66" spans="1:4" ht="10.5" thickBot="1" x14ac:dyDescent="0.4">
      <c r="A66" s="12"/>
      <c r="B66" s="5" t="s">
        <v>162</v>
      </c>
      <c r="C66" s="5">
        <v>0</v>
      </c>
      <c r="D66" s="5">
        <f>+C66</f>
        <v>0</v>
      </c>
    </row>
    <row r="67" spans="1:4" ht="10.5" thickBot="1" x14ac:dyDescent="0.4">
      <c r="A67" s="12"/>
      <c r="B67" s="5" t="s">
        <v>161</v>
      </c>
      <c r="C67" s="5">
        <v>0</v>
      </c>
      <c r="D67" s="5">
        <f>+C67</f>
        <v>0</v>
      </c>
    </row>
    <row r="68" spans="1:4" ht="10.5" thickBot="1" x14ac:dyDescent="0.4">
      <c r="A68" s="89" t="s">
        <v>203</v>
      </c>
      <c r="B68" s="90"/>
      <c r="C68" s="90"/>
      <c r="D68" s="4">
        <f>SUM(D66:D67)</f>
        <v>0</v>
      </c>
    </row>
    <row r="69" spans="1:4" ht="10.5" thickBot="1" x14ac:dyDescent="0.4">
      <c r="A69" s="8" t="str">
        <f>'PI skaičiuoklė'!C34</f>
        <v>Veiksmas E3</v>
      </c>
      <c r="B69" s="4"/>
      <c r="C69" s="4"/>
      <c r="D69" s="4"/>
    </row>
    <row r="70" spans="1:4" ht="10.5" thickBot="1" x14ac:dyDescent="0.4">
      <c r="A70" s="12"/>
      <c r="B70" s="5" t="s">
        <v>189</v>
      </c>
      <c r="C70" s="5">
        <v>0</v>
      </c>
      <c r="D70" s="5">
        <f>+C70</f>
        <v>0</v>
      </c>
    </row>
    <row r="71" spans="1:4" ht="10.5" thickBot="1" x14ac:dyDescent="0.4">
      <c r="A71" s="12"/>
      <c r="B71" s="5" t="s">
        <v>190</v>
      </c>
      <c r="C71" s="5">
        <v>0</v>
      </c>
      <c r="D71" s="5">
        <f>+C71</f>
        <v>0</v>
      </c>
    </row>
    <row r="72" spans="1:4" ht="20.149999999999999" customHeight="1" thickBot="1" x14ac:dyDescent="0.4">
      <c r="A72" s="89" t="s">
        <v>204</v>
      </c>
      <c r="B72" s="90"/>
      <c r="C72" s="90"/>
      <c r="D72" s="4">
        <f>SUM(D70:D71)</f>
        <v>0</v>
      </c>
    </row>
    <row r="73" spans="1:4" ht="10.5" thickBot="1" x14ac:dyDescent="0.4">
      <c r="A73" s="77" t="s">
        <v>205</v>
      </c>
      <c r="B73" s="78"/>
      <c r="C73" s="78"/>
      <c r="D73" s="4">
        <f>SUM(D64,D68,D72)</f>
        <v>0</v>
      </c>
    </row>
    <row r="74" spans="1:4" ht="23.5" customHeight="1" thickBot="1" x14ac:dyDescent="0.4">
      <c r="A74" s="23" t="str">
        <f>'PI skaičiuoklė'!B37</f>
        <v>Straipsnis (-iai), punktas (-ai) ir įpareigojimas</v>
      </c>
      <c r="B74" s="5"/>
      <c r="C74" s="5"/>
      <c r="D74" s="5"/>
    </row>
    <row r="75" spans="1:4" ht="10.5" thickBot="1" x14ac:dyDescent="0.4">
      <c r="A75" s="8" t="str">
        <f>'PI skaičiuoklė'!C38</f>
        <v>Veiksmas F1</v>
      </c>
      <c r="B75" s="4"/>
      <c r="C75" s="4"/>
      <c r="D75" s="4"/>
    </row>
    <row r="76" spans="1:4" ht="10.5" thickBot="1" x14ac:dyDescent="0.4">
      <c r="A76" s="12"/>
      <c r="B76" s="5" t="s">
        <v>167</v>
      </c>
      <c r="C76" s="5">
        <v>0</v>
      </c>
      <c r="D76" s="5">
        <f>+C76</f>
        <v>0</v>
      </c>
    </row>
    <row r="77" spans="1:4" ht="10.5" thickBot="1" x14ac:dyDescent="0.4">
      <c r="A77" s="12"/>
      <c r="B77" s="5" t="s">
        <v>168</v>
      </c>
      <c r="C77" s="5">
        <v>0</v>
      </c>
      <c r="D77" s="5">
        <f>+C77</f>
        <v>0</v>
      </c>
    </row>
    <row r="78" spans="1:4" ht="10.5" thickBot="1" x14ac:dyDescent="0.4">
      <c r="A78" s="89" t="s">
        <v>206</v>
      </c>
      <c r="B78" s="90"/>
      <c r="C78" s="90"/>
      <c r="D78" s="4">
        <f>SUM(D76:D77)</f>
        <v>0</v>
      </c>
    </row>
    <row r="79" spans="1:4" ht="10.5" thickBot="1" x14ac:dyDescent="0.4">
      <c r="A79" s="8" t="str">
        <f>'PI skaičiuoklė'!C39</f>
        <v>Veiksmas F2</v>
      </c>
      <c r="B79" s="4"/>
      <c r="C79" s="4"/>
      <c r="D79" s="4"/>
    </row>
    <row r="80" spans="1:4" ht="10.5" thickBot="1" x14ac:dyDescent="0.4">
      <c r="A80" s="12"/>
      <c r="B80" s="5" t="s">
        <v>169</v>
      </c>
      <c r="C80" s="5">
        <v>0</v>
      </c>
      <c r="D80" s="5">
        <f>+C80</f>
        <v>0</v>
      </c>
    </row>
    <row r="81" spans="1:4" ht="10.5" thickBot="1" x14ac:dyDescent="0.4">
      <c r="A81" s="12"/>
      <c r="B81" s="5" t="s">
        <v>170</v>
      </c>
      <c r="C81" s="5">
        <v>0</v>
      </c>
      <c r="D81" s="5">
        <f>+C81</f>
        <v>0</v>
      </c>
    </row>
    <row r="82" spans="1:4" ht="10.5" thickBot="1" x14ac:dyDescent="0.4">
      <c r="A82" s="89" t="s">
        <v>207</v>
      </c>
      <c r="B82" s="90"/>
      <c r="C82" s="90"/>
      <c r="D82" s="4">
        <f>SUM(D80:D81)</f>
        <v>0</v>
      </c>
    </row>
    <row r="83" spans="1:4" ht="10.5" thickBot="1" x14ac:dyDescent="0.4">
      <c r="A83" s="8" t="str">
        <f>'PI skaičiuoklė'!C40</f>
        <v>Veiksmas F3</v>
      </c>
      <c r="B83" s="4"/>
      <c r="C83" s="4"/>
      <c r="D83" s="4"/>
    </row>
    <row r="84" spans="1:4" ht="10.5" thickBot="1" x14ac:dyDescent="0.4">
      <c r="A84" s="12"/>
      <c r="B84" s="5" t="s">
        <v>180</v>
      </c>
      <c r="C84" s="5">
        <v>0</v>
      </c>
      <c r="D84" s="5">
        <f>+C84</f>
        <v>0</v>
      </c>
    </row>
    <row r="85" spans="1:4" ht="10.5" thickBot="1" x14ac:dyDescent="0.4">
      <c r="A85" s="12"/>
      <c r="B85" s="5" t="s">
        <v>181</v>
      </c>
      <c r="C85" s="5">
        <v>0</v>
      </c>
      <c r="D85" s="5">
        <f>+C85</f>
        <v>0</v>
      </c>
    </row>
    <row r="86" spans="1:4" ht="20.149999999999999" customHeight="1" thickBot="1" x14ac:dyDescent="0.4">
      <c r="A86" s="89" t="s">
        <v>208</v>
      </c>
      <c r="B86" s="90"/>
      <c r="C86" s="90"/>
      <c r="D86" s="4">
        <f>SUM(D84:D85)</f>
        <v>0</v>
      </c>
    </row>
    <row r="87" spans="1:4" ht="10.5" thickBot="1" x14ac:dyDescent="0.4">
      <c r="A87" s="77" t="s">
        <v>209</v>
      </c>
      <c r="B87" s="78"/>
      <c r="C87" s="78"/>
      <c r="D87" s="4">
        <f>SUM(D78,D82,D86)</f>
        <v>0</v>
      </c>
    </row>
    <row r="91" spans="1:4" ht="10.5" thickBot="1" x14ac:dyDescent="0.4"/>
    <row r="92" spans="1:4" ht="21.75" customHeight="1" thickBot="1" x14ac:dyDescent="0.4">
      <c r="A92" s="101" t="s">
        <v>60</v>
      </c>
      <c r="B92" s="102"/>
      <c r="C92" s="102"/>
      <c r="D92" s="103"/>
    </row>
    <row r="93" spans="1:4" ht="30" customHeight="1" thickBot="1" x14ac:dyDescent="0.4">
      <c r="A93" s="30" t="s">
        <v>86</v>
      </c>
      <c r="B93" s="104" t="s">
        <v>27</v>
      </c>
      <c r="C93" s="105"/>
      <c r="D93" s="31" t="s">
        <v>3</v>
      </c>
    </row>
    <row r="94" spans="1:4" ht="10.5" thickBot="1" x14ac:dyDescent="0.4">
      <c r="A94" s="32">
        <v>1</v>
      </c>
      <c r="B94" s="106">
        <v>2</v>
      </c>
      <c r="C94" s="107"/>
      <c r="D94" s="32">
        <v>3</v>
      </c>
    </row>
    <row r="95" spans="1:4" ht="290.5" thickBot="1" x14ac:dyDescent="0.4">
      <c r="A95" s="23" t="str">
        <f>'PI skaičiuoklė'!B45</f>
        <v xml:space="preserve">71-1 straipsnio 2 dalis.       Jeigu apmokestinamasis asmuo, kuris nėra įsiregistravęs PVM mokėtoju pagal šio Įstatymo 72 straipsnį ir neprivalo registruotis PVM mokėtoju pagal šio Įstatymo 71 straipsnį, įsigyja kitų valstybių narių apmokestinamųjų asmenų šalies teritorijoje teikiamų paslaugų, už kurias jis šio Įstatymo 95 straipsnio 2 dalyje nustatyta tvarka privalo apskaičiuoti ir sumokėti PVM, taip pat šalies teritorijoje įsikūręs apmokestinamasis asmuo, kuris nėra įsiregistravęs PVM mokėtoju pagal šio Įstatymo 72 straipsnį ir neprivalo registruotis PVM mokėtoju pagal šio Įstatymo 71 straipsnį, teikia paslaugas, kurių teikimo vieta, remiantis paslaugų teikimo vietos nustatymo kriterijais (pagal nuostatas, iš esmės tolygias šio Įstatymo 13 straipsnio 2 dalies 1 punkto nuostatoms), yra kita valstybė narė (išskyrus paslaugas, kurios toje kitoje valstybėje narėje neapmokestinamos PVM arba apmokestinamos taikant 0 procentų PVM tarifą), šis apmokestinamasis asmuo privalo registruotis PVM mokėtoju paslaugų įsigijimo iš kitų valstybių narių ir (arba) paslaugų teikimo kitose valstybėse narėse tikslais. </v>
      </c>
      <c r="B95" s="4"/>
      <c r="C95" s="4"/>
      <c r="D95" s="4"/>
    </row>
    <row r="96" spans="1:4" ht="30.5" thickBot="1" x14ac:dyDescent="0.4">
      <c r="A96" s="8" t="str">
        <f>'PI skaičiuoklė'!C46</f>
        <v>Lietuvos mokesčių mokėtojai dėl paslaugų įsigijimo iš kitų ES valstybių narių privalės registruotis PVM mokėtojais Lietuvoje.</v>
      </c>
      <c r="B96" s="4"/>
      <c r="C96" s="4"/>
      <c r="D96" s="4"/>
    </row>
    <row r="97" spans="1:4" ht="10.5" thickBot="1" x14ac:dyDescent="0.4">
      <c r="A97" s="12"/>
      <c r="B97" s="5" t="s">
        <v>19</v>
      </c>
      <c r="C97" s="5">
        <v>0</v>
      </c>
      <c r="D97" s="5">
        <f>+C97</f>
        <v>0</v>
      </c>
    </row>
    <row r="98" spans="1:4" ht="10.5" thickBot="1" x14ac:dyDescent="0.4">
      <c r="A98" s="12"/>
      <c r="B98" s="5" t="s">
        <v>20</v>
      </c>
      <c r="C98" s="5">
        <v>0</v>
      </c>
      <c r="D98" s="5">
        <f>+C98</f>
        <v>0</v>
      </c>
    </row>
    <row r="99" spans="1:4" ht="10.5" thickBot="1" x14ac:dyDescent="0.4">
      <c r="A99" s="89" t="s">
        <v>28</v>
      </c>
      <c r="B99" s="90"/>
      <c r="C99" s="90"/>
      <c r="D99" s="4">
        <f>SUM(D97:D98)</f>
        <v>0</v>
      </c>
    </row>
    <row r="100" spans="1:4" ht="20.5" thickBot="1" x14ac:dyDescent="0.4">
      <c r="A100" s="8" t="str">
        <f>'PI skaičiuoklė'!C47</f>
        <v>Prievolė pateikti atitinkamos formos deklaraciją.</v>
      </c>
      <c r="B100" s="4"/>
      <c r="C100" s="4"/>
      <c r="D100" s="4"/>
    </row>
    <row r="101" spans="1:4" ht="10.5" thickBot="1" x14ac:dyDescent="0.4">
      <c r="A101" s="12"/>
      <c r="B101" s="5" t="s">
        <v>21</v>
      </c>
      <c r="C101" s="5">
        <v>0</v>
      </c>
      <c r="D101" s="5">
        <f>+C101</f>
        <v>0</v>
      </c>
    </row>
    <row r="102" spans="1:4" ht="10.5" thickBot="1" x14ac:dyDescent="0.4">
      <c r="A102" s="12"/>
      <c r="B102" s="5" t="s">
        <v>22</v>
      </c>
      <c r="C102" s="5">
        <v>0</v>
      </c>
      <c r="D102" s="5">
        <f>+C102</f>
        <v>0</v>
      </c>
    </row>
    <row r="103" spans="1:4" ht="10.5" thickBot="1" x14ac:dyDescent="0.4">
      <c r="A103" s="89" t="s">
        <v>29</v>
      </c>
      <c r="B103" s="90"/>
      <c r="C103" s="90"/>
      <c r="D103" s="4">
        <f>SUM(D101:D102)</f>
        <v>0</v>
      </c>
    </row>
    <row r="104" spans="1:4" ht="10.5" thickBot="1" x14ac:dyDescent="0.4">
      <c r="A104" s="8" t="str">
        <f>'PI skaičiuoklė'!C48</f>
        <v>Veiksmas A3</v>
      </c>
      <c r="B104" s="4"/>
      <c r="C104" s="4"/>
      <c r="D104" s="4"/>
    </row>
    <row r="105" spans="1:4" ht="10.5" thickBot="1" x14ac:dyDescent="0.4">
      <c r="A105" s="12"/>
      <c r="B105" s="5" t="s">
        <v>178</v>
      </c>
      <c r="C105" s="5">
        <v>0</v>
      </c>
      <c r="D105" s="5">
        <f>+C105</f>
        <v>0</v>
      </c>
    </row>
    <row r="106" spans="1:4" ht="10.5" thickBot="1" x14ac:dyDescent="0.4">
      <c r="A106" s="12"/>
      <c r="B106" s="5" t="s">
        <v>179</v>
      </c>
      <c r="C106" s="5">
        <v>0</v>
      </c>
      <c r="D106" s="5">
        <f>+C106</f>
        <v>0</v>
      </c>
    </row>
    <row r="107" spans="1:4" ht="10.5" thickBot="1" x14ac:dyDescent="0.4">
      <c r="A107" s="89" t="s">
        <v>192</v>
      </c>
      <c r="B107" s="90"/>
      <c r="C107" s="90"/>
      <c r="D107" s="4">
        <f>SUM(D105:D106)</f>
        <v>0</v>
      </c>
    </row>
    <row r="108" spans="1:4" ht="10.5" thickBot="1" x14ac:dyDescent="0.4">
      <c r="A108" s="77" t="s">
        <v>30</v>
      </c>
      <c r="B108" s="78"/>
      <c r="C108" s="78"/>
      <c r="D108" s="4">
        <f>SUM(D99,D103,D107)</f>
        <v>0</v>
      </c>
    </row>
    <row r="109" spans="1:4" ht="409.6" thickBot="1" x14ac:dyDescent="0.4">
      <c r="A109" s="23" t="str">
        <f>'PI skaičiuoklė'!B51</f>
        <v xml:space="preserve">71 straipsnio 2-1 dalis. Neatsižvelgiant į šio straipsnio 1 dalį, apmokestinamasis asmuo, įsisteigęs kitoje valstybėje narėje, (šios dalies nuostatų taikymo tikslais apmokestinamuoju asmeniu, įsisteigusiu kitoje valstybėje narėje, nelaikomas užsienio apmokestinamasis asmuo, turintis tik padalinį kurioje nors valstybėje narėje) nuo įsisteigimo valstybės narės nurodytos atleidimo nuo PVM dienos neprivalo registruotis PVM mokėtoju ir gali taikyti smulkiojo verslo schemą Lietuvoje (PVM turi būti pradėtas skaičiuoti nuo to mėnesio, kurį buvo viršyta šios dalies 1 punkte nurodyta riba; už patiektas prekes ir suteiktas paslaugas, už kurias atlygis neviršijo šios dalies 1 punkte nurodytos ribos, PVM neskaičiuojamas), jeigu:
1) šio apmokestinamojo asmens bendra atlygio už vykdant ekonominę veiklą šalies teritorijoje patiektas prekes ir (arba) suteiktas paslaugas suma per praėjusius kalendorinius metus neviršijo 45 000 eurų ir nenumatoma šios ribos viršyti einamaisiais kalendoriniais metais (naujai įsteigtiems apmokestinamiesiems asmenims, įsisteigusiems kitoje valstybėje narėje, ši nuostata taikoma, jeigu nenumatoma šios ribos viršyti einamaisiais kalendoriniais metais) ir
2) šio apmokestinamojo asmens bendra atlygio už vykdant ekonominę veiklą Europos Sąjungos teritorijoje patiektas prekes ir (arba) suteiktas paslaugas suma per praėjusius kalendorinius metus neviršijo 100 000 eurų, perskaičiuotų taikant Europos Centrinio Banko 2018 m. sausio 18 d. paskelbtus valiutos kursus, ir nenumatoma šios ribos viršyti einamaisiais kalendoriniais metais (naujai įsteigtiems apmokestinamiesiems asmenims, įsisteigusiems kitoje valstybėje narėje, ši nuostata taikoma, jeigu nenumatoma šios ribos viršyti einamaisiais kalendoriniais metais), ir
3) šis apmokestinamasis asmuo turi įsisteigimo valstybės narės suteiktą identifikacinį PVM numerį su žymeniu „EX“ tokio numerio pabaigoje, suteikiantį teisę taikyti smulkiojo verslo schemą Lietuvoje.“
</v>
      </c>
      <c r="B109" s="5"/>
      <c r="C109" s="5"/>
      <c r="D109" s="5"/>
    </row>
    <row r="110" spans="1:4" ht="70.5" thickBot="1" x14ac:dyDescent="0.4">
      <c r="A110" s="8" t="str">
        <f>'PI skaičiuoklė'!C52</f>
        <v>Kitose ES valstybėse narėse įsisteigę mokesčių mokėojai galės nesiregsitruoti PVM mokėtojais Lietuvoje, jeigu bus užsiregistravę SME schemoje įsisteigimo valstybėje narėje ir neviršys nacionalinės Lietuvos 45 000 eurų ribos ir ES 100 000 eurų ribos.</v>
      </c>
      <c r="B110" s="4"/>
      <c r="C110" s="4"/>
      <c r="D110" s="4"/>
    </row>
    <row r="111" spans="1:4" ht="10.5" thickBot="1" x14ac:dyDescent="0.4">
      <c r="A111" s="12"/>
      <c r="B111" s="5" t="s">
        <v>23</v>
      </c>
      <c r="C111" s="5">
        <v>0</v>
      </c>
      <c r="D111" s="5">
        <f>+C111</f>
        <v>0</v>
      </c>
    </row>
    <row r="112" spans="1:4" ht="10.5" thickBot="1" x14ac:dyDescent="0.4">
      <c r="A112" s="12"/>
      <c r="B112" s="5" t="s">
        <v>24</v>
      </c>
      <c r="C112" s="5">
        <v>0</v>
      </c>
      <c r="D112" s="5">
        <f>+C112</f>
        <v>0</v>
      </c>
    </row>
    <row r="113" spans="1:4" ht="10.5" thickBot="1" x14ac:dyDescent="0.4">
      <c r="A113" s="89" t="s">
        <v>31</v>
      </c>
      <c r="B113" s="90"/>
      <c r="C113" s="90"/>
      <c r="D113" s="4">
        <f>SUM(D111:D112)</f>
        <v>0</v>
      </c>
    </row>
    <row r="114" spans="1:4" ht="10.5" thickBot="1" x14ac:dyDescent="0.4">
      <c r="A114" s="8" t="str">
        <f>'PI skaičiuoklė'!C53</f>
        <v>Veiksmas B2</v>
      </c>
      <c r="B114" s="4"/>
      <c r="C114" s="4"/>
      <c r="D114" s="4"/>
    </row>
    <row r="115" spans="1:4" ht="10.5" thickBot="1" x14ac:dyDescent="0.4">
      <c r="A115" s="12"/>
      <c r="B115" s="5" t="s">
        <v>25</v>
      </c>
      <c r="C115" s="5">
        <v>0</v>
      </c>
      <c r="D115" s="5">
        <f>+C115</f>
        <v>0</v>
      </c>
    </row>
    <row r="116" spans="1:4" ht="10.5" thickBot="1" x14ac:dyDescent="0.4">
      <c r="A116" s="12"/>
      <c r="B116" s="5" t="s">
        <v>26</v>
      </c>
      <c r="C116" s="5">
        <v>0</v>
      </c>
      <c r="D116" s="5">
        <f>+C116</f>
        <v>0</v>
      </c>
    </row>
    <row r="117" spans="1:4" ht="10.5" thickBot="1" x14ac:dyDescent="0.4">
      <c r="A117" s="89" t="s">
        <v>32</v>
      </c>
      <c r="B117" s="90"/>
      <c r="C117" s="90"/>
      <c r="D117" s="4">
        <f>SUM(D115:D116)</f>
        <v>0</v>
      </c>
    </row>
    <row r="118" spans="1:4" ht="10.5" thickBot="1" x14ac:dyDescent="0.4">
      <c r="A118" s="8" t="str">
        <f>'PI skaičiuoklė'!C54</f>
        <v>Veiksmas B3</v>
      </c>
      <c r="B118" s="4"/>
      <c r="C118" s="4"/>
      <c r="D118" s="4"/>
    </row>
    <row r="119" spans="1:4" ht="10.5" thickBot="1" x14ac:dyDescent="0.4">
      <c r="A119" s="12"/>
      <c r="B119" s="5" t="s">
        <v>176</v>
      </c>
      <c r="C119" s="5">
        <v>0</v>
      </c>
      <c r="D119" s="5">
        <f>+C119</f>
        <v>0</v>
      </c>
    </row>
    <row r="120" spans="1:4" ht="10.5" thickBot="1" x14ac:dyDescent="0.4">
      <c r="A120" s="12"/>
      <c r="B120" s="5" t="s">
        <v>177</v>
      </c>
      <c r="C120" s="5">
        <v>0</v>
      </c>
      <c r="D120" s="5">
        <f>+C120</f>
        <v>0</v>
      </c>
    </row>
    <row r="121" spans="1:4" ht="10.5" thickBot="1" x14ac:dyDescent="0.4">
      <c r="A121" s="89" t="s">
        <v>193</v>
      </c>
      <c r="B121" s="90"/>
      <c r="C121" s="90"/>
      <c r="D121" s="4">
        <f>SUM(D119:D120)</f>
        <v>0</v>
      </c>
    </row>
    <row r="122" spans="1:4" ht="10.5" thickBot="1" x14ac:dyDescent="0.4">
      <c r="A122" s="77" t="s">
        <v>33</v>
      </c>
      <c r="B122" s="78"/>
      <c r="C122" s="78"/>
      <c r="D122" s="4">
        <f>SUM(D113,D117,D121)</f>
        <v>0</v>
      </c>
    </row>
    <row r="123" spans="1:4" ht="240.5" thickBot="1" x14ac:dyDescent="0.4">
      <c r="A123" s="23" t="str">
        <f>'PI skaičiuoklė'!B57</f>
        <v xml:space="preserve">74-1 straipsnio 2 dalis.
Šio straipsnio 1 dalyje nurodytas asmuo, kuris registruojasi smulkiojo verslo schemų kitose valstybėse narėse taikymo tikslais, norėdamas gauti identifikacinį PVM numerį, mokesčio administratoriui turi pateikti išankstinį pranešimą. Mokesčio administratorius identifikacinį PVM numerį suteikia ne vėliau kaip per 35 darbo dienas nuo išankstinio pranešimo gavimo dienos. Jeigu išankstinio pranešimo ir identifikacinio PVM numerio suteikimo pagrįstumui nagrinėti reikia papildomo tyrimo, mokesčio administratoriaus sprendimu šioje dalyje nurodytas identifikacinio PVM numerio suteikimo terminas gali būti pratęstas. Identifikacinis PVM numeris įsigalioja nuo mokesčio administratoriaus sprendime dėl identifikacinio PVM numerio suteikimo asmeniui, kuris registruojasi smulkiojo verslo schemų kitose valstybėse narėse taikymo tikslais, nurodytos dienos.
</v>
      </c>
      <c r="B123" s="4"/>
      <c r="C123" s="4"/>
      <c r="D123" s="4"/>
    </row>
    <row r="124" spans="1:4" ht="60.5" thickBot="1" x14ac:dyDescent="0.4">
      <c r="A124" s="8" t="str">
        <f>'PI skaičiuoklė'!C58</f>
        <v>Lietuvos mokesčių mokėtojai galės nesiregsitruoti PVM mokėtojais kitose ES valstybėse narėse, jeigu neviršys tos ES valstybės nacionalinės ribos ir ES 100 000 eurų ribos, bet privalės įsiregistruoti SME schemoje Lietuvoje.</v>
      </c>
      <c r="B124" s="4"/>
      <c r="C124" s="4"/>
      <c r="D124" s="4"/>
    </row>
    <row r="125" spans="1:4" ht="10.5" thickBot="1" x14ac:dyDescent="0.4">
      <c r="A125" s="12"/>
      <c r="B125" s="5" t="s">
        <v>143</v>
      </c>
      <c r="C125" s="5">
        <v>0</v>
      </c>
      <c r="D125" s="5">
        <f>+C125</f>
        <v>0</v>
      </c>
    </row>
    <row r="126" spans="1:4" ht="10.5" thickBot="1" x14ac:dyDescent="0.4">
      <c r="A126" s="12"/>
      <c r="B126" s="5" t="s">
        <v>144</v>
      </c>
      <c r="C126" s="5">
        <v>0</v>
      </c>
      <c r="D126" s="5">
        <f>+C126</f>
        <v>0</v>
      </c>
    </row>
    <row r="127" spans="1:4" ht="10.5" thickBot="1" x14ac:dyDescent="0.4">
      <c r="A127" s="89" t="s">
        <v>194</v>
      </c>
      <c r="B127" s="90"/>
      <c r="C127" s="90"/>
      <c r="D127" s="4">
        <f>SUM(D125:D126)</f>
        <v>0</v>
      </c>
    </row>
    <row r="128" spans="1:4" ht="10.5" thickBot="1" x14ac:dyDescent="0.4">
      <c r="A128" s="8" t="str">
        <f>'PI skaičiuoklė'!C59</f>
        <v>Prievolė teikti ketvirtines ataskaitas</v>
      </c>
      <c r="B128" s="4"/>
      <c r="C128" s="4"/>
      <c r="D128" s="4"/>
    </row>
    <row r="129" spans="1:4" ht="10.5" thickBot="1" x14ac:dyDescent="0.4">
      <c r="A129" s="12"/>
      <c r="B129" s="5" t="s">
        <v>145</v>
      </c>
      <c r="C129" s="5">
        <v>0</v>
      </c>
      <c r="D129" s="5">
        <f>+C129</f>
        <v>0</v>
      </c>
    </row>
    <row r="130" spans="1:4" ht="10.5" thickBot="1" x14ac:dyDescent="0.4">
      <c r="A130" s="12"/>
      <c r="B130" s="5" t="s">
        <v>146</v>
      </c>
      <c r="C130" s="5">
        <v>0</v>
      </c>
      <c r="D130" s="5">
        <f>+C130</f>
        <v>0</v>
      </c>
    </row>
    <row r="131" spans="1:4" ht="10.5" thickBot="1" x14ac:dyDescent="0.4">
      <c r="A131" s="89" t="s">
        <v>195</v>
      </c>
      <c r="B131" s="90"/>
      <c r="C131" s="90"/>
      <c r="D131" s="4">
        <f>SUM(D129:D130)</f>
        <v>0</v>
      </c>
    </row>
    <row r="132" spans="1:4" ht="10.5" thickBot="1" x14ac:dyDescent="0.4">
      <c r="A132" s="8" t="str">
        <f>'PI skaičiuoklė'!C60</f>
        <v>Veiksmas C3</v>
      </c>
      <c r="B132" s="4"/>
      <c r="C132" s="4"/>
      <c r="D132" s="4"/>
    </row>
    <row r="133" spans="1:4" ht="10.5" thickBot="1" x14ac:dyDescent="0.4">
      <c r="A133" s="12"/>
      <c r="B133" s="5" t="s">
        <v>183</v>
      </c>
      <c r="C133" s="5">
        <v>0</v>
      </c>
      <c r="D133" s="5">
        <f>+C133</f>
        <v>0</v>
      </c>
    </row>
    <row r="134" spans="1:4" ht="10.5" thickBot="1" x14ac:dyDescent="0.4">
      <c r="A134" s="12"/>
      <c r="B134" s="5" t="s">
        <v>184</v>
      </c>
      <c r="C134" s="5">
        <v>0</v>
      </c>
      <c r="D134" s="5">
        <f>+C134</f>
        <v>0</v>
      </c>
    </row>
    <row r="135" spans="1:4" ht="10.5" thickBot="1" x14ac:dyDescent="0.4">
      <c r="A135" s="89" t="s">
        <v>196</v>
      </c>
      <c r="B135" s="90"/>
      <c r="C135" s="90"/>
      <c r="D135" s="4">
        <f>SUM(D133:D134)</f>
        <v>0</v>
      </c>
    </row>
    <row r="136" spans="1:4" ht="10.5" thickBot="1" x14ac:dyDescent="0.4">
      <c r="A136" s="77" t="s">
        <v>200</v>
      </c>
      <c r="B136" s="78"/>
      <c r="C136" s="78"/>
      <c r="D136" s="4">
        <f>SUM(D127,D131,D135)</f>
        <v>0</v>
      </c>
    </row>
    <row r="137" spans="1:4" ht="10.5" thickBot="1" x14ac:dyDescent="0.4">
      <c r="A137" s="23">
        <f>'PI skaičiuoklė'!B63</f>
        <v>0</v>
      </c>
      <c r="B137" s="5"/>
      <c r="C137" s="5"/>
      <c r="D137" s="5"/>
    </row>
    <row r="138" spans="1:4" ht="10.5" thickBot="1" x14ac:dyDescent="0.4">
      <c r="A138" s="8">
        <f>'PI skaičiuoklė'!C64</f>
        <v>0</v>
      </c>
      <c r="B138" s="4"/>
      <c r="C138" s="4"/>
      <c r="D138" s="4"/>
    </row>
    <row r="139" spans="1:4" ht="10.5" thickBot="1" x14ac:dyDescent="0.4">
      <c r="A139" s="12"/>
      <c r="B139" s="5" t="s">
        <v>153</v>
      </c>
      <c r="C139" s="5">
        <v>0</v>
      </c>
      <c r="D139" s="5">
        <f>+C139</f>
        <v>0</v>
      </c>
    </row>
    <row r="140" spans="1:4" ht="10.5" thickBot="1" x14ac:dyDescent="0.4">
      <c r="A140" s="12"/>
      <c r="B140" s="5" t="s">
        <v>154</v>
      </c>
      <c r="C140" s="5">
        <v>0</v>
      </c>
      <c r="D140" s="5">
        <f>+C140</f>
        <v>0</v>
      </c>
    </row>
    <row r="141" spans="1:4" ht="10.5" thickBot="1" x14ac:dyDescent="0.4">
      <c r="A141" s="89" t="s">
        <v>197</v>
      </c>
      <c r="B141" s="90"/>
      <c r="C141" s="90"/>
      <c r="D141" s="4">
        <f>SUM(D139:D140)</f>
        <v>0</v>
      </c>
    </row>
    <row r="142" spans="1:4" ht="10.5" thickBot="1" x14ac:dyDescent="0.4">
      <c r="A142" s="8">
        <f>'PI skaičiuoklė'!C65</f>
        <v>0</v>
      </c>
      <c r="B142" s="4"/>
      <c r="C142" s="4"/>
      <c r="D142" s="4"/>
    </row>
    <row r="143" spans="1:4" ht="10.5" thickBot="1" x14ac:dyDescent="0.4">
      <c r="A143" s="12"/>
      <c r="B143" s="5" t="s">
        <v>155</v>
      </c>
      <c r="C143" s="5">
        <v>0</v>
      </c>
      <c r="D143" s="5">
        <f>+C143</f>
        <v>0</v>
      </c>
    </row>
    <row r="144" spans="1:4" ht="10.5" thickBot="1" x14ac:dyDescent="0.4">
      <c r="A144" s="12"/>
      <c r="B144" s="5" t="s">
        <v>156</v>
      </c>
      <c r="C144" s="5">
        <v>0</v>
      </c>
      <c r="D144" s="5">
        <f>+C144</f>
        <v>0</v>
      </c>
    </row>
    <row r="145" spans="1:4" ht="10.5" thickBot="1" x14ac:dyDescent="0.4">
      <c r="A145" s="89" t="s">
        <v>198</v>
      </c>
      <c r="B145" s="90"/>
      <c r="C145" s="90"/>
      <c r="D145" s="4">
        <f>SUM(D143:D144)</f>
        <v>0</v>
      </c>
    </row>
    <row r="146" spans="1:4" ht="10.5" thickBot="1" x14ac:dyDescent="0.4">
      <c r="A146" s="8" t="str">
        <f>'PI skaičiuoklė'!C66</f>
        <v>Veiksmas D3</v>
      </c>
      <c r="B146" s="4"/>
      <c r="C146" s="4"/>
      <c r="D146" s="4"/>
    </row>
    <row r="147" spans="1:4" ht="10.5" thickBot="1" x14ac:dyDescent="0.4">
      <c r="A147" s="12"/>
      <c r="B147" s="5" t="s">
        <v>186</v>
      </c>
      <c r="C147" s="5">
        <v>0</v>
      </c>
      <c r="D147" s="5">
        <f>+C147</f>
        <v>0</v>
      </c>
    </row>
    <row r="148" spans="1:4" ht="10.5" thickBot="1" x14ac:dyDescent="0.4">
      <c r="A148" s="12"/>
      <c r="B148" s="5" t="s">
        <v>187</v>
      </c>
      <c r="C148" s="5">
        <v>0</v>
      </c>
      <c r="D148" s="5">
        <f>+C148</f>
        <v>0</v>
      </c>
    </row>
    <row r="149" spans="1:4" ht="10.5" thickBot="1" x14ac:dyDescent="0.4">
      <c r="A149" s="89" t="s">
        <v>199</v>
      </c>
      <c r="B149" s="90"/>
      <c r="C149" s="90"/>
      <c r="D149" s="4">
        <f>SUM(D147:D148)</f>
        <v>0</v>
      </c>
    </row>
    <row r="150" spans="1:4" ht="10.5" thickBot="1" x14ac:dyDescent="0.4">
      <c r="A150" s="77" t="s">
        <v>201</v>
      </c>
      <c r="B150" s="78"/>
      <c r="C150" s="78"/>
      <c r="D150" s="4">
        <f>SUM(D141,D145,D149)</f>
        <v>0</v>
      </c>
    </row>
    <row r="151" spans="1:4" ht="20.5" thickBot="1" x14ac:dyDescent="0.4">
      <c r="A151" s="23" t="str">
        <f>'PI skaičiuoklė'!B69</f>
        <v>Straipsnis (-iai), punktas (-ai) ir įpareigojimas</v>
      </c>
      <c r="B151" s="4"/>
      <c r="C151" s="4"/>
      <c r="D151" s="4"/>
    </row>
    <row r="152" spans="1:4" ht="10.5" thickBot="1" x14ac:dyDescent="0.4">
      <c r="A152" s="8" t="str">
        <f>'PI skaičiuoklė'!C70</f>
        <v>Veiksmas E1</v>
      </c>
      <c r="B152" s="4"/>
      <c r="C152" s="4"/>
      <c r="D152" s="4"/>
    </row>
    <row r="153" spans="1:4" ht="10.5" thickBot="1" x14ac:dyDescent="0.4">
      <c r="A153" s="12"/>
      <c r="B153" s="5" t="s">
        <v>159</v>
      </c>
      <c r="C153" s="5">
        <v>0</v>
      </c>
      <c r="D153" s="5">
        <f>+C153</f>
        <v>0</v>
      </c>
    </row>
    <row r="154" spans="1:4" ht="10.5" thickBot="1" x14ac:dyDescent="0.4">
      <c r="A154" s="12"/>
      <c r="B154" s="5" t="s">
        <v>160</v>
      </c>
      <c r="C154" s="5">
        <v>0</v>
      </c>
      <c r="D154" s="5">
        <f>+C154</f>
        <v>0</v>
      </c>
    </row>
    <row r="155" spans="1:4" ht="10.5" thickBot="1" x14ac:dyDescent="0.4">
      <c r="A155" s="89" t="s">
        <v>202</v>
      </c>
      <c r="B155" s="90"/>
      <c r="C155" s="90"/>
      <c r="D155" s="4">
        <f>SUM(D153:D154)</f>
        <v>0</v>
      </c>
    </row>
    <row r="156" spans="1:4" ht="10.5" thickBot="1" x14ac:dyDescent="0.4">
      <c r="A156" s="8" t="str">
        <f>'PI skaičiuoklė'!C71</f>
        <v>Veiksmas E2</v>
      </c>
      <c r="B156" s="4"/>
      <c r="C156" s="4"/>
      <c r="D156" s="4"/>
    </row>
    <row r="157" spans="1:4" ht="10.5" thickBot="1" x14ac:dyDescent="0.4">
      <c r="A157" s="12"/>
      <c r="B157" s="5" t="s">
        <v>162</v>
      </c>
      <c r="C157" s="5">
        <v>0</v>
      </c>
      <c r="D157" s="5">
        <f>+C157</f>
        <v>0</v>
      </c>
    </row>
    <row r="158" spans="1:4" ht="10.5" thickBot="1" x14ac:dyDescent="0.4">
      <c r="A158" s="12"/>
      <c r="B158" s="5" t="s">
        <v>161</v>
      </c>
      <c r="C158" s="5">
        <v>0</v>
      </c>
      <c r="D158" s="5">
        <f>+C158</f>
        <v>0</v>
      </c>
    </row>
    <row r="159" spans="1:4" ht="10.5" thickBot="1" x14ac:dyDescent="0.4">
      <c r="A159" s="89" t="s">
        <v>203</v>
      </c>
      <c r="B159" s="90"/>
      <c r="C159" s="90"/>
      <c r="D159" s="4">
        <f>SUM(D157:D158)</f>
        <v>0</v>
      </c>
    </row>
    <row r="160" spans="1:4" ht="10.5" thickBot="1" x14ac:dyDescent="0.4">
      <c r="A160" s="8" t="str">
        <f>'PI skaičiuoklė'!C72</f>
        <v>Veiksmas E3</v>
      </c>
      <c r="B160" s="4"/>
      <c r="C160" s="4"/>
      <c r="D160" s="4"/>
    </row>
    <row r="161" spans="1:4" ht="10.5" thickBot="1" x14ac:dyDescent="0.4">
      <c r="A161" s="12"/>
      <c r="B161" s="5" t="s">
        <v>189</v>
      </c>
      <c r="C161" s="5">
        <v>0</v>
      </c>
      <c r="D161" s="5">
        <f>+C161</f>
        <v>0</v>
      </c>
    </row>
    <row r="162" spans="1:4" ht="10.5" thickBot="1" x14ac:dyDescent="0.4">
      <c r="A162" s="12"/>
      <c r="B162" s="5" t="s">
        <v>190</v>
      </c>
      <c r="C162" s="5">
        <v>0</v>
      </c>
      <c r="D162" s="5">
        <f>+C162</f>
        <v>0</v>
      </c>
    </row>
    <row r="163" spans="1:4" ht="10.5" thickBot="1" x14ac:dyDescent="0.4">
      <c r="A163" s="89" t="s">
        <v>204</v>
      </c>
      <c r="B163" s="90"/>
      <c r="C163" s="90"/>
      <c r="D163" s="4">
        <f>SUM(D161:D162)</f>
        <v>0</v>
      </c>
    </row>
    <row r="164" spans="1:4" ht="10.5" thickBot="1" x14ac:dyDescent="0.4">
      <c r="A164" s="77" t="s">
        <v>205</v>
      </c>
      <c r="B164" s="78"/>
      <c r="C164" s="78"/>
      <c r="D164" s="4">
        <f>SUM(D155,D159,D163)</f>
        <v>0</v>
      </c>
    </row>
    <row r="165" spans="1:4" ht="20.5" thickBot="1" x14ac:dyDescent="0.4">
      <c r="A165" s="23" t="str">
        <f>'PI skaičiuoklė'!B75</f>
        <v>Straipsnis (-iai), punktas (-ai) ir įpareigojimas</v>
      </c>
      <c r="B165" s="5"/>
      <c r="C165" s="5"/>
      <c r="D165" s="5"/>
    </row>
    <row r="166" spans="1:4" ht="10.5" thickBot="1" x14ac:dyDescent="0.4">
      <c r="A166" s="8" t="str">
        <f>'PI skaičiuoklė'!C76</f>
        <v>Veiksmas F1</v>
      </c>
      <c r="B166" s="4"/>
      <c r="C166" s="4"/>
      <c r="D166" s="4"/>
    </row>
    <row r="167" spans="1:4" ht="10.5" thickBot="1" x14ac:dyDescent="0.4">
      <c r="A167" s="12"/>
      <c r="B167" s="5" t="s">
        <v>167</v>
      </c>
      <c r="C167" s="5">
        <v>0</v>
      </c>
      <c r="D167" s="5">
        <f>+C167</f>
        <v>0</v>
      </c>
    </row>
    <row r="168" spans="1:4" ht="10.5" thickBot="1" x14ac:dyDescent="0.4">
      <c r="A168" s="12"/>
      <c r="B168" s="5" t="s">
        <v>168</v>
      </c>
      <c r="C168" s="5">
        <v>0</v>
      </c>
      <c r="D168" s="5">
        <f>+C168</f>
        <v>0</v>
      </c>
    </row>
    <row r="169" spans="1:4" ht="10.5" thickBot="1" x14ac:dyDescent="0.4">
      <c r="A169" s="89" t="s">
        <v>206</v>
      </c>
      <c r="B169" s="90"/>
      <c r="C169" s="90"/>
      <c r="D169" s="4">
        <f>SUM(D167:D168)</f>
        <v>0</v>
      </c>
    </row>
    <row r="170" spans="1:4" ht="10.5" thickBot="1" x14ac:dyDescent="0.4">
      <c r="A170" s="8" t="str">
        <f>'PI skaičiuoklė'!C77</f>
        <v>Veiksmas F2</v>
      </c>
      <c r="B170" s="4"/>
      <c r="C170" s="4"/>
      <c r="D170" s="4"/>
    </row>
    <row r="171" spans="1:4" ht="10.5" thickBot="1" x14ac:dyDescent="0.4">
      <c r="A171" s="12"/>
      <c r="B171" s="5" t="s">
        <v>169</v>
      </c>
      <c r="C171" s="5">
        <v>0</v>
      </c>
      <c r="D171" s="5">
        <f>+C171</f>
        <v>0</v>
      </c>
    </row>
    <row r="172" spans="1:4" ht="10.5" thickBot="1" x14ac:dyDescent="0.4">
      <c r="A172" s="12"/>
      <c r="B172" s="5" t="s">
        <v>170</v>
      </c>
      <c r="C172" s="5">
        <v>0</v>
      </c>
      <c r="D172" s="5">
        <f>+C172</f>
        <v>0</v>
      </c>
    </row>
    <row r="173" spans="1:4" ht="10.5" thickBot="1" x14ac:dyDescent="0.4">
      <c r="A173" s="89" t="s">
        <v>207</v>
      </c>
      <c r="B173" s="90"/>
      <c r="C173" s="90"/>
      <c r="D173" s="4">
        <f>SUM(D171:D172)</f>
        <v>0</v>
      </c>
    </row>
    <row r="174" spans="1:4" ht="10.5" thickBot="1" x14ac:dyDescent="0.4">
      <c r="A174" s="8" t="str">
        <f>'PI skaičiuoklė'!C78</f>
        <v>Veiksmas F3</v>
      </c>
      <c r="B174" s="4"/>
      <c r="C174" s="4"/>
      <c r="D174" s="4"/>
    </row>
    <row r="175" spans="1:4" ht="10.5" thickBot="1" x14ac:dyDescent="0.4">
      <c r="A175" s="12"/>
      <c r="B175" s="5" t="s">
        <v>180</v>
      </c>
      <c r="C175" s="5">
        <v>0</v>
      </c>
      <c r="D175" s="5">
        <f>+C175</f>
        <v>0</v>
      </c>
    </row>
    <row r="176" spans="1:4" ht="10.5" thickBot="1" x14ac:dyDescent="0.4">
      <c r="A176" s="12"/>
      <c r="B176" s="5" t="s">
        <v>181</v>
      </c>
      <c r="C176" s="5">
        <v>0</v>
      </c>
      <c r="D176" s="5">
        <f>+C176</f>
        <v>0</v>
      </c>
    </row>
    <row r="177" spans="1:4" ht="10.5" thickBot="1" x14ac:dyDescent="0.4">
      <c r="A177" s="89" t="s">
        <v>208</v>
      </c>
      <c r="B177" s="90"/>
      <c r="C177" s="90"/>
      <c r="D177" s="4">
        <f>SUM(D175:D176)</f>
        <v>0</v>
      </c>
    </row>
    <row r="178" spans="1:4" ht="10.5" thickBot="1" x14ac:dyDescent="0.4">
      <c r="A178" s="77" t="s">
        <v>209</v>
      </c>
      <c r="B178" s="78"/>
      <c r="C178" s="78"/>
      <c r="D178" s="4">
        <f>SUM(D169,D173,D177)</f>
        <v>0</v>
      </c>
    </row>
  </sheetData>
  <mergeCells count="54">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A78:C78"/>
    <mergeCell ref="A82:C82"/>
    <mergeCell ref="A86:C86"/>
    <mergeCell ref="A87:C87"/>
    <mergeCell ref="A107:C107"/>
    <mergeCell ref="A121:C121"/>
    <mergeCell ref="A127:C127"/>
    <mergeCell ref="A131:C131"/>
    <mergeCell ref="A135:C135"/>
    <mergeCell ref="A136:C136"/>
    <mergeCell ref="A141:C141"/>
    <mergeCell ref="A145:C145"/>
    <mergeCell ref="A149:C149"/>
    <mergeCell ref="A169:C169"/>
    <mergeCell ref="A173:C173"/>
    <mergeCell ref="A177:C177"/>
    <mergeCell ref="A178:C178"/>
    <mergeCell ref="A150:C150"/>
    <mergeCell ref="A155:C155"/>
    <mergeCell ref="A159:C159"/>
    <mergeCell ref="A163:C163"/>
    <mergeCell ref="A164:C16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4BBA4"/>
  </sheetPr>
  <dimension ref="A1:E193"/>
  <sheetViews>
    <sheetView topLeftCell="A154" zoomScale="85" zoomScaleNormal="85" workbookViewId="0">
      <selection activeCell="H62" sqref="H62"/>
    </sheetView>
  </sheetViews>
  <sheetFormatPr defaultColWidth="8.54296875" defaultRowHeight="10" x14ac:dyDescent="0.35"/>
  <cols>
    <col min="1" max="1" width="31.54296875" style="1" customWidth="1"/>
    <col min="2" max="2" width="18" style="1" customWidth="1"/>
    <col min="3" max="3" width="18.1796875" style="1" customWidth="1"/>
    <col min="4" max="4" width="37.453125" style="1" customWidth="1"/>
    <col min="5" max="5" width="14.54296875" style="1" customWidth="1"/>
    <col min="6" max="16384" width="8.54296875" style="1"/>
  </cols>
  <sheetData>
    <row r="1" spans="1:5" ht="20.25" customHeight="1" thickBot="1" x14ac:dyDescent="0.4">
      <c r="A1" s="98" t="s">
        <v>61</v>
      </c>
      <c r="B1" s="99"/>
      <c r="C1" s="99"/>
      <c r="D1" s="99"/>
      <c r="E1" s="100"/>
    </row>
    <row r="2" spans="1:5" ht="36.75" customHeight="1" thickBot="1" x14ac:dyDescent="0.4">
      <c r="A2" s="30" t="s">
        <v>85</v>
      </c>
      <c r="B2" s="31" t="s">
        <v>87</v>
      </c>
      <c r="C2" s="31" t="s">
        <v>58</v>
      </c>
      <c r="D2" s="31" t="s">
        <v>88</v>
      </c>
      <c r="E2" s="31" t="s">
        <v>4</v>
      </c>
    </row>
    <row r="3" spans="1:5" ht="11.25" customHeight="1" thickBot="1" x14ac:dyDescent="0.4">
      <c r="A3" s="32">
        <v>1</v>
      </c>
      <c r="B3" s="33">
        <v>2</v>
      </c>
      <c r="C3" s="33">
        <v>3</v>
      </c>
      <c r="D3" s="33">
        <v>4</v>
      </c>
      <c r="E3" s="33">
        <v>5</v>
      </c>
    </row>
    <row r="4" spans="1:5" ht="24.75" customHeight="1" thickBot="1" x14ac:dyDescent="0.4">
      <c r="A4" s="23" t="str">
        <f>'PI skaičiuoklė'!B6</f>
        <v>95 straipsnio 2 dalis. Paslaugų pirkėjas, jeigu jis yra apmokestinamasis asmuo, kaip jis suprantamas šio Įstatymo 13 straipsnyje, privalo apskaičiuoti ir sumokėti į biudžetą PVM už jam šalies teritorijoje užsienio asmens, neįsikūrusio šalies teritorijoje, teikiamas paslaugas, nurodytas šio Įstatymo 13 straipsnio 2 dalies 1 punkte.</v>
      </c>
      <c r="B4" s="4"/>
      <c r="C4" s="4"/>
      <c r="D4" s="4"/>
      <c r="E4" s="4"/>
    </row>
    <row r="5" spans="1:5" ht="40.5" thickBot="1" x14ac:dyDescent="0.4">
      <c r="A5" s="8" t="str">
        <f>'PI skaičiuoklė'!C7</f>
        <v>Prievolė apskaičiuoti iš užsienio įsigytų paslaugų pirkimo PVM ir pateikti PVM neįregistruoto asmens apyskaitą FR0608</v>
      </c>
      <c r="B5" s="4"/>
      <c r="C5" s="4"/>
      <c r="D5" s="4"/>
      <c r="E5" s="4"/>
    </row>
    <row r="6" spans="1:5" ht="10.5" thickBot="1" x14ac:dyDescent="0.4">
      <c r="A6" s="12"/>
      <c r="B6" s="5" t="s">
        <v>19</v>
      </c>
      <c r="C6" s="5">
        <v>0</v>
      </c>
      <c r="D6" s="5">
        <v>0</v>
      </c>
      <c r="E6" s="5">
        <f>+C6*D6</f>
        <v>0</v>
      </c>
    </row>
    <row r="7" spans="1:5" ht="10.5" thickBot="1" x14ac:dyDescent="0.4">
      <c r="A7" s="12"/>
      <c r="B7" s="5" t="s">
        <v>20</v>
      </c>
      <c r="C7" s="5">
        <v>0</v>
      </c>
      <c r="D7" s="5">
        <v>0</v>
      </c>
      <c r="E7" s="5">
        <f>+C7*D7</f>
        <v>0</v>
      </c>
    </row>
    <row r="8" spans="1:5" ht="14.15" customHeight="1" thickBot="1" x14ac:dyDescent="0.4">
      <c r="A8" s="89" t="s">
        <v>34</v>
      </c>
      <c r="B8" s="90"/>
      <c r="C8" s="90"/>
      <c r="D8" s="91"/>
      <c r="E8" s="5">
        <f>SUM(E6:E7)</f>
        <v>0</v>
      </c>
    </row>
    <row r="9" spans="1:5" ht="10.5" thickBot="1" x14ac:dyDescent="0.4">
      <c r="A9" s="8">
        <f>'PI skaičiuoklė'!C8</f>
        <v>0</v>
      </c>
      <c r="B9" s="4"/>
      <c r="C9" s="4"/>
      <c r="D9" s="4"/>
      <c r="E9" s="4"/>
    </row>
    <row r="10" spans="1:5" ht="10.5" thickBot="1" x14ac:dyDescent="0.4">
      <c r="A10" s="12"/>
      <c r="B10" s="5" t="s">
        <v>21</v>
      </c>
      <c r="C10" s="5">
        <v>0</v>
      </c>
      <c r="D10" s="5">
        <v>0</v>
      </c>
      <c r="E10" s="5">
        <f t="shared" ref="E10:E11" si="0">+C10*D10</f>
        <v>0</v>
      </c>
    </row>
    <row r="11" spans="1:5" ht="10.5" thickBot="1" x14ac:dyDescent="0.4">
      <c r="A11" s="12"/>
      <c r="B11" s="5" t="s">
        <v>22</v>
      </c>
      <c r="C11" s="5">
        <v>0</v>
      </c>
      <c r="D11" s="5">
        <v>0</v>
      </c>
      <c r="E11" s="5">
        <f t="shared" si="0"/>
        <v>0</v>
      </c>
    </row>
    <row r="12" spans="1:5" ht="10.5" thickBot="1" x14ac:dyDescent="0.4">
      <c r="A12" s="89" t="s">
        <v>35</v>
      </c>
      <c r="B12" s="90"/>
      <c r="C12" s="90"/>
      <c r="D12" s="91"/>
      <c r="E12" s="5">
        <f>SUM(E10:E11)</f>
        <v>0</v>
      </c>
    </row>
    <row r="13" spans="1:5" ht="10.5" thickBot="1" x14ac:dyDescent="0.4">
      <c r="A13" s="8" t="str">
        <f>'PI skaičiuoklė'!C9</f>
        <v>Veiksmas A3</v>
      </c>
      <c r="B13" s="4"/>
      <c r="C13" s="4"/>
      <c r="D13" s="4"/>
      <c r="E13" s="4"/>
    </row>
    <row r="14" spans="1:5" ht="10.5" thickBot="1" x14ac:dyDescent="0.4">
      <c r="A14" s="12"/>
      <c r="B14" s="5" t="s">
        <v>178</v>
      </c>
      <c r="C14" s="5">
        <v>0</v>
      </c>
      <c r="D14" s="5">
        <v>0</v>
      </c>
      <c r="E14" s="5">
        <f t="shared" ref="E14:E15" si="1">+C14*D14</f>
        <v>0</v>
      </c>
    </row>
    <row r="15" spans="1:5" ht="10.5" thickBot="1" x14ac:dyDescent="0.4">
      <c r="A15" s="12"/>
      <c r="B15" s="5" t="s">
        <v>179</v>
      </c>
      <c r="C15" s="5">
        <v>0</v>
      </c>
      <c r="D15" s="5">
        <v>0</v>
      </c>
      <c r="E15" s="5">
        <f t="shared" si="1"/>
        <v>0</v>
      </c>
    </row>
    <row r="16" spans="1:5" ht="10.5" thickBot="1" x14ac:dyDescent="0.4">
      <c r="A16" s="89" t="s">
        <v>210</v>
      </c>
      <c r="B16" s="90"/>
      <c r="C16" s="90"/>
      <c r="D16" s="91"/>
      <c r="E16" s="5">
        <f>SUM(E14:E15)</f>
        <v>0</v>
      </c>
    </row>
    <row r="17" spans="1:5" ht="10.5" thickBot="1" x14ac:dyDescent="0.4">
      <c r="A17" s="12"/>
      <c r="B17" s="5" t="s">
        <v>9</v>
      </c>
      <c r="C17" s="5"/>
      <c r="D17" s="5"/>
      <c r="E17" s="5" t="s">
        <v>89</v>
      </c>
    </row>
    <row r="18" spans="1:5" ht="10.5" thickBot="1" x14ac:dyDescent="0.4">
      <c r="A18" s="77" t="s">
        <v>36</v>
      </c>
      <c r="B18" s="78"/>
      <c r="C18" s="78"/>
      <c r="D18" s="79"/>
      <c r="E18" s="4">
        <f>SUM(E8,E12,E16)</f>
        <v>0</v>
      </c>
    </row>
    <row r="19" spans="1:5" ht="270.5" thickBot="1" x14ac:dyDescent="0.4">
      <c r="A19" s="23" t="str">
        <f>'PI skaičiuoklė'!B12</f>
        <v>71 straipsnio 3 dalis.      
Užsienio apmokestinamasis asmuo PVM mokėtoju privalo registruotis per šalies teritorijoje esantį padalinį, o jeigu tokio padalinio nėra, – per paskirtą Lietuvos Respublikoje esantį fiskalinį agentą. Užsienio apmokestinamasis asmuo neprivalo registruotis PVM mokėtoju, jeigu jis šalies teritorijoje vykdo tik šią veiklą:
1) tiekia prekes ir (arba) teikia paslaugas, kurios pagal šį Įstatymą neapmokestinamos PVM;
2) tiekia prekes ir (arba) teikia paslaugas, kurios pagal šį Įstatymą nėra PVM objektas;
3) tiekia prekes ir (arba) teikia paslaugas, kurios pagal šį Įstatymą būtų apmokestinamos taikant 0 procentų PVM tarifą, išskyrus šio Įstatymo 41, 49 straipsniuose, taip pat 53 straipsnio 1 dalies 1, 2, 5, 6 punktuose ir 5, 6, 10 dalyse bei 531 straipsnyje nurodytą veiklą.</v>
      </c>
      <c r="B19" s="37"/>
      <c r="C19" s="37"/>
      <c r="D19" s="37"/>
      <c r="E19" s="37"/>
    </row>
    <row r="20" spans="1:5" ht="30.5" thickBot="1" x14ac:dyDescent="0.4">
      <c r="A20" s="8" t="str">
        <f>'PI skaičiuoklė'!C13</f>
        <v xml:space="preserve">Prievolė užsienio mokesčių mokėtojams registruotis PVM mokėtojais Lietuvoje nuo 1 gauto euro. </v>
      </c>
      <c r="B20" s="37"/>
      <c r="C20" s="37"/>
      <c r="D20" s="37"/>
      <c r="E20" s="37"/>
    </row>
    <row r="21" spans="1:5" ht="10.5" thickBot="1" x14ac:dyDescent="0.4">
      <c r="A21" s="12"/>
      <c r="B21" s="5" t="s">
        <v>23</v>
      </c>
      <c r="C21" s="5">
        <v>0</v>
      </c>
      <c r="D21" s="5">
        <v>0</v>
      </c>
      <c r="E21" s="5">
        <f t="shared" ref="E21:E22" si="2">+C21*D21</f>
        <v>0</v>
      </c>
    </row>
    <row r="22" spans="1:5" ht="10.5" thickBot="1" x14ac:dyDescent="0.4">
      <c r="A22" s="12"/>
      <c r="B22" s="5" t="s">
        <v>24</v>
      </c>
      <c r="C22" s="5">
        <v>0</v>
      </c>
      <c r="D22" s="5">
        <v>0</v>
      </c>
      <c r="E22" s="5">
        <f t="shared" si="2"/>
        <v>0</v>
      </c>
    </row>
    <row r="23" spans="1:5" ht="10.5" thickBot="1" x14ac:dyDescent="0.4">
      <c r="A23" s="89" t="s">
        <v>37</v>
      </c>
      <c r="B23" s="90"/>
      <c r="C23" s="90"/>
      <c r="D23" s="91"/>
      <c r="E23" s="5">
        <f>SUM(E21:E22)</f>
        <v>0</v>
      </c>
    </row>
    <row r="24" spans="1:5" ht="20.5" thickBot="1" x14ac:dyDescent="0.4">
      <c r="A24" s="8" t="str">
        <f>'PI skaičiuoklė'!C14</f>
        <v>Prievolė teikti PVM deklaracijas Lietuvoje</v>
      </c>
      <c r="B24" s="4"/>
      <c r="C24" s="4"/>
      <c r="D24" s="4"/>
      <c r="E24" s="4"/>
    </row>
    <row r="25" spans="1:5" ht="10.5" thickBot="1" x14ac:dyDescent="0.4">
      <c r="A25" s="12"/>
      <c r="B25" s="5" t="s">
        <v>25</v>
      </c>
      <c r="C25" s="5">
        <v>0</v>
      </c>
      <c r="D25" s="5">
        <v>0</v>
      </c>
      <c r="E25" s="5">
        <f t="shared" ref="E25:E26" si="3">+C25*D25</f>
        <v>0</v>
      </c>
    </row>
    <row r="26" spans="1:5" ht="10.5" thickBot="1" x14ac:dyDescent="0.4">
      <c r="A26" s="12"/>
      <c r="B26" s="5" t="s">
        <v>26</v>
      </c>
      <c r="C26" s="5">
        <v>0</v>
      </c>
      <c r="D26" s="5">
        <v>0</v>
      </c>
      <c r="E26" s="5">
        <f t="shared" si="3"/>
        <v>0</v>
      </c>
    </row>
    <row r="27" spans="1:5" ht="10.5" thickBot="1" x14ac:dyDescent="0.4">
      <c r="A27" s="89" t="s">
        <v>39</v>
      </c>
      <c r="B27" s="90"/>
      <c r="C27" s="90"/>
      <c r="D27" s="91"/>
      <c r="E27" s="5">
        <f>SUM(E25:E26)</f>
        <v>0</v>
      </c>
    </row>
    <row r="28" spans="1:5" ht="10.5" thickBot="1" x14ac:dyDescent="0.4">
      <c r="A28" s="8" t="str">
        <f>'PI skaičiuoklė'!C15</f>
        <v>Veiksmas B3</v>
      </c>
      <c r="B28" s="4"/>
      <c r="C28" s="4"/>
      <c r="D28" s="4"/>
      <c r="E28" s="4"/>
    </row>
    <row r="29" spans="1:5" ht="10.5" thickBot="1" x14ac:dyDescent="0.4">
      <c r="A29" s="12"/>
      <c r="B29" s="5" t="s">
        <v>176</v>
      </c>
      <c r="C29" s="5">
        <v>0</v>
      </c>
      <c r="D29" s="5">
        <v>0</v>
      </c>
      <c r="E29" s="5">
        <f t="shared" ref="E29:E30" si="4">+C29*D29</f>
        <v>0</v>
      </c>
    </row>
    <row r="30" spans="1:5" ht="10.5" thickBot="1" x14ac:dyDescent="0.4">
      <c r="A30" s="12"/>
      <c r="B30" s="5" t="s">
        <v>177</v>
      </c>
      <c r="C30" s="5">
        <v>0</v>
      </c>
      <c r="D30" s="5">
        <v>0</v>
      </c>
      <c r="E30" s="5">
        <f t="shared" si="4"/>
        <v>0</v>
      </c>
    </row>
    <row r="31" spans="1:5" ht="10.5" thickBot="1" x14ac:dyDescent="0.4">
      <c r="A31" s="89" t="s">
        <v>211</v>
      </c>
      <c r="B31" s="90"/>
      <c r="C31" s="90"/>
      <c r="D31" s="91"/>
      <c r="E31" s="5">
        <f>SUM(E29:E30)</f>
        <v>0</v>
      </c>
    </row>
    <row r="32" spans="1:5" ht="10.5" thickBot="1" x14ac:dyDescent="0.4">
      <c r="A32" s="12"/>
      <c r="B32" s="5" t="s">
        <v>9</v>
      </c>
      <c r="C32" s="5"/>
      <c r="D32" s="5"/>
      <c r="E32" s="5" t="s">
        <v>14</v>
      </c>
    </row>
    <row r="33" spans="1:5" ht="10.5" thickBot="1" x14ac:dyDescent="0.4">
      <c r="A33" s="77" t="s">
        <v>38</v>
      </c>
      <c r="B33" s="78"/>
      <c r="C33" s="78"/>
      <c r="D33" s="79"/>
      <c r="E33" s="4">
        <f>SUM(E23,E27,E31)</f>
        <v>0</v>
      </c>
    </row>
    <row r="34" spans="1:5" ht="150.5" thickBot="1" x14ac:dyDescent="0.4">
      <c r="A34" s="23" t="str">
        <f>'PI skaičiuoklė'!B18</f>
        <v>3 straipsnio 1 dalis.
1. PVM objektas yra prekių tiekimas ir paslaugų teikimas, tenkinantis visas šias sąlygas:
1) prekės tiekiamos ir (arba) paslaugos teikiamos už atlygį;
2) prekių tiekimas ir (arba) paslaugų teikimas pagal šio Įstatymo nuostatas vyksta šalies teritorijoje;
3) prekes tiekia ir (arba) paslaugas teikia apmokestinamasis asmuo vykdydamas savo ekonominę veiklą, t. y. veikdamas kaip toks. Kai fizinio asmens sudaromi sandoriai nėra susiję su jo vykdoma ekonomine veikla.</v>
      </c>
      <c r="B34" s="37"/>
      <c r="C34" s="37"/>
      <c r="D34" s="37"/>
      <c r="E34" s="37"/>
    </row>
    <row r="35" spans="1:5" ht="40.5" thickBot="1" x14ac:dyDescent="0.4">
      <c r="A35" s="8" t="str">
        <f>'PI skaičiuoklė'!C19</f>
        <v>Prievolė Lietuvos mokesčių mokėtojams registruotis kitose ES valstybėse narėse, jeigu atitinkamo sandorio vieta yra kitoje ES valstybėje narėje.</v>
      </c>
      <c r="B35" s="37"/>
      <c r="C35" s="37"/>
      <c r="D35" s="37"/>
      <c r="E35" s="37"/>
    </row>
    <row r="36" spans="1:5" ht="10.5" thickBot="1" x14ac:dyDescent="0.4">
      <c r="A36" s="12"/>
      <c r="B36" s="5" t="s">
        <v>143</v>
      </c>
      <c r="C36" s="5">
        <v>0</v>
      </c>
      <c r="D36" s="5">
        <v>0</v>
      </c>
      <c r="E36" s="5">
        <f>+C36*D36</f>
        <v>0</v>
      </c>
    </row>
    <row r="37" spans="1:5" ht="10.5" thickBot="1" x14ac:dyDescent="0.4">
      <c r="A37" s="12"/>
      <c r="B37" s="5" t="s">
        <v>144</v>
      </c>
      <c r="C37" s="5">
        <v>0</v>
      </c>
      <c r="D37" s="5">
        <v>0</v>
      </c>
      <c r="E37" s="5">
        <f>+C37*D37</f>
        <v>0</v>
      </c>
    </row>
    <row r="38" spans="1:5" ht="14.15" customHeight="1" thickBot="1" x14ac:dyDescent="0.4">
      <c r="A38" s="89" t="s">
        <v>212</v>
      </c>
      <c r="B38" s="90"/>
      <c r="C38" s="90"/>
      <c r="D38" s="91"/>
      <c r="E38" s="5">
        <f>SUM(E36:E37)</f>
        <v>0</v>
      </c>
    </row>
    <row r="39" spans="1:5" ht="10.5" thickBot="1" x14ac:dyDescent="0.4">
      <c r="A39" s="8" t="str">
        <f>'PI skaičiuoklė'!C20</f>
        <v>Prievolė teikti ataskaitas užsienyje</v>
      </c>
      <c r="B39" s="4"/>
      <c r="C39" s="4"/>
      <c r="D39" s="4"/>
      <c r="E39" s="4"/>
    </row>
    <row r="40" spans="1:5" ht="10.5" thickBot="1" x14ac:dyDescent="0.4">
      <c r="A40" s="12"/>
      <c r="B40" s="5" t="s">
        <v>145</v>
      </c>
      <c r="C40" s="5">
        <v>0</v>
      </c>
      <c r="D40" s="5">
        <v>0</v>
      </c>
      <c r="E40" s="5">
        <f t="shared" ref="E40:E41" si="5">+C40*D40</f>
        <v>0</v>
      </c>
    </row>
    <row r="41" spans="1:5" ht="10.5" thickBot="1" x14ac:dyDescent="0.4">
      <c r="A41" s="12"/>
      <c r="B41" s="5" t="s">
        <v>146</v>
      </c>
      <c r="C41" s="5">
        <v>0</v>
      </c>
      <c r="D41" s="5">
        <v>0</v>
      </c>
      <c r="E41" s="5">
        <f t="shared" si="5"/>
        <v>0</v>
      </c>
    </row>
    <row r="42" spans="1:5" ht="10.5" thickBot="1" x14ac:dyDescent="0.4">
      <c r="A42" s="89" t="s">
        <v>213</v>
      </c>
      <c r="B42" s="90"/>
      <c r="C42" s="90"/>
      <c r="D42" s="91"/>
      <c r="E42" s="5">
        <f>SUM(E40:E41)</f>
        <v>0</v>
      </c>
    </row>
    <row r="43" spans="1:5" ht="10.5" thickBot="1" x14ac:dyDescent="0.4">
      <c r="A43" s="8" t="str">
        <f>'PI skaičiuoklė'!C21</f>
        <v>Veiksmas C3</v>
      </c>
      <c r="B43" s="4"/>
      <c r="C43" s="4"/>
      <c r="D43" s="4"/>
      <c r="E43" s="4"/>
    </row>
    <row r="44" spans="1:5" ht="10.5" thickBot="1" x14ac:dyDescent="0.4">
      <c r="A44" s="12"/>
      <c r="B44" s="5" t="s">
        <v>183</v>
      </c>
      <c r="C44" s="5">
        <v>0</v>
      </c>
      <c r="D44" s="5">
        <v>0</v>
      </c>
      <c r="E44" s="5">
        <f t="shared" ref="E44:E45" si="6">+C44*D44</f>
        <v>0</v>
      </c>
    </row>
    <row r="45" spans="1:5" ht="10.5" thickBot="1" x14ac:dyDescent="0.4">
      <c r="A45" s="12"/>
      <c r="B45" s="5" t="s">
        <v>184</v>
      </c>
      <c r="C45" s="5">
        <v>0</v>
      </c>
      <c r="D45" s="5">
        <v>0</v>
      </c>
      <c r="E45" s="5">
        <f t="shared" si="6"/>
        <v>0</v>
      </c>
    </row>
    <row r="46" spans="1:5" ht="10.5" thickBot="1" x14ac:dyDescent="0.4">
      <c r="A46" s="89" t="s">
        <v>214</v>
      </c>
      <c r="B46" s="90"/>
      <c r="C46" s="90"/>
      <c r="D46" s="91"/>
      <c r="E46" s="5">
        <f>SUM(E44:E45)</f>
        <v>0</v>
      </c>
    </row>
    <row r="47" spans="1:5" ht="10.5" thickBot="1" x14ac:dyDescent="0.4">
      <c r="A47" s="12"/>
      <c r="B47" s="5" t="s">
        <v>9</v>
      </c>
      <c r="C47" s="5"/>
      <c r="D47" s="5"/>
      <c r="E47" s="5" t="s">
        <v>89</v>
      </c>
    </row>
    <row r="48" spans="1:5" ht="10.5" thickBot="1" x14ac:dyDescent="0.4">
      <c r="A48" s="77" t="s">
        <v>215</v>
      </c>
      <c r="B48" s="78"/>
      <c r="C48" s="78"/>
      <c r="D48" s="79"/>
      <c r="E48" s="4">
        <f>SUM(E38,E42,E46)</f>
        <v>0</v>
      </c>
    </row>
    <row r="49" spans="1:5" ht="10.5" thickBot="1" x14ac:dyDescent="0.4">
      <c r="A49" s="23">
        <f>'PI skaičiuoklė'!B25</f>
        <v>0</v>
      </c>
      <c r="B49" s="4"/>
      <c r="C49" s="4"/>
      <c r="D49" s="4"/>
      <c r="E49" s="4"/>
    </row>
    <row r="50" spans="1:5" ht="10.5" thickBot="1" x14ac:dyDescent="0.4">
      <c r="A50" s="8">
        <f>'PI skaičiuoklė'!C26</f>
        <v>0</v>
      </c>
      <c r="B50" s="4"/>
      <c r="C50" s="4"/>
      <c r="D50" s="4"/>
      <c r="E50" s="4"/>
    </row>
    <row r="51" spans="1:5" ht="10.5" thickBot="1" x14ac:dyDescent="0.4">
      <c r="A51" s="12"/>
      <c r="B51" s="5" t="s">
        <v>153</v>
      </c>
      <c r="C51" s="5">
        <v>0</v>
      </c>
      <c r="D51" s="5">
        <v>0</v>
      </c>
      <c r="E51" s="5">
        <f t="shared" ref="E51:E52" si="7">+C51*D51</f>
        <v>0</v>
      </c>
    </row>
    <row r="52" spans="1:5" ht="10.5" thickBot="1" x14ac:dyDescent="0.4">
      <c r="A52" s="12"/>
      <c r="B52" s="5" t="s">
        <v>154</v>
      </c>
      <c r="C52" s="5">
        <v>0</v>
      </c>
      <c r="D52" s="5">
        <v>0</v>
      </c>
      <c r="E52" s="5">
        <f t="shared" si="7"/>
        <v>0</v>
      </c>
    </row>
    <row r="53" spans="1:5" ht="10.5" thickBot="1" x14ac:dyDescent="0.4">
      <c r="A53" s="89" t="s">
        <v>216</v>
      </c>
      <c r="B53" s="90"/>
      <c r="C53" s="90"/>
      <c r="D53" s="91"/>
      <c r="E53" s="5">
        <f>SUM(E51:E52)</f>
        <v>0</v>
      </c>
    </row>
    <row r="54" spans="1:5" ht="10.5" thickBot="1" x14ac:dyDescent="0.4">
      <c r="A54" s="8" t="str">
        <f>'PI skaičiuoklė'!C27</f>
        <v>Veiksmas D2</v>
      </c>
      <c r="B54" s="4"/>
      <c r="C54" s="4"/>
      <c r="D54" s="4"/>
      <c r="E54" s="4"/>
    </row>
    <row r="55" spans="1:5" ht="10.5" thickBot="1" x14ac:dyDescent="0.4">
      <c r="A55" s="12"/>
      <c r="B55" s="5" t="s">
        <v>155</v>
      </c>
      <c r="C55" s="5">
        <v>0</v>
      </c>
      <c r="D55" s="5">
        <v>0</v>
      </c>
      <c r="E55" s="5">
        <f t="shared" ref="E55:E56" si="8">+C55*D55</f>
        <v>0</v>
      </c>
    </row>
    <row r="56" spans="1:5" ht="10.5" thickBot="1" x14ac:dyDescent="0.4">
      <c r="A56" s="12"/>
      <c r="B56" s="5" t="s">
        <v>156</v>
      </c>
      <c r="C56" s="5">
        <v>0</v>
      </c>
      <c r="D56" s="5">
        <v>0</v>
      </c>
      <c r="E56" s="5">
        <f t="shared" si="8"/>
        <v>0</v>
      </c>
    </row>
    <row r="57" spans="1:5" ht="10.5" thickBot="1" x14ac:dyDescent="0.4">
      <c r="A57" s="89" t="s">
        <v>217</v>
      </c>
      <c r="B57" s="90"/>
      <c r="C57" s="90"/>
      <c r="D57" s="91"/>
      <c r="E57" s="5">
        <f>SUM(E55:E56)</f>
        <v>0</v>
      </c>
    </row>
    <row r="58" spans="1:5" ht="10.5" thickBot="1" x14ac:dyDescent="0.4">
      <c r="A58" s="8" t="str">
        <f>'PI skaičiuoklė'!C28</f>
        <v>Veiksmas D3</v>
      </c>
      <c r="B58" s="4"/>
      <c r="C58" s="4"/>
      <c r="D58" s="4"/>
      <c r="E58" s="4"/>
    </row>
    <row r="59" spans="1:5" ht="10.5" thickBot="1" x14ac:dyDescent="0.4">
      <c r="A59" s="12"/>
      <c r="B59" s="5" t="s">
        <v>186</v>
      </c>
      <c r="C59" s="5">
        <v>0</v>
      </c>
      <c r="D59" s="5">
        <v>0</v>
      </c>
      <c r="E59" s="5">
        <f t="shared" ref="E59:E60" si="9">+C59*D59</f>
        <v>0</v>
      </c>
    </row>
    <row r="60" spans="1:5" ht="10.5" thickBot="1" x14ac:dyDescent="0.4">
      <c r="A60" s="12"/>
      <c r="B60" s="5" t="s">
        <v>187</v>
      </c>
      <c r="C60" s="5">
        <v>0</v>
      </c>
      <c r="D60" s="5">
        <v>0</v>
      </c>
      <c r="E60" s="5">
        <f t="shared" si="9"/>
        <v>0</v>
      </c>
    </row>
    <row r="61" spans="1:5" ht="10.5" thickBot="1" x14ac:dyDescent="0.4">
      <c r="A61" s="89" t="s">
        <v>218</v>
      </c>
      <c r="B61" s="90"/>
      <c r="C61" s="90"/>
      <c r="D61" s="91"/>
      <c r="E61" s="5">
        <f>SUM(E59:E60)</f>
        <v>0</v>
      </c>
    </row>
    <row r="62" spans="1:5" ht="10.5" thickBot="1" x14ac:dyDescent="0.4">
      <c r="A62" s="12"/>
      <c r="B62" s="5" t="s">
        <v>9</v>
      </c>
      <c r="C62" s="5"/>
      <c r="D62" s="5"/>
      <c r="E62" s="5" t="s">
        <v>14</v>
      </c>
    </row>
    <row r="63" spans="1:5" ht="10.5" thickBot="1" x14ac:dyDescent="0.4">
      <c r="A63" s="77" t="s">
        <v>219</v>
      </c>
      <c r="B63" s="78"/>
      <c r="C63" s="78"/>
      <c r="D63" s="79"/>
      <c r="E63" s="4">
        <f>SUM(E53,E57,E61)</f>
        <v>0</v>
      </c>
    </row>
    <row r="64" spans="1:5" ht="20.5" thickBot="1" x14ac:dyDescent="0.4">
      <c r="A64" s="23" t="str">
        <f>'PI skaičiuoklė'!B31</f>
        <v>Straipsnis (-iai), punktas (-ai) ir įpareigojimas</v>
      </c>
      <c r="B64" s="37"/>
      <c r="C64" s="37"/>
      <c r="D64" s="37"/>
      <c r="E64" s="37"/>
    </row>
    <row r="65" spans="1:5" ht="10.5" thickBot="1" x14ac:dyDescent="0.4">
      <c r="A65" s="8" t="str">
        <f>'PI skaičiuoklė'!C32</f>
        <v>Veiksmas E1</v>
      </c>
      <c r="B65" s="4"/>
      <c r="C65" s="4"/>
      <c r="D65" s="4"/>
      <c r="E65" s="4"/>
    </row>
    <row r="66" spans="1:5" ht="10.5" thickBot="1" x14ac:dyDescent="0.4">
      <c r="A66" s="12"/>
      <c r="B66" s="5" t="s">
        <v>159</v>
      </c>
      <c r="C66" s="5">
        <v>0</v>
      </c>
      <c r="D66" s="5">
        <v>0</v>
      </c>
      <c r="E66" s="5">
        <f>+C66*D66</f>
        <v>0</v>
      </c>
    </row>
    <row r="67" spans="1:5" ht="10.5" thickBot="1" x14ac:dyDescent="0.4">
      <c r="A67" s="12"/>
      <c r="B67" s="5" t="s">
        <v>160</v>
      </c>
      <c r="C67" s="5">
        <v>0</v>
      </c>
      <c r="D67" s="5">
        <v>0</v>
      </c>
      <c r="E67" s="5">
        <f>+C67*D67</f>
        <v>0</v>
      </c>
    </row>
    <row r="68" spans="1:5" ht="14.15" customHeight="1" thickBot="1" x14ac:dyDescent="0.4">
      <c r="A68" s="89" t="s">
        <v>220</v>
      </c>
      <c r="B68" s="90"/>
      <c r="C68" s="90"/>
      <c r="D68" s="91"/>
      <c r="E68" s="5">
        <f>SUM(E66:E67)</f>
        <v>0</v>
      </c>
    </row>
    <row r="69" spans="1:5" ht="10.5" thickBot="1" x14ac:dyDescent="0.4">
      <c r="A69" s="8" t="str">
        <f>'PI skaičiuoklė'!C33</f>
        <v>Veiksmas E2</v>
      </c>
      <c r="B69" s="4"/>
      <c r="C69" s="4"/>
      <c r="D69" s="4"/>
      <c r="E69" s="4"/>
    </row>
    <row r="70" spans="1:5" ht="10.5" thickBot="1" x14ac:dyDescent="0.4">
      <c r="A70" s="12"/>
      <c r="B70" s="5" t="s">
        <v>162</v>
      </c>
      <c r="C70" s="5">
        <v>0</v>
      </c>
      <c r="D70" s="5">
        <v>0</v>
      </c>
      <c r="E70" s="5">
        <f t="shared" ref="E70:E71" si="10">+C70*D70</f>
        <v>0</v>
      </c>
    </row>
    <row r="71" spans="1:5" ht="10.5" thickBot="1" x14ac:dyDescent="0.4">
      <c r="A71" s="12"/>
      <c r="B71" s="5" t="s">
        <v>161</v>
      </c>
      <c r="C71" s="5">
        <v>0</v>
      </c>
      <c r="D71" s="5">
        <v>0</v>
      </c>
      <c r="E71" s="5">
        <f t="shared" si="10"/>
        <v>0</v>
      </c>
    </row>
    <row r="72" spans="1:5" ht="10.5" thickBot="1" x14ac:dyDescent="0.4">
      <c r="A72" s="89" t="s">
        <v>221</v>
      </c>
      <c r="B72" s="90"/>
      <c r="C72" s="90"/>
      <c r="D72" s="91"/>
      <c r="E72" s="5">
        <f>SUM(E70:E71)</f>
        <v>0</v>
      </c>
    </row>
    <row r="73" spans="1:5" ht="10.5" thickBot="1" x14ac:dyDescent="0.4">
      <c r="A73" s="8" t="str">
        <f>'PI skaičiuoklė'!C34</f>
        <v>Veiksmas E3</v>
      </c>
      <c r="B73" s="4"/>
      <c r="C73" s="4"/>
      <c r="D73" s="4"/>
      <c r="E73" s="4"/>
    </row>
    <row r="74" spans="1:5" ht="10.5" thickBot="1" x14ac:dyDescent="0.4">
      <c r="A74" s="12"/>
      <c r="B74" s="5" t="s">
        <v>189</v>
      </c>
      <c r="C74" s="5">
        <v>0</v>
      </c>
      <c r="D74" s="5">
        <v>0</v>
      </c>
      <c r="E74" s="5">
        <f t="shared" ref="E74:E75" si="11">+C74*D74</f>
        <v>0</v>
      </c>
    </row>
    <row r="75" spans="1:5" ht="10.5" thickBot="1" x14ac:dyDescent="0.4">
      <c r="A75" s="12"/>
      <c r="B75" s="5" t="s">
        <v>190</v>
      </c>
      <c r="C75" s="5">
        <v>0</v>
      </c>
      <c r="D75" s="5">
        <v>0</v>
      </c>
      <c r="E75" s="5">
        <f t="shared" si="11"/>
        <v>0</v>
      </c>
    </row>
    <row r="76" spans="1:5" ht="10.5" thickBot="1" x14ac:dyDescent="0.4">
      <c r="A76" s="89" t="s">
        <v>222</v>
      </c>
      <c r="B76" s="90"/>
      <c r="C76" s="90"/>
      <c r="D76" s="91"/>
      <c r="E76" s="5">
        <f>SUM(E74:E75)</f>
        <v>0</v>
      </c>
    </row>
    <row r="77" spans="1:5" ht="10.5" thickBot="1" x14ac:dyDescent="0.4">
      <c r="A77" s="12"/>
      <c r="B77" s="5" t="s">
        <v>9</v>
      </c>
      <c r="C77" s="5"/>
      <c r="D77" s="5"/>
      <c r="E77" s="5" t="s">
        <v>89</v>
      </c>
    </row>
    <row r="78" spans="1:5" ht="10.5" thickBot="1" x14ac:dyDescent="0.4">
      <c r="A78" s="77" t="s">
        <v>223</v>
      </c>
      <c r="B78" s="78"/>
      <c r="C78" s="78"/>
      <c r="D78" s="79"/>
      <c r="E78" s="4">
        <f>SUM(E68,E72,E76)</f>
        <v>0</v>
      </c>
    </row>
    <row r="79" spans="1:5" ht="20.5" thickBot="1" x14ac:dyDescent="0.4">
      <c r="A79" s="23" t="str">
        <f>'PI skaičiuoklė'!B37</f>
        <v>Straipsnis (-iai), punktas (-ai) ir įpareigojimas</v>
      </c>
      <c r="B79" s="4"/>
      <c r="C79" s="4"/>
      <c r="D79" s="4"/>
      <c r="E79" s="4"/>
    </row>
    <row r="80" spans="1:5" ht="10.5" thickBot="1" x14ac:dyDescent="0.4">
      <c r="A80" s="8" t="str">
        <f>'PI skaičiuoklė'!C38</f>
        <v>Veiksmas F1</v>
      </c>
      <c r="B80" s="4"/>
      <c r="C80" s="4"/>
      <c r="D80" s="4"/>
      <c r="E80" s="4"/>
    </row>
    <row r="81" spans="1:5" ht="10.5" thickBot="1" x14ac:dyDescent="0.4">
      <c r="A81" s="12"/>
      <c r="B81" s="5" t="s">
        <v>167</v>
      </c>
      <c r="C81" s="5">
        <v>0</v>
      </c>
      <c r="D81" s="5">
        <v>0</v>
      </c>
      <c r="E81" s="5">
        <f t="shared" ref="E81:E82" si="12">+C81*D81</f>
        <v>0</v>
      </c>
    </row>
    <row r="82" spans="1:5" ht="10.5" thickBot="1" x14ac:dyDescent="0.4">
      <c r="A82" s="12"/>
      <c r="B82" s="5" t="s">
        <v>168</v>
      </c>
      <c r="C82" s="5">
        <v>0</v>
      </c>
      <c r="D82" s="5">
        <v>0</v>
      </c>
      <c r="E82" s="5">
        <f t="shared" si="12"/>
        <v>0</v>
      </c>
    </row>
    <row r="83" spans="1:5" ht="10.5" thickBot="1" x14ac:dyDescent="0.4">
      <c r="A83" s="89" t="s">
        <v>224</v>
      </c>
      <c r="B83" s="90"/>
      <c r="C83" s="90"/>
      <c r="D83" s="91"/>
      <c r="E83" s="5">
        <f>SUM(E81:E82)</f>
        <v>0</v>
      </c>
    </row>
    <row r="84" spans="1:5" ht="10.5" thickBot="1" x14ac:dyDescent="0.4">
      <c r="A84" s="8" t="str">
        <f>'PI skaičiuoklė'!C39</f>
        <v>Veiksmas F2</v>
      </c>
      <c r="B84" s="4"/>
      <c r="C84" s="4"/>
      <c r="D84" s="4"/>
      <c r="E84" s="4"/>
    </row>
    <row r="85" spans="1:5" ht="10.5" thickBot="1" x14ac:dyDescent="0.4">
      <c r="A85" s="12"/>
      <c r="B85" s="5" t="s">
        <v>169</v>
      </c>
      <c r="C85" s="5">
        <v>0</v>
      </c>
      <c r="D85" s="5">
        <v>0</v>
      </c>
      <c r="E85" s="5">
        <f t="shared" ref="E85:E86" si="13">+C85*D85</f>
        <v>0</v>
      </c>
    </row>
    <row r="86" spans="1:5" ht="10.5" thickBot="1" x14ac:dyDescent="0.4">
      <c r="A86" s="12"/>
      <c r="B86" s="5" t="s">
        <v>170</v>
      </c>
      <c r="C86" s="5">
        <v>0</v>
      </c>
      <c r="D86" s="5">
        <v>0</v>
      </c>
      <c r="E86" s="5">
        <f t="shared" si="13"/>
        <v>0</v>
      </c>
    </row>
    <row r="87" spans="1:5" ht="10.5" thickBot="1" x14ac:dyDescent="0.4">
      <c r="A87" s="89" t="s">
        <v>225</v>
      </c>
      <c r="B87" s="90"/>
      <c r="C87" s="90"/>
      <c r="D87" s="91"/>
      <c r="E87" s="5">
        <f>SUM(E85:E86)</f>
        <v>0</v>
      </c>
    </row>
    <row r="88" spans="1:5" ht="10.5" thickBot="1" x14ac:dyDescent="0.4">
      <c r="A88" s="8" t="str">
        <f>'PI skaičiuoklė'!C40</f>
        <v>Veiksmas F3</v>
      </c>
      <c r="B88" s="4"/>
      <c r="C88" s="4"/>
      <c r="D88" s="4"/>
      <c r="E88" s="4"/>
    </row>
    <row r="89" spans="1:5" ht="10.5" thickBot="1" x14ac:dyDescent="0.4">
      <c r="A89" s="12"/>
      <c r="B89" s="5" t="s">
        <v>180</v>
      </c>
      <c r="C89" s="5">
        <v>0</v>
      </c>
      <c r="D89" s="5">
        <v>0</v>
      </c>
      <c r="E89" s="5">
        <f t="shared" ref="E89:E90" si="14">+C89*D89</f>
        <v>0</v>
      </c>
    </row>
    <row r="90" spans="1:5" ht="10.5" thickBot="1" x14ac:dyDescent="0.4">
      <c r="A90" s="12"/>
      <c r="B90" s="5" t="s">
        <v>181</v>
      </c>
      <c r="C90" s="5">
        <v>0</v>
      </c>
      <c r="D90" s="5">
        <v>0</v>
      </c>
      <c r="E90" s="5">
        <f t="shared" si="14"/>
        <v>0</v>
      </c>
    </row>
    <row r="91" spans="1:5" ht="10.5" thickBot="1" x14ac:dyDescent="0.4">
      <c r="A91" s="89" t="s">
        <v>226</v>
      </c>
      <c r="B91" s="90"/>
      <c r="C91" s="90"/>
      <c r="D91" s="91"/>
      <c r="E91" s="5">
        <f>SUM(E89:E90)</f>
        <v>0</v>
      </c>
    </row>
    <row r="92" spans="1:5" ht="10.5" thickBot="1" x14ac:dyDescent="0.4">
      <c r="A92" s="12"/>
      <c r="B92" s="5" t="s">
        <v>9</v>
      </c>
      <c r="C92" s="5"/>
      <c r="D92" s="5"/>
      <c r="E92" s="5" t="s">
        <v>14</v>
      </c>
    </row>
    <row r="93" spans="1:5" ht="10.5" thickBot="1" x14ac:dyDescent="0.4">
      <c r="A93" s="77" t="s">
        <v>227</v>
      </c>
      <c r="B93" s="78"/>
      <c r="C93" s="78"/>
      <c r="D93" s="79"/>
      <c r="E93" s="4">
        <f>SUM(E83,E87,E91)</f>
        <v>0</v>
      </c>
    </row>
    <row r="94" spans="1:5" x14ac:dyDescent="0.35">
      <c r="A94" s="27"/>
      <c r="B94" s="27"/>
      <c r="C94" s="27"/>
      <c r="D94" s="27"/>
      <c r="E94" s="29"/>
    </row>
    <row r="95" spans="1:5" x14ac:dyDescent="0.35">
      <c r="A95" s="27"/>
      <c r="B95" s="27"/>
      <c r="C95" s="27"/>
      <c r="D95" s="27"/>
      <c r="E95" s="29"/>
    </row>
    <row r="96" spans="1:5" x14ac:dyDescent="0.35">
      <c r="A96" s="27"/>
      <c r="B96" s="27"/>
      <c r="C96" s="27"/>
      <c r="D96" s="27"/>
      <c r="E96" s="29"/>
    </row>
    <row r="97" spans="1:5" x14ac:dyDescent="0.35">
      <c r="A97" s="27"/>
      <c r="B97" s="27"/>
      <c r="C97" s="27"/>
      <c r="D97" s="27"/>
      <c r="E97" s="29"/>
    </row>
    <row r="98" spans="1:5" x14ac:dyDescent="0.35">
      <c r="A98" s="27"/>
      <c r="B98" s="27"/>
      <c r="C98" s="27"/>
      <c r="D98" s="27"/>
      <c r="E98" s="29"/>
    </row>
    <row r="100" spans="1:5" ht="10.5" thickBot="1" x14ac:dyDescent="0.4"/>
    <row r="101" spans="1:5" ht="21" customHeight="1" thickBot="1" x14ac:dyDescent="0.4">
      <c r="A101" s="101" t="s">
        <v>62</v>
      </c>
      <c r="B101" s="102"/>
      <c r="C101" s="102"/>
      <c r="D101" s="102"/>
      <c r="E101" s="103"/>
    </row>
    <row r="102" spans="1:5" ht="40.5" thickBot="1" x14ac:dyDescent="0.4">
      <c r="A102" s="30" t="s">
        <v>86</v>
      </c>
      <c r="B102" s="31" t="s">
        <v>87</v>
      </c>
      <c r="C102" s="31" t="s">
        <v>58</v>
      </c>
      <c r="D102" s="31" t="s">
        <v>88</v>
      </c>
      <c r="E102" s="31" t="s">
        <v>4</v>
      </c>
    </row>
    <row r="103" spans="1:5" ht="10.5" thickBot="1" x14ac:dyDescent="0.4">
      <c r="A103" s="32">
        <v>1</v>
      </c>
      <c r="B103" s="33">
        <v>2</v>
      </c>
      <c r="C103" s="33">
        <v>3</v>
      </c>
      <c r="D103" s="33">
        <v>4</v>
      </c>
      <c r="E103" s="33">
        <v>5</v>
      </c>
    </row>
    <row r="104" spans="1:5" ht="30" customHeight="1" thickBot="1" x14ac:dyDescent="0.4">
      <c r="A104" s="23" t="str">
        <f>'PI skaičiuoklė'!B45</f>
        <v xml:space="preserve">71-1 straipsnio 2 dalis.       Jeigu apmokestinamasis asmuo, kuris nėra įsiregistravęs PVM mokėtoju pagal šio Įstatymo 72 straipsnį ir neprivalo registruotis PVM mokėtoju pagal šio Įstatymo 71 straipsnį, įsigyja kitų valstybių narių apmokestinamųjų asmenų šalies teritorijoje teikiamų paslaugų, už kurias jis šio Įstatymo 95 straipsnio 2 dalyje nustatyta tvarka privalo apskaičiuoti ir sumokėti PVM, taip pat šalies teritorijoje įsikūręs apmokestinamasis asmuo, kuris nėra įsiregistravęs PVM mokėtoju pagal šio Įstatymo 72 straipsnį ir neprivalo registruotis PVM mokėtoju pagal šio Įstatymo 71 straipsnį, teikia paslaugas, kurių teikimo vieta, remiantis paslaugų teikimo vietos nustatymo kriterijais (pagal nuostatas, iš esmės tolygias šio Įstatymo 13 straipsnio 2 dalies 1 punkto nuostatoms), yra kita valstybė narė (išskyrus paslaugas, kurios toje kitoje valstybėje narėje neapmokestinamos PVM arba apmokestinamos taikant 0 procentų PVM tarifą), šis apmokestinamasis asmuo privalo registruotis PVM mokėtoju paslaugų įsigijimo iš kitų valstybių narių ir (arba) paslaugų teikimo kitose valstybėse narėse tikslais. </v>
      </c>
      <c r="B104" s="4"/>
      <c r="C104" s="4"/>
      <c r="D104" s="4"/>
      <c r="E104" s="4"/>
    </row>
    <row r="105" spans="1:5" ht="40.5" thickBot="1" x14ac:dyDescent="0.4">
      <c r="A105" s="8" t="str">
        <f>'PI skaičiuoklė'!C46</f>
        <v>Lietuvos mokesčių mokėtojai dėl paslaugų įsigijimo iš kitų ES valstybių narių privalės registruotis PVM mokėtojais Lietuvoje.</v>
      </c>
      <c r="B105" s="4"/>
      <c r="C105" s="4"/>
      <c r="D105" s="4"/>
      <c r="E105" s="4"/>
    </row>
    <row r="106" spans="1:5" ht="10.5" thickBot="1" x14ac:dyDescent="0.4">
      <c r="A106" s="12"/>
      <c r="B106" s="5" t="s">
        <v>19</v>
      </c>
      <c r="C106" s="5">
        <v>0</v>
      </c>
      <c r="D106" s="5">
        <v>0</v>
      </c>
      <c r="E106" s="5">
        <f>+C106*D106</f>
        <v>0</v>
      </c>
    </row>
    <row r="107" spans="1:5" ht="10.5" thickBot="1" x14ac:dyDescent="0.4">
      <c r="A107" s="12"/>
      <c r="B107" s="5" t="s">
        <v>20</v>
      </c>
      <c r="C107" s="5">
        <v>0</v>
      </c>
      <c r="D107" s="5">
        <v>0</v>
      </c>
      <c r="E107" s="5">
        <f>+C107*D107</f>
        <v>0</v>
      </c>
    </row>
    <row r="108" spans="1:5" ht="10.5" thickBot="1" x14ac:dyDescent="0.4">
      <c r="A108" s="89" t="s">
        <v>34</v>
      </c>
      <c r="B108" s="90"/>
      <c r="C108" s="90"/>
      <c r="D108" s="91"/>
      <c r="E108" s="5">
        <f>SUM(E106:E107)</f>
        <v>0</v>
      </c>
    </row>
    <row r="109" spans="1:5" ht="20.5" thickBot="1" x14ac:dyDescent="0.4">
      <c r="A109" s="8" t="str">
        <f>'PI skaičiuoklė'!C47</f>
        <v>Prievolė pateikti atitinkamos formos deklaraciją.</v>
      </c>
      <c r="B109" s="4"/>
      <c r="C109" s="4"/>
      <c r="D109" s="4"/>
      <c r="E109" s="4"/>
    </row>
    <row r="110" spans="1:5" ht="10.5" thickBot="1" x14ac:dyDescent="0.4">
      <c r="A110" s="12"/>
      <c r="B110" s="5" t="s">
        <v>21</v>
      </c>
      <c r="C110" s="5">
        <v>0</v>
      </c>
      <c r="D110" s="5">
        <v>0</v>
      </c>
      <c r="E110" s="5">
        <f t="shared" ref="E110:E111" si="15">+C110*D110</f>
        <v>0</v>
      </c>
    </row>
    <row r="111" spans="1:5" ht="10.5" thickBot="1" x14ac:dyDescent="0.4">
      <c r="A111" s="12"/>
      <c r="B111" s="5" t="s">
        <v>22</v>
      </c>
      <c r="C111" s="5">
        <v>0</v>
      </c>
      <c r="D111" s="5">
        <v>0</v>
      </c>
      <c r="E111" s="5">
        <f t="shared" si="15"/>
        <v>0</v>
      </c>
    </row>
    <row r="112" spans="1:5" ht="10.5" thickBot="1" x14ac:dyDescent="0.4">
      <c r="A112" s="89" t="s">
        <v>35</v>
      </c>
      <c r="B112" s="90"/>
      <c r="C112" s="90"/>
      <c r="D112" s="91"/>
      <c r="E112" s="5">
        <f>SUM(E110:E111)</f>
        <v>0</v>
      </c>
    </row>
    <row r="113" spans="1:5" ht="10.5" thickBot="1" x14ac:dyDescent="0.4">
      <c r="A113" s="8" t="str">
        <f>'PI skaičiuoklė'!C48</f>
        <v>Veiksmas A3</v>
      </c>
      <c r="B113" s="4"/>
      <c r="C113" s="4"/>
      <c r="D113" s="4"/>
      <c r="E113" s="4"/>
    </row>
    <row r="114" spans="1:5" ht="10.5" thickBot="1" x14ac:dyDescent="0.4">
      <c r="A114" s="12"/>
      <c r="B114" s="5" t="s">
        <v>178</v>
      </c>
      <c r="C114" s="5">
        <v>0</v>
      </c>
      <c r="D114" s="5">
        <v>0</v>
      </c>
      <c r="E114" s="5">
        <f>+C114*D114</f>
        <v>0</v>
      </c>
    </row>
    <row r="115" spans="1:5" ht="10.5" thickBot="1" x14ac:dyDescent="0.4">
      <c r="A115" s="12"/>
      <c r="B115" s="5" t="s">
        <v>179</v>
      </c>
      <c r="C115" s="5">
        <v>0</v>
      </c>
      <c r="D115" s="5">
        <v>0</v>
      </c>
      <c r="E115" s="5">
        <f>+C115*D115</f>
        <v>0</v>
      </c>
    </row>
    <row r="116" spans="1:5" ht="10.5" thickBot="1" x14ac:dyDescent="0.4">
      <c r="A116" s="89" t="s">
        <v>210</v>
      </c>
      <c r="B116" s="90"/>
      <c r="C116" s="90"/>
      <c r="D116" s="91"/>
      <c r="E116" s="5">
        <f>SUM(E114:E115)</f>
        <v>0</v>
      </c>
    </row>
    <row r="117" spans="1:5" ht="10.5" thickBot="1" x14ac:dyDescent="0.4">
      <c r="A117" s="12"/>
      <c r="B117" s="5" t="s">
        <v>9</v>
      </c>
      <c r="C117" s="5"/>
      <c r="D117" s="5"/>
      <c r="E117" s="5" t="s">
        <v>89</v>
      </c>
    </row>
    <row r="118" spans="1:5" ht="10.5" thickBot="1" x14ac:dyDescent="0.4">
      <c r="A118" s="77" t="s">
        <v>36</v>
      </c>
      <c r="B118" s="78"/>
      <c r="C118" s="78"/>
      <c r="D118" s="79"/>
      <c r="E118" s="4">
        <f>SUM(E108,E112,E116)</f>
        <v>0</v>
      </c>
    </row>
    <row r="119" spans="1:5" ht="22.5" customHeight="1" thickBot="1" x14ac:dyDescent="0.4">
      <c r="A119" s="23" t="str">
        <f>'PI skaičiuoklė'!B51</f>
        <v xml:space="preserve">71 straipsnio 2-1 dalis. Neatsižvelgiant į šio straipsnio 1 dalį, apmokestinamasis asmuo, įsisteigęs kitoje valstybėje narėje, (šios dalies nuostatų taikymo tikslais apmokestinamuoju asmeniu, įsisteigusiu kitoje valstybėje narėje, nelaikomas užsienio apmokestinamasis asmuo, turintis tik padalinį kurioje nors valstybėje narėje) nuo įsisteigimo valstybės narės nurodytos atleidimo nuo PVM dienos neprivalo registruotis PVM mokėtoju ir gali taikyti smulkiojo verslo schemą Lietuvoje (PVM turi būti pradėtas skaičiuoti nuo to mėnesio, kurį buvo viršyta šios dalies 1 punkte nurodyta riba; už patiektas prekes ir suteiktas paslaugas, už kurias atlygis neviršijo šios dalies 1 punkte nurodytos ribos, PVM neskaičiuojamas), jeigu:
1) šio apmokestinamojo asmens bendra atlygio už vykdant ekonominę veiklą šalies teritorijoje patiektas prekes ir (arba) suteiktas paslaugas suma per praėjusius kalendorinius metus neviršijo 45 000 eurų ir nenumatoma šios ribos viršyti einamaisiais kalendoriniais metais (naujai įsteigtiems apmokestinamiesiems asmenims, įsisteigusiems kitoje valstybėje narėje, ši nuostata taikoma, jeigu nenumatoma šios ribos viršyti einamaisiais kalendoriniais metais) ir
2) šio apmokestinamojo asmens bendra atlygio už vykdant ekonominę veiklą Europos Sąjungos teritorijoje patiektas prekes ir (arba) suteiktas paslaugas suma per praėjusius kalendorinius metus neviršijo 100 000 eurų, perskaičiuotų taikant Europos Centrinio Banko 2018 m. sausio 18 d. paskelbtus valiutos kursus, ir nenumatoma šios ribos viršyti einamaisiais kalendoriniais metais (naujai įsteigtiems apmokestinamiesiems asmenims, įsisteigusiems kitoje valstybėje narėje, ši nuostata taikoma, jeigu nenumatoma šios ribos viršyti einamaisiais kalendoriniais metais), ir
3) šis apmokestinamasis asmuo turi įsisteigimo valstybės narės suteiktą identifikacinį PVM numerį su žymeniu „EX“ tokio numerio pabaigoje, suteikiantį teisę taikyti smulkiojo verslo schemą Lietuvoje.“
</v>
      </c>
      <c r="B119" s="4"/>
      <c r="C119" s="4"/>
      <c r="D119" s="4"/>
      <c r="E119" s="4"/>
    </row>
    <row r="120" spans="1:5" ht="70.5" thickBot="1" x14ac:dyDescent="0.4">
      <c r="A120" s="8" t="str">
        <f>'PI skaičiuoklė'!C52</f>
        <v>Kitose ES valstybėse narėse įsisteigę mokesčių mokėojai galės nesiregsitruoti PVM mokėtojais Lietuvoje, jeigu bus užsiregistravę SME schemoje įsisteigimo valstybėje narėje ir neviršys nacionalinės Lietuvos 45 000 eurų ribos ir ES 100 000 eurų ribos.</v>
      </c>
      <c r="B120" s="4"/>
      <c r="C120" s="4"/>
      <c r="D120" s="4"/>
      <c r="E120" s="4"/>
    </row>
    <row r="121" spans="1:5" ht="10.5" thickBot="1" x14ac:dyDescent="0.4">
      <c r="A121" s="12"/>
      <c r="B121" s="5" t="s">
        <v>23</v>
      </c>
      <c r="C121" s="5">
        <v>0</v>
      </c>
      <c r="D121" s="5">
        <v>0</v>
      </c>
      <c r="E121" s="5">
        <f t="shared" ref="E121:E122" si="16">+C121*D121</f>
        <v>0</v>
      </c>
    </row>
    <row r="122" spans="1:5" ht="10.5" thickBot="1" x14ac:dyDescent="0.4">
      <c r="A122" s="12"/>
      <c r="B122" s="5" t="s">
        <v>24</v>
      </c>
      <c r="C122" s="5">
        <v>0</v>
      </c>
      <c r="D122" s="5">
        <v>0</v>
      </c>
      <c r="E122" s="5">
        <f t="shared" si="16"/>
        <v>0</v>
      </c>
    </row>
    <row r="123" spans="1:5" ht="10.5" thickBot="1" x14ac:dyDescent="0.4">
      <c r="A123" s="89" t="s">
        <v>37</v>
      </c>
      <c r="B123" s="90"/>
      <c r="C123" s="90"/>
      <c r="D123" s="91"/>
      <c r="E123" s="5">
        <f>SUM(E121:E122)</f>
        <v>0</v>
      </c>
    </row>
    <row r="124" spans="1:5" ht="10.5" thickBot="1" x14ac:dyDescent="0.4">
      <c r="A124" s="8" t="str">
        <f>'PI skaičiuoklė'!C53</f>
        <v>Veiksmas B2</v>
      </c>
      <c r="B124" s="4"/>
      <c r="C124" s="4"/>
      <c r="D124" s="4"/>
      <c r="E124" s="4"/>
    </row>
    <row r="125" spans="1:5" ht="10.5" thickBot="1" x14ac:dyDescent="0.4">
      <c r="A125" s="12"/>
      <c r="B125" s="5" t="s">
        <v>25</v>
      </c>
      <c r="C125" s="5">
        <v>0</v>
      </c>
      <c r="D125" s="5">
        <v>0</v>
      </c>
      <c r="E125" s="5">
        <f t="shared" ref="E125:E126" si="17">+C125*D125</f>
        <v>0</v>
      </c>
    </row>
    <row r="126" spans="1:5" ht="10.5" thickBot="1" x14ac:dyDescent="0.4">
      <c r="A126" s="12"/>
      <c r="B126" s="5" t="s">
        <v>26</v>
      </c>
      <c r="C126" s="5">
        <v>0</v>
      </c>
      <c r="D126" s="5">
        <v>0</v>
      </c>
      <c r="E126" s="5">
        <f t="shared" si="17"/>
        <v>0</v>
      </c>
    </row>
    <row r="127" spans="1:5" ht="10.5" thickBot="1" x14ac:dyDescent="0.4">
      <c r="A127" s="89" t="s">
        <v>39</v>
      </c>
      <c r="B127" s="90"/>
      <c r="C127" s="90"/>
      <c r="D127" s="91"/>
      <c r="E127" s="5">
        <f>SUM(E125:E126)</f>
        <v>0</v>
      </c>
    </row>
    <row r="128" spans="1:5" ht="10.5" thickBot="1" x14ac:dyDescent="0.4">
      <c r="A128" s="8" t="str">
        <f>'PI skaičiuoklė'!C54</f>
        <v>Veiksmas B3</v>
      </c>
      <c r="B128" s="4"/>
      <c r="C128" s="4"/>
      <c r="D128" s="4"/>
      <c r="E128" s="4"/>
    </row>
    <row r="129" spans="1:5" ht="10.5" thickBot="1" x14ac:dyDescent="0.4">
      <c r="A129" s="12"/>
      <c r="B129" s="5" t="s">
        <v>176</v>
      </c>
      <c r="C129" s="5">
        <v>0</v>
      </c>
      <c r="D129" s="5">
        <v>0</v>
      </c>
      <c r="E129" s="5">
        <f t="shared" ref="E129:E130" si="18">+C129*D129</f>
        <v>0</v>
      </c>
    </row>
    <row r="130" spans="1:5" ht="10.5" thickBot="1" x14ac:dyDescent="0.4">
      <c r="A130" s="12"/>
      <c r="B130" s="5" t="s">
        <v>177</v>
      </c>
      <c r="C130" s="5">
        <v>0</v>
      </c>
      <c r="D130" s="5">
        <v>0</v>
      </c>
      <c r="E130" s="5">
        <f t="shared" si="18"/>
        <v>0</v>
      </c>
    </row>
    <row r="131" spans="1:5" ht="10.5" thickBot="1" x14ac:dyDescent="0.4">
      <c r="A131" s="89" t="s">
        <v>211</v>
      </c>
      <c r="B131" s="90"/>
      <c r="C131" s="90"/>
      <c r="D131" s="91"/>
      <c r="E131" s="5">
        <f>SUM(E129:E130)</f>
        <v>0</v>
      </c>
    </row>
    <row r="132" spans="1:5" ht="10.5" thickBot="1" x14ac:dyDescent="0.4">
      <c r="A132" s="12"/>
      <c r="B132" s="5" t="s">
        <v>9</v>
      </c>
      <c r="C132" s="5"/>
      <c r="D132" s="5"/>
      <c r="E132" s="5" t="s">
        <v>14</v>
      </c>
    </row>
    <row r="133" spans="1:5" ht="10.5" thickBot="1" x14ac:dyDescent="0.4">
      <c r="A133" s="77" t="s">
        <v>38</v>
      </c>
      <c r="B133" s="78"/>
      <c r="C133" s="78"/>
      <c r="D133" s="79"/>
      <c r="E133" s="4">
        <f>SUM(E123,E127,E131)</f>
        <v>0</v>
      </c>
    </row>
    <row r="134" spans="1:5" ht="260.5" thickBot="1" x14ac:dyDescent="0.4">
      <c r="A134" s="23" t="str">
        <f>'PI skaičiuoklė'!B57</f>
        <v xml:space="preserve">74-1 straipsnio 2 dalis.
Šio straipsnio 1 dalyje nurodytas asmuo, kuris registruojasi smulkiojo verslo schemų kitose valstybėse narėse taikymo tikslais, norėdamas gauti identifikacinį PVM numerį, mokesčio administratoriui turi pateikti išankstinį pranešimą. Mokesčio administratorius identifikacinį PVM numerį suteikia ne vėliau kaip per 35 darbo dienas nuo išankstinio pranešimo gavimo dienos. Jeigu išankstinio pranešimo ir identifikacinio PVM numerio suteikimo pagrįstumui nagrinėti reikia papildomo tyrimo, mokesčio administratoriaus sprendimu šioje dalyje nurodytas identifikacinio PVM numerio suteikimo terminas gali būti pratęstas. Identifikacinis PVM numeris įsigalioja nuo mokesčio administratoriaus sprendime dėl identifikacinio PVM numerio suteikimo asmeniui, kuris registruojasi smulkiojo verslo schemų kitose valstybėse narėse taikymo tikslais, nurodytos dienos.
</v>
      </c>
      <c r="B134" s="4"/>
      <c r="C134" s="4"/>
      <c r="D134" s="4"/>
      <c r="E134" s="4"/>
    </row>
    <row r="135" spans="1:5" ht="60.5" thickBot="1" x14ac:dyDescent="0.4">
      <c r="A135" s="8" t="str">
        <f>'PI skaičiuoklė'!C58</f>
        <v>Lietuvos mokesčių mokėtojai galės nesiregsitruoti PVM mokėtojais kitose ES valstybėse narėse, jeigu neviršys tos ES valstybės nacionalinės ribos ir ES 100 000 eurų ribos, bet privalės įsiregistruoti SME schemoje Lietuvoje.</v>
      </c>
      <c r="B135" s="4"/>
      <c r="C135" s="4"/>
      <c r="D135" s="4"/>
      <c r="E135" s="4"/>
    </row>
    <row r="136" spans="1:5" ht="10.5" thickBot="1" x14ac:dyDescent="0.4">
      <c r="A136" s="12"/>
      <c r="B136" s="5" t="s">
        <v>143</v>
      </c>
      <c r="C136" s="5">
        <v>0</v>
      </c>
      <c r="D136" s="5">
        <v>0</v>
      </c>
      <c r="E136" s="5">
        <f>+C136*D136</f>
        <v>0</v>
      </c>
    </row>
    <row r="137" spans="1:5" ht="10.5" thickBot="1" x14ac:dyDescent="0.4">
      <c r="A137" s="12"/>
      <c r="B137" s="5" t="s">
        <v>144</v>
      </c>
      <c r="C137" s="5">
        <v>0</v>
      </c>
      <c r="D137" s="5">
        <v>0</v>
      </c>
      <c r="E137" s="5">
        <f>+C137*D137</f>
        <v>0</v>
      </c>
    </row>
    <row r="138" spans="1:5" ht="14.15" customHeight="1" thickBot="1" x14ac:dyDescent="0.4">
      <c r="A138" s="89" t="s">
        <v>212</v>
      </c>
      <c r="B138" s="90"/>
      <c r="C138" s="90"/>
      <c r="D138" s="91"/>
      <c r="E138" s="5">
        <f>SUM(E136:E137)</f>
        <v>0</v>
      </c>
    </row>
    <row r="139" spans="1:5" ht="10.5" thickBot="1" x14ac:dyDescent="0.4">
      <c r="A139" s="8" t="str">
        <f>'PI skaičiuoklė'!C59</f>
        <v>Prievolė teikti ketvirtines ataskaitas</v>
      </c>
      <c r="B139" s="4"/>
      <c r="C139" s="4"/>
      <c r="D139" s="4"/>
      <c r="E139" s="4"/>
    </row>
    <row r="140" spans="1:5" ht="10.5" thickBot="1" x14ac:dyDescent="0.4">
      <c r="A140" s="12"/>
      <c r="B140" s="5" t="s">
        <v>145</v>
      </c>
      <c r="C140" s="5">
        <v>0</v>
      </c>
      <c r="D140" s="5">
        <v>0</v>
      </c>
      <c r="E140" s="5">
        <f t="shared" ref="E140:E141" si="19">+C140*D140</f>
        <v>0</v>
      </c>
    </row>
    <row r="141" spans="1:5" ht="10.5" thickBot="1" x14ac:dyDescent="0.4">
      <c r="A141" s="12"/>
      <c r="B141" s="5" t="s">
        <v>146</v>
      </c>
      <c r="C141" s="5">
        <v>0</v>
      </c>
      <c r="D141" s="5">
        <v>0</v>
      </c>
      <c r="E141" s="5">
        <f t="shared" si="19"/>
        <v>0</v>
      </c>
    </row>
    <row r="142" spans="1:5" ht="10.5" thickBot="1" x14ac:dyDescent="0.4">
      <c r="A142" s="89" t="s">
        <v>213</v>
      </c>
      <c r="B142" s="90"/>
      <c r="C142" s="90"/>
      <c r="D142" s="91"/>
      <c r="E142" s="5">
        <f>SUM(E140:E141)</f>
        <v>0</v>
      </c>
    </row>
    <row r="143" spans="1:5" ht="10.5" thickBot="1" x14ac:dyDescent="0.4">
      <c r="A143" s="8" t="str">
        <f>'PI skaičiuoklė'!C60</f>
        <v>Veiksmas C3</v>
      </c>
      <c r="B143" s="4"/>
      <c r="C143" s="4"/>
      <c r="D143" s="4"/>
      <c r="E143" s="4"/>
    </row>
    <row r="144" spans="1:5" ht="10.5" thickBot="1" x14ac:dyDescent="0.4">
      <c r="A144" s="12"/>
      <c r="B144" s="5" t="s">
        <v>183</v>
      </c>
      <c r="C144" s="5">
        <v>0</v>
      </c>
      <c r="D144" s="5">
        <v>0</v>
      </c>
      <c r="E144" s="5">
        <f t="shared" ref="E144:E145" si="20">+C144*D144</f>
        <v>0</v>
      </c>
    </row>
    <row r="145" spans="1:5" ht="10.5" thickBot="1" x14ac:dyDescent="0.4">
      <c r="A145" s="12"/>
      <c r="B145" s="5" t="s">
        <v>184</v>
      </c>
      <c r="C145" s="5">
        <v>0</v>
      </c>
      <c r="D145" s="5">
        <v>0</v>
      </c>
      <c r="E145" s="5">
        <f t="shared" si="20"/>
        <v>0</v>
      </c>
    </row>
    <row r="146" spans="1:5" ht="10.5" thickBot="1" x14ac:dyDescent="0.4">
      <c r="A146" s="89" t="s">
        <v>214</v>
      </c>
      <c r="B146" s="90"/>
      <c r="C146" s="90"/>
      <c r="D146" s="91"/>
      <c r="E146" s="5">
        <f>SUM(E144:E145)</f>
        <v>0</v>
      </c>
    </row>
    <row r="147" spans="1:5" ht="10.5" thickBot="1" x14ac:dyDescent="0.4">
      <c r="A147" s="12"/>
      <c r="B147" s="5" t="s">
        <v>9</v>
      </c>
      <c r="C147" s="5"/>
      <c r="D147" s="5"/>
      <c r="E147" s="5" t="s">
        <v>89</v>
      </c>
    </row>
    <row r="148" spans="1:5" ht="10.5" thickBot="1" x14ac:dyDescent="0.4">
      <c r="A148" s="77" t="s">
        <v>215</v>
      </c>
      <c r="B148" s="78"/>
      <c r="C148" s="78"/>
      <c r="D148" s="79"/>
      <c r="E148" s="4">
        <f>SUM(E138,E142,E146)</f>
        <v>0</v>
      </c>
    </row>
    <row r="149" spans="1:5" ht="10.5" thickBot="1" x14ac:dyDescent="0.4">
      <c r="A149" s="23">
        <f>'PI skaičiuoklė'!B63</f>
        <v>0</v>
      </c>
      <c r="B149" s="4"/>
      <c r="C149" s="4"/>
      <c r="D149" s="4"/>
      <c r="E149" s="4"/>
    </row>
    <row r="150" spans="1:5" ht="10.5" thickBot="1" x14ac:dyDescent="0.4">
      <c r="A150" s="8">
        <f>'PI skaičiuoklė'!C64</f>
        <v>0</v>
      </c>
      <c r="B150" s="4"/>
      <c r="C150" s="4"/>
      <c r="D150" s="4"/>
      <c r="E150" s="4"/>
    </row>
    <row r="151" spans="1:5" ht="10.5" thickBot="1" x14ac:dyDescent="0.4">
      <c r="A151" s="12"/>
      <c r="B151" s="5" t="s">
        <v>153</v>
      </c>
      <c r="C151" s="5">
        <v>0</v>
      </c>
      <c r="D151" s="5">
        <v>0</v>
      </c>
      <c r="E151" s="5">
        <f t="shared" ref="E151:E152" si="21">+C151*D151</f>
        <v>0</v>
      </c>
    </row>
    <row r="152" spans="1:5" ht="10.5" thickBot="1" x14ac:dyDescent="0.4">
      <c r="A152" s="12"/>
      <c r="B152" s="5" t="s">
        <v>154</v>
      </c>
      <c r="C152" s="5">
        <v>0</v>
      </c>
      <c r="D152" s="5">
        <v>0</v>
      </c>
      <c r="E152" s="5">
        <f t="shared" si="21"/>
        <v>0</v>
      </c>
    </row>
    <row r="153" spans="1:5" ht="10.5" thickBot="1" x14ac:dyDescent="0.4">
      <c r="A153" s="89" t="s">
        <v>216</v>
      </c>
      <c r="B153" s="90"/>
      <c r="C153" s="90"/>
      <c r="D153" s="91"/>
      <c r="E153" s="5">
        <f>SUM(E151:E152)</f>
        <v>0</v>
      </c>
    </row>
    <row r="154" spans="1:5" ht="10.5" thickBot="1" x14ac:dyDescent="0.4">
      <c r="A154" s="8">
        <f>'PI skaičiuoklė'!C65</f>
        <v>0</v>
      </c>
      <c r="B154" s="4"/>
      <c r="C154" s="4"/>
      <c r="D154" s="4"/>
      <c r="E154" s="4"/>
    </row>
    <row r="155" spans="1:5" ht="10.5" thickBot="1" x14ac:dyDescent="0.4">
      <c r="A155" s="12"/>
      <c r="B155" s="5" t="s">
        <v>155</v>
      </c>
      <c r="C155" s="5">
        <v>0</v>
      </c>
      <c r="D155" s="5">
        <v>0</v>
      </c>
      <c r="E155" s="5">
        <f t="shared" ref="E155:E156" si="22">+C155*D155</f>
        <v>0</v>
      </c>
    </row>
    <row r="156" spans="1:5" ht="10.5" thickBot="1" x14ac:dyDescent="0.4">
      <c r="A156" s="12"/>
      <c r="B156" s="5" t="s">
        <v>156</v>
      </c>
      <c r="C156" s="5">
        <v>0</v>
      </c>
      <c r="D156" s="5">
        <v>0</v>
      </c>
      <c r="E156" s="5">
        <f t="shared" si="22"/>
        <v>0</v>
      </c>
    </row>
    <row r="157" spans="1:5" ht="10.5" thickBot="1" x14ac:dyDescent="0.4">
      <c r="A157" s="89" t="s">
        <v>217</v>
      </c>
      <c r="B157" s="90"/>
      <c r="C157" s="90"/>
      <c r="D157" s="91"/>
      <c r="E157" s="5">
        <f>SUM(E155:E156)</f>
        <v>0</v>
      </c>
    </row>
    <row r="158" spans="1:5" ht="10.5" thickBot="1" x14ac:dyDescent="0.4">
      <c r="A158" s="8" t="str">
        <f>'PI skaičiuoklė'!C66</f>
        <v>Veiksmas D3</v>
      </c>
      <c r="B158" s="4"/>
      <c r="C158" s="4"/>
      <c r="D158" s="4"/>
      <c r="E158" s="4"/>
    </row>
    <row r="159" spans="1:5" ht="10.5" thickBot="1" x14ac:dyDescent="0.4">
      <c r="A159" s="12"/>
      <c r="B159" s="5" t="s">
        <v>186</v>
      </c>
      <c r="C159" s="5">
        <v>0</v>
      </c>
      <c r="D159" s="5">
        <v>0</v>
      </c>
      <c r="E159" s="5">
        <f t="shared" ref="E159:E160" si="23">+C159*D159</f>
        <v>0</v>
      </c>
    </row>
    <row r="160" spans="1:5" ht="10.5" thickBot="1" x14ac:dyDescent="0.4">
      <c r="A160" s="12"/>
      <c r="B160" s="5" t="s">
        <v>187</v>
      </c>
      <c r="C160" s="5">
        <v>0</v>
      </c>
      <c r="D160" s="5">
        <v>0</v>
      </c>
      <c r="E160" s="5">
        <f t="shared" si="23"/>
        <v>0</v>
      </c>
    </row>
    <row r="161" spans="1:5" ht="10.5" thickBot="1" x14ac:dyDescent="0.4">
      <c r="A161" s="89" t="s">
        <v>218</v>
      </c>
      <c r="B161" s="90"/>
      <c r="C161" s="90"/>
      <c r="D161" s="91"/>
      <c r="E161" s="5">
        <f>SUM(E159:E160)</f>
        <v>0</v>
      </c>
    </row>
    <row r="162" spans="1:5" ht="10.5" thickBot="1" x14ac:dyDescent="0.4">
      <c r="A162" s="12"/>
      <c r="B162" s="5" t="s">
        <v>9</v>
      </c>
      <c r="C162" s="5"/>
      <c r="D162" s="5"/>
      <c r="E162" s="5" t="s">
        <v>14</v>
      </c>
    </row>
    <row r="163" spans="1:5" ht="10.5" thickBot="1" x14ac:dyDescent="0.4">
      <c r="A163" s="77" t="s">
        <v>219</v>
      </c>
      <c r="B163" s="78"/>
      <c r="C163" s="78"/>
      <c r="D163" s="79"/>
      <c r="E163" s="4">
        <f>SUM(E153,E157,E161)</f>
        <v>0</v>
      </c>
    </row>
    <row r="164" spans="1:5" ht="20.5" thickBot="1" x14ac:dyDescent="0.4">
      <c r="A164" s="23" t="str">
        <f>'PI skaičiuoklė'!B69</f>
        <v>Straipsnis (-iai), punktas (-ai) ir įpareigojimas</v>
      </c>
      <c r="B164" s="4"/>
      <c r="C164" s="4"/>
      <c r="D164" s="4"/>
      <c r="E164" s="4"/>
    </row>
    <row r="165" spans="1:5" ht="10.5" thickBot="1" x14ac:dyDescent="0.4">
      <c r="A165" s="8" t="str">
        <f>'PI skaičiuoklė'!C70</f>
        <v>Veiksmas E1</v>
      </c>
      <c r="B165" s="4"/>
      <c r="C165" s="4"/>
      <c r="D165" s="4"/>
      <c r="E165" s="4"/>
    </row>
    <row r="166" spans="1:5" ht="10.5" thickBot="1" x14ac:dyDescent="0.4">
      <c r="A166" s="12"/>
      <c r="B166" s="5" t="s">
        <v>159</v>
      </c>
      <c r="C166" s="5">
        <v>0</v>
      </c>
      <c r="D166" s="5">
        <v>0</v>
      </c>
      <c r="E166" s="5">
        <f>+C166*D166</f>
        <v>0</v>
      </c>
    </row>
    <row r="167" spans="1:5" ht="10.5" thickBot="1" x14ac:dyDescent="0.4">
      <c r="A167" s="12"/>
      <c r="B167" s="5" t="s">
        <v>160</v>
      </c>
      <c r="C167" s="5">
        <v>0</v>
      </c>
      <c r="D167" s="5">
        <v>0</v>
      </c>
      <c r="E167" s="5">
        <f>+C167*D167</f>
        <v>0</v>
      </c>
    </row>
    <row r="168" spans="1:5" ht="14.15" customHeight="1" thickBot="1" x14ac:dyDescent="0.4">
      <c r="A168" s="89" t="s">
        <v>220</v>
      </c>
      <c r="B168" s="90"/>
      <c r="C168" s="90"/>
      <c r="D168" s="91"/>
      <c r="E168" s="5">
        <f>SUM(E166:E167)</f>
        <v>0</v>
      </c>
    </row>
    <row r="169" spans="1:5" ht="10.5" thickBot="1" x14ac:dyDescent="0.4">
      <c r="A169" s="8" t="str">
        <f>'PI skaičiuoklė'!C71</f>
        <v>Veiksmas E2</v>
      </c>
      <c r="B169" s="4"/>
      <c r="C169" s="4"/>
      <c r="D169" s="4"/>
      <c r="E169" s="4"/>
    </row>
    <row r="170" spans="1:5" ht="10.5" thickBot="1" x14ac:dyDescent="0.4">
      <c r="A170" s="12"/>
      <c r="B170" s="5" t="s">
        <v>162</v>
      </c>
      <c r="C170" s="5">
        <v>0</v>
      </c>
      <c r="D170" s="5">
        <v>0</v>
      </c>
      <c r="E170" s="5">
        <f t="shared" ref="E170:E171" si="24">+C170*D170</f>
        <v>0</v>
      </c>
    </row>
    <row r="171" spans="1:5" ht="10.5" thickBot="1" x14ac:dyDescent="0.4">
      <c r="A171" s="12"/>
      <c r="B171" s="5" t="s">
        <v>161</v>
      </c>
      <c r="C171" s="5">
        <v>0</v>
      </c>
      <c r="D171" s="5">
        <v>0</v>
      </c>
      <c r="E171" s="5">
        <f t="shared" si="24"/>
        <v>0</v>
      </c>
    </row>
    <row r="172" spans="1:5" ht="10.5" thickBot="1" x14ac:dyDescent="0.4">
      <c r="A172" s="89" t="s">
        <v>221</v>
      </c>
      <c r="B172" s="90"/>
      <c r="C172" s="90"/>
      <c r="D172" s="91"/>
      <c r="E172" s="5">
        <f>SUM(E170:E171)</f>
        <v>0</v>
      </c>
    </row>
    <row r="173" spans="1:5" ht="10.5" thickBot="1" x14ac:dyDescent="0.4">
      <c r="A173" s="8" t="str">
        <f>'PI skaičiuoklė'!C72</f>
        <v>Veiksmas E3</v>
      </c>
      <c r="B173" s="4"/>
      <c r="C173" s="4"/>
      <c r="D173" s="4"/>
      <c r="E173" s="4"/>
    </row>
    <row r="174" spans="1:5" ht="10.5" thickBot="1" x14ac:dyDescent="0.4">
      <c r="A174" s="12"/>
      <c r="B174" s="5" t="s">
        <v>189</v>
      </c>
      <c r="C174" s="5">
        <v>0</v>
      </c>
      <c r="D174" s="5">
        <v>0</v>
      </c>
      <c r="E174" s="5">
        <f t="shared" ref="E174:E175" si="25">+C174*D174</f>
        <v>0</v>
      </c>
    </row>
    <row r="175" spans="1:5" ht="10.5" thickBot="1" x14ac:dyDescent="0.4">
      <c r="A175" s="12"/>
      <c r="B175" s="5" t="s">
        <v>190</v>
      </c>
      <c r="C175" s="5">
        <v>0</v>
      </c>
      <c r="D175" s="5">
        <v>0</v>
      </c>
      <c r="E175" s="5">
        <f t="shared" si="25"/>
        <v>0</v>
      </c>
    </row>
    <row r="176" spans="1:5" ht="10.5" thickBot="1" x14ac:dyDescent="0.4">
      <c r="A176" s="89" t="s">
        <v>222</v>
      </c>
      <c r="B176" s="90"/>
      <c r="C176" s="90"/>
      <c r="D176" s="91"/>
      <c r="E176" s="5">
        <f>SUM(E174:E175)</f>
        <v>0</v>
      </c>
    </row>
    <row r="177" spans="1:5" ht="10.5" thickBot="1" x14ac:dyDescent="0.4">
      <c r="A177" s="12"/>
      <c r="B177" s="5" t="s">
        <v>9</v>
      </c>
      <c r="C177" s="5"/>
      <c r="D177" s="5"/>
      <c r="E177" s="5" t="s">
        <v>89</v>
      </c>
    </row>
    <row r="178" spans="1:5" ht="10.5" thickBot="1" x14ac:dyDescent="0.4">
      <c r="A178" s="77" t="s">
        <v>223</v>
      </c>
      <c r="B178" s="78"/>
      <c r="C178" s="78"/>
      <c r="D178" s="79"/>
      <c r="E178" s="4">
        <f>SUM(E168,E172,E176)</f>
        <v>0</v>
      </c>
    </row>
    <row r="179" spans="1:5" ht="20.5" thickBot="1" x14ac:dyDescent="0.4">
      <c r="A179" s="23" t="str">
        <f>'PI skaičiuoklė'!B75</f>
        <v>Straipsnis (-iai), punktas (-ai) ir įpareigojimas</v>
      </c>
      <c r="B179" s="4"/>
      <c r="C179" s="4"/>
      <c r="D179" s="4"/>
      <c r="E179" s="4"/>
    </row>
    <row r="180" spans="1:5" ht="10.5" thickBot="1" x14ac:dyDescent="0.4">
      <c r="A180" s="8" t="str">
        <f>'PI skaičiuoklė'!C76</f>
        <v>Veiksmas F1</v>
      </c>
      <c r="B180" s="4"/>
      <c r="C180" s="4"/>
      <c r="D180" s="4"/>
      <c r="E180" s="4"/>
    </row>
    <row r="181" spans="1:5" ht="10.5" thickBot="1" x14ac:dyDescent="0.4">
      <c r="A181" s="12"/>
      <c r="B181" s="5" t="s">
        <v>167</v>
      </c>
      <c r="C181" s="5">
        <v>0</v>
      </c>
      <c r="D181" s="5">
        <v>0</v>
      </c>
      <c r="E181" s="5">
        <f t="shared" ref="E181:E182" si="26">+C181*D181</f>
        <v>0</v>
      </c>
    </row>
    <row r="182" spans="1:5" ht="10.5" thickBot="1" x14ac:dyDescent="0.4">
      <c r="A182" s="12"/>
      <c r="B182" s="5" t="s">
        <v>168</v>
      </c>
      <c r="C182" s="5">
        <v>0</v>
      </c>
      <c r="D182" s="5">
        <v>0</v>
      </c>
      <c r="E182" s="5">
        <f t="shared" si="26"/>
        <v>0</v>
      </c>
    </row>
    <row r="183" spans="1:5" ht="10.5" thickBot="1" x14ac:dyDescent="0.4">
      <c r="A183" s="89" t="s">
        <v>224</v>
      </c>
      <c r="B183" s="90"/>
      <c r="C183" s="90"/>
      <c r="D183" s="91"/>
      <c r="E183" s="5">
        <f>SUM(E181:E182)</f>
        <v>0</v>
      </c>
    </row>
    <row r="184" spans="1:5" ht="10.5" thickBot="1" x14ac:dyDescent="0.4">
      <c r="A184" s="8" t="str">
        <f>'PI skaičiuoklė'!C77</f>
        <v>Veiksmas F2</v>
      </c>
      <c r="B184" s="4"/>
      <c r="C184" s="4"/>
      <c r="D184" s="4"/>
      <c r="E184" s="4"/>
    </row>
    <row r="185" spans="1:5" ht="10.5" thickBot="1" x14ac:dyDescent="0.4">
      <c r="A185" s="12"/>
      <c r="B185" s="5" t="s">
        <v>169</v>
      </c>
      <c r="C185" s="5">
        <v>0</v>
      </c>
      <c r="D185" s="5">
        <v>0</v>
      </c>
      <c r="E185" s="5">
        <f t="shared" ref="E185:E186" si="27">+C185*D185</f>
        <v>0</v>
      </c>
    </row>
    <row r="186" spans="1:5" ht="10.5" thickBot="1" x14ac:dyDescent="0.4">
      <c r="A186" s="12"/>
      <c r="B186" s="5" t="s">
        <v>170</v>
      </c>
      <c r="C186" s="5">
        <v>0</v>
      </c>
      <c r="D186" s="5">
        <v>0</v>
      </c>
      <c r="E186" s="5">
        <f t="shared" si="27"/>
        <v>0</v>
      </c>
    </row>
    <row r="187" spans="1:5" ht="10.5" thickBot="1" x14ac:dyDescent="0.4">
      <c r="A187" s="89" t="s">
        <v>225</v>
      </c>
      <c r="B187" s="90"/>
      <c r="C187" s="90"/>
      <c r="D187" s="91"/>
      <c r="E187" s="5">
        <f>SUM(E185:E186)</f>
        <v>0</v>
      </c>
    </row>
    <row r="188" spans="1:5" ht="10.5" thickBot="1" x14ac:dyDescent="0.4">
      <c r="A188" s="8" t="str">
        <f>'PI skaičiuoklė'!C78</f>
        <v>Veiksmas F3</v>
      </c>
      <c r="B188" s="4"/>
      <c r="C188" s="4"/>
      <c r="D188" s="4"/>
      <c r="E188" s="4"/>
    </row>
    <row r="189" spans="1:5" ht="10.5" thickBot="1" x14ac:dyDescent="0.4">
      <c r="A189" s="12"/>
      <c r="B189" s="5" t="s">
        <v>180</v>
      </c>
      <c r="C189" s="5">
        <v>0</v>
      </c>
      <c r="D189" s="5">
        <v>0</v>
      </c>
      <c r="E189" s="5">
        <f t="shared" ref="E189:E190" si="28">+C189*D189</f>
        <v>0</v>
      </c>
    </row>
    <row r="190" spans="1:5" ht="10.5" thickBot="1" x14ac:dyDescent="0.4">
      <c r="A190" s="12"/>
      <c r="B190" s="5" t="s">
        <v>181</v>
      </c>
      <c r="C190" s="5">
        <v>0</v>
      </c>
      <c r="D190" s="5">
        <v>0</v>
      </c>
      <c r="E190" s="5">
        <f t="shared" si="28"/>
        <v>0</v>
      </c>
    </row>
    <row r="191" spans="1:5" ht="10.5" thickBot="1" x14ac:dyDescent="0.4">
      <c r="A191" s="89" t="s">
        <v>226</v>
      </c>
      <c r="B191" s="90"/>
      <c r="C191" s="90"/>
      <c r="D191" s="91"/>
      <c r="E191" s="5">
        <f>SUM(E189:E190)</f>
        <v>0</v>
      </c>
    </row>
    <row r="192" spans="1:5" ht="10.5" thickBot="1" x14ac:dyDescent="0.4">
      <c r="A192" s="12"/>
      <c r="B192" s="5" t="s">
        <v>9</v>
      </c>
      <c r="C192" s="5"/>
      <c r="D192" s="5"/>
      <c r="E192" s="5" t="s">
        <v>14</v>
      </c>
    </row>
    <row r="193" spans="1:5" ht="10.5" thickBot="1" x14ac:dyDescent="0.4">
      <c r="A193" s="77" t="s">
        <v>227</v>
      </c>
      <c r="B193" s="78"/>
      <c r="C193" s="78"/>
      <c r="D193" s="79"/>
      <c r="E193" s="4">
        <f>SUM(E183,E187,E191)</f>
        <v>0</v>
      </c>
    </row>
  </sheetData>
  <mergeCells count="50">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 ref="A48:D48"/>
    <mergeCell ref="A53:D53"/>
    <mergeCell ref="A57:D57"/>
    <mergeCell ref="A61:D61"/>
    <mergeCell ref="A63:D63"/>
    <mergeCell ref="A68:D68"/>
    <mergeCell ref="A72:D72"/>
    <mergeCell ref="A93:D93"/>
    <mergeCell ref="A116:D116"/>
    <mergeCell ref="A131:D131"/>
    <mergeCell ref="A138:D138"/>
    <mergeCell ref="A76:D76"/>
    <mergeCell ref="A78:D78"/>
    <mergeCell ref="A83:D83"/>
    <mergeCell ref="A87:D87"/>
    <mergeCell ref="A91:D91"/>
    <mergeCell ref="A123:D123"/>
    <mergeCell ref="A127:D127"/>
    <mergeCell ref="A133:D133"/>
    <mergeCell ref="A142:D142"/>
    <mergeCell ref="A146:D146"/>
    <mergeCell ref="A148:D148"/>
    <mergeCell ref="A153:D153"/>
    <mergeCell ref="A157:D157"/>
    <mergeCell ref="A161:D161"/>
    <mergeCell ref="A163:D163"/>
    <mergeCell ref="A168:D168"/>
    <mergeCell ref="A172:D172"/>
    <mergeCell ref="A176:D176"/>
    <mergeCell ref="A178:D178"/>
    <mergeCell ref="A183:D183"/>
    <mergeCell ref="A187:D187"/>
    <mergeCell ref="A191:D191"/>
    <mergeCell ref="A193:D19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2F1F0"/>
  </sheetPr>
  <dimension ref="A1:C192"/>
  <sheetViews>
    <sheetView topLeftCell="A94" zoomScale="85" zoomScaleNormal="85" workbookViewId="0">
      <selection activeCell="A119" sqref="A119"/>
    </sheetView>
  </sheetViews>
  <sheetFormatPr defaultColWidth="8.54296875" defaultRowHeight="10" x14ac:dyDescent="0.35"/>
  <cols>
    <col min="1" max="1" width="44.54296875" style="1" customWidth="1"/>
    <col min="2" max="2" width="31.453125" style="1" customWidth="1"/>
    <col min="3" max="3" width="25.81640625" style="1" customWidth="1"/>
    <col min="4" max="16384" width="8.54296875" style="1"/>
  </cols>
  <sheetData>
    <row r="1" spans="1:3" ht="30.75" customHeight="1" thickBot="1" x14ac:dyDescent="0.4">
      <c r="A1" s="92" t="s">
        <v>90</v>
      </c>
      <c r="B1" s="93"/>
      <c r="C1" s="94"/>
    </row>
    <row r="2" spans="1:3" ht="26.5" customHeight="1" thickBot="1" x14ac:dyDescent="0.4">
      <c r="A2" s="30" t="s">
        <v>85</v>
      </c>
      <c r="B2" s="31" t="s">
        <v>40</v>
      </c>
      <c r="C2" s="31" t="s">
        <v>41</v>
      </c>
    </row>
    <row r="3" spans="1:3" ht="11.25" customHeight="1" thickBot="1" x14ac:dyDescent="0.4">
      <c r="A3" s="32">
        <v>1</v>
      </c>
      <c r="B3" s="33">
        <v>2</v>
      </c>
      <c r="C3" s="33">
        <v>3</v>
      </c>
    </row>
    <row r="4" spans="1:3" ht="39.75" customHeight="1" thickBot="1" x14ac:dyDescent="0.4">
      <c r="A4" s="23" t="str">
        <f>'PI skaičiuoklė'!B6</f>
        <v>95 straipsnio 2 dalis. Paslaugų pirkėjas, jeigu jis yra apmokestinamasis asmuo, kaip jis suprantamas šio Įstatymo 13 straipsnyje, privalo apskaičiuoti ir sumokėti į biudžetą PVM už jam šalies teritorijoje užsienio asmens, neįsikūrusio šalies teritorijoje, teikiamas paslaugas, nurodytas šio Įstatymo 13 straipsnio 2 dalies 1 punkte.</v>
      </c>
      <c r="B4" s="4"/>
      <c r="C4" s="4"/>
    </row>
    <row r="5" spans="1:3" ht="30.5" thickBot="1" x14ac:dyDescent="0.4">
      <c r="A5" s="8" t="str">
        <f>'PI skaičiuoklė'!C7</f>
        <v>Prievolė apskaičiuoti iš užsienio įsigytų paslaugų pirkimo PVM ir pateikti PVM neįregistruoto asmens apyskaitą FR0608</v>
      </c>
      <c r="B5" s="4"/>
      <c r="C5" s="4"/>
    </row>
    <row r="6" spans="1:3" ht="10.5" thickBot="1" x14ac:dyDescent="0.4">
      <c r="A6" s="12"/>
      <c r="B6" s="5" t="s">
        <v>19</v>
      </c>
      <c r="C6" s="5">
        <v>0</v>
      </c>
    </row>
    <row r="7" spans="1:3" ht="10.5" thickBot="1" x14ac:dyDescent="0.4">
      <c r="A7" s="12"/>
      <c r="B7" s="5" t="s">
        <v>20</v>
      </c>
      <c r="C7" s="5">
        <v>0</v>
      </c>
    </row>
    <row r="8" spans="1:3" ht="12" customHeight="1" thickBot="1" x14ac:dyDescent="0.4">
      <c r="A8" s="89" t="s">
        <v>42</v>
      </c>
      <c r="B8" s="91"/>
      <c r="C8" s="5">
        <f>SUM(C6:C7)</f>
        <v>0</v>
      </c>
    </row>
    <row r="9" spans="1:3" ht="10.5" thickBot="1" x14ac:dyDescent="0.4">
      <c r="A9" s="8">
        <f>'PI skaičiuoklė'!C8</f>
        <v>0</v>
      </c>
      <c r="B9" s="4"/>
      <c r="C9" s="4"/>
    </row>
    <row r="10" spans="1:3" ht="10.5" thickBot="1" x14ac:dyDescent="0.4">
      <c r="A10" s="12"/>
      <c r="B10" s="5" t="s">
        <v>21</v>
      </c>
      <c r="C10" s="5">
        <v>0</v>
      </c>
    </row>
    <row r="11" spans="1:3" ht="10.5" thickBot="1" x14ac:dyDescent="0.4">
      <c r="A11" s="12"/>
      <c r="B11" s="5" t="s">
        <v>22</v>
      </c>
      <c r="C11" s="5">
        <v>0</v>
      </c>
    </row>
    <row r="12" spans="1:3" ht="19" customHeight="1" thickBot="1" x14ac:dyDescent="0.4">
      <c r="A12" s="89" t="s">
        <v>43</v>
      </c>
      <c r="B12" s="91"/>
      <c r="C12" s="5">
        <f>SUM(C10:C11)</f>
        <v>0</v>
      </c>
    </row>
    <row r="13" spans="1:3" ht="10.5" thickBot="1" x14ac:dyDescent="0.4">
      <c r="A13" s="8" t="str">
        <f>'PI skaičiuoklė'!C9</f>
        <v>Veiksmas A3</v>
      </c>
      <c r="B13" s="4"/>
      <c r="C13" s="4"/>
    </row>
    <row r="14" spans="1:3" ht="10.5" thickBot="1" x14ac:dyDescent="0.4">
      <c r="A14" s="12"/>
      <c r="B14" s="5" t="s">
        <v>178</v>
      </c>
      <c r="C14" s="5">
        <v>0</v>
      </c>
    </row>
    <row r="15" spans="1:3" ht="10.5" thickBot="1" x14ac:dyDescent="0.4">
      <c r="A15" s="12"/>
      <c r="B15" s="5" t="s">
        <v>179</v>
      </c>
      <c r="C15" s="5">
        <v>0</v>
      </c>
    </row>
    <row r="16" spans="1:3" ht="19" customHeight="1" thickBot="1" x14ac:dyDescent="0.4">
      <c r="A16" s="89" t="s">
        <v>228</v>
      </c>
      <c r="B16" s="91"/>
      <c r="C16" s="5">
        <f>SUM(C14:C15)</f>
        <v>0</v>
      </c>
    </row>
    <row r="17" spans="1:3" ht="10.5" thickBot="1" x14ac:dyDescent="0.4">
      <c r="A17" s="12"/>
      <c r="B17" s="5" t="s">
        <v>9</v>
      </c>
      <c r="C17" s="5"/>
    </row>
    <row r="18" spans="1:3" ht="15" customHeight="1" thickBot="1" x14ac:dyDescent="0.4">
      <c r="A18" s="77" t="s">
        <v>44</v>
      </c>
      <c r="B18" s="79"/>
      <c r="C18" s="34">
        <f>SUM(C8,C12,C16)</f>
        <v>0</v>
      </c>
    </row>
    <row r="19" spans="1:3" ht="26.25" customHeight="1" thickBot="1" x14ac:dyDescent="0.4">
      <c r="A19" s="23" t="str">
        <f>'PI skaičiuoklė'!B12</f>
        <v>71 straipsnio 3 dalis.      
Užsienio apmokestinamasis asmuo PVM mokėtoju privalo registruotis per šalies teritorijoje esantį padalinį, o jeigu tokio padalinio nėra, – per paskirtą Lietuvos Respublikoje esantį fiskalinį agentą. Užsienio apmokestinamasis asmuo neprivalo registruotis PVM mokėtoju, jeigu jis šalies teritorijoje vykdo tik šią veiklą:
1) tiekia prekes ir (arba) teikia paslaugas, kurios pagal šį Įstatymą neapmokestinamos PVM;
2) tiekia prekes ir (arba) teikia paslaugas, kurios pagal šį Įstatymą nėra PVM objektas;
3) tiekia prekes ir (arba) teikia paslaugas, kurios pagal šį Įstatymą būtų apmokestinamos taikant 0 procentų PVM tarifą, išskyrus šio Įstatymo 41, 49 straipsniuose, taip pat 53 straipsnio 1 dalies 1, 2, 5, 6 punktuose ir 5, 6, 10 dalyse bei 531 straipsnyje nurodytą veiklą.</v>
      </c>
      <c r="B19" s="4"/>
      <c r="C19" s="4"/>
    </row>
    <row r="20" spans="1:3" ht="20.5" thickBot="1" x14ac:dyDescent="0.4">
      <c r="A20" s="8" t="str">
        <f>'PI skaičiuoklė'!C13</f>
        <v xml:space="preserve">Prievolė užsienio mokesčių mokėtojams registruotis PVM mokėtojais Lietuvoje nuo 1 gauto euro. </v>
      </c>
      <c r="B20" s="4"/>
      <c r="C20" s="4"/>
    </row>
    <row r="21" spans="1:3" ht="10.5" thickBot="1" x14ac:dyDescent="0.4">
      <c r="A21" s="35"/>
      <c r="B21" s="5" t="s">
        <v>23</v>
      </c>
      <c r="C21" s="5">
        <v>0</v>
      </c>
    </row>
    <row r="22" spans="1:3" ht="10.5" thickBot="1" x14ac:dyDescent="0.4">
      <c r="A22" s="12"/>
      <c r="B22" s="5" t="s">
        <v>24</v>
      </c>
      <c r="C22" s="5">
        <v>0</v>
      </c>
    </row>
    <row r="23" spans="1:3" ht="15" customHeight="1" thickBot="1" x14ac:dyDescent="0.4">
      <c r="A23" s="89" t="s">
        <v>45</v>
      </c>
      <c r="B23" s="91"/>
      <c r="C23" s="5">
        <f>SUM(C21:C22)</f>
        <v>0</v>
      </c>
    </row>
    <row r="24" spans="1:3" ht="10.5" thickBot="1" x14ac:dyDescent="0.4">
      <c r="A24" s="8" t="str">
        <f>'PI skaičiuoklė'!C14</f>
        <v>Prievolė teikti PVM deklaracijas Lietuvoje</v>
      </c>
      <c r="B24" s="4"/>
      <c r="C24" s="4"/>
    </row>
    <row r="25" spans="1:3" ht="10.5" thickBot="1" x14ac:dyDescent="0.4">
      <c r="A25" s="12"/>
      <c r="B25" s="5" t="s">
        <v>25</v>
      </c>
      <c r="C25" s="5">
        <v>0</v>
      </c>
    </row>
    <row r="26" spans="1:3" ht="10.5" thickBot="1" x14ac:dyDescent="0.4">
      <c r="A26" s="12"/>
      <c r="B26" s="5" t="s">
        <v>26</v>
      </c>
      <c r="C26" s="5">
        <v>0</v>
      </c>
    </row>
    <row r="27" spans="1:3" ht="16.5" customHeight="1" thickBot="1" x14ac:dyDescent="0.4">
      <c r="A27" s="89" t="s">
        <v>46</v>
      </c>
      <c r="B27" s="91"/>
      <c r="C27" s="5">
        <f>SUM(C25:C26)</f>
        <v>0</v>
      </c>
    </row>
    <row r="28" spans="1:3" ht="10.5" thickBot="1" x14ac:dyDescent="0.4">
      <c r="A28" s="8" t="str">
        <f>'PI skaičiuoklė'!C15</f>
        <v>Veiksmas B3</v>
      </c>
      <c r="B28" s="4"/>
      <c r="C28" s="4"/>
    </row>
    <row r="29" spans="1:3" ht="10.5" thickBot="1" x14ac:dyDescent="0.4">
      <c r="A29" s="12"/>
      <c r="B29" s="5" t="s">
        <v>176</v>
      </c>
      <c r="C29" s="5">
        <v>0</v>
      </c>
    </row>
    <row r="30" spans="1:3" ht="10.5" thickBot="1" x14ac:dyDescent="0.4">
      <c r="A30" s="12"/>
      <c r="B30" s="5" t="s">
        <v>177</v>
      </c>
      <c r="C30" s="5">
        <v>0</v>
      </c>
    </row>
    <row r="31" spans="1:3" ht="16.5" customHeight="1" thickBot="1" x14ac:dyDescent="0.4">
      <c r="A31" s="89" t="s">
        <v>229</v>
      </c>
      <c r="B31" s="91"/>
      <c r="C31" s="5">
        <f>SUM(C29:C30)</f>
        <v>0</v>
      </c>
    </row>
    <row r="32" spans="1:3" ht="10.5" thickBot="1" x14ac:dyDescent="0.4">
      <c r="A32" s="12"/>
      <c r="B32" s="5" t="s">
        <v>9</v>
      </c>
      <c r="C32" s="5" t="s">
        <v>9</v>
      </c>
    </row>
    <row r="33" spans="1:3" ht="15" customHeight="1" thickBot="1" x14ac:dyDescent="0.4">
      <c r="A33" s="77" t="s">
        <v>47</v>
      </c>
      <c r="B33" s="79"/>
      <c r="C33" s="34">
        <f>SUM(C23,C27,C31)</f>
        <v>0</v>
      </c>
    </row>
    <row r="34" spans="1:3" ht="120.5" thickBot="1" x14ac:dyDescent="0.4">
      <c r="A34" s="23" t="str">
        <f>'PI skaičiuoklė'!B18</f>
        <v>3 straipsnio 1 dalis.
1. PVM objektas yra prekių tiekimas ir paslaugų teikimas, tenkinantis visas šias sąlygas:
1) prekės tiekiamos ir (arba) paslaugos teikiamos už atlygį;
2) prekių tiekimas ir (arba) paslaugų teikimas pagal šio Įstatymo nuostatas vyksta šalies teritorijoje;
3) prekes tiekia ir (arba) paslaugas teikia apmokestinamasis asmuo vykdydamas savo ekonominę veiklą, t. y. veikdamas kaip toks. Kai fizinio asmens sudaromi sandoriai nėra susiję su jo vykdoma ekonomine veikla.</v>
      </c>
      <c r="B34" s="4"/>
      <c r="C34" s="4"/>
    </row>
    <row r="35" spans="1:3" ht="30.5" thickBot="1" x14ac:dyDescent="0.4">
      <c r="A35" s="8" t="str">
        <f>'PI skaičiuoklė'!C19</f>
        <v>Prievolė Lietuvos mokesčių mokėtojams registruotis kitose ES valstybėse narėse, jeigu atitinkamo sandorio vieta yra kitoje ES valstybėje narėje.</v>
      </c>
      <c r="B35" s="4"/>
      <c r="C35" s="4"/>
    </row>
    <row r="36" spans="1:3" ht="10.5" thickBot="1" x14ac:dyDescent="0.4">
      <c r="A36" s="12"/>
      <c r="B36" s="5" t="s">
        <v>143</v>
      </c>
      <c r="C36" s="5">
        <v>0</v>
      </c>
    </row>
    <row r="37" spans="1:3" ht="10.5" thickBot="1" x14ac:dyDescent="0.4">
      <c r="A37" s="12"/>
      <c r="B37" s="5" t="s">
        <v>144</v>
      </c>
      <c r="C37" s="5">
        <v>0</v>
      </c>
    </row>
    <row r="38" spans="1:3" ht="12" customHeight="1" thickBot="1" x14ac:dyDescent="0.4">
      <c r="A38" s="89" t="s">
        <v>230</v>
      </c>
      <c r="B38" s="91"/>
      <c r="C38" s="5">
        <f>SUM(C36:C37)</f>
        <v>0</v>
      </c>
    </row>
    <row r="39" spans="1:3" ht="10.5" thickBot="1" x14ac:dyDescent="0.4">
      <c r="A39" s="8" t="str">
        <f>'PI skaičiuoklė'!C20</f>
        <v>Prievolė teikti ataskaitas užsienyje</v>
      </c>
      <c r="B39" s="4"/>
      <c r="C39" s="4"/>
    </row>
    <row r="40" spans="1:3" ht="10.5" thickBot="1" x14ac:dyDescent="0.4">
      <c r="A40" s="12"/>
      <c r="B40" s="5" t="s">
        <v>145</v>
      </c>
      <c r="C40" s="5">
        <v>0</v>
      </c>
    </row>
    <row r="41" spans="1:3" ht="10.5" thickBot="1" x14ac:dyDescent="0.4">
      <c r="A41" s="12"/>
      <c r="B41" s="5" t="s">
        <v>146</v>
      </c>
      <c r="C41" s="5">
        <v>0</v>
      </c>
    </row>
    <row r="42" spans="1:3" ht="19" customHeight="1" thickBot="1" x14ac:dyDescent="0.4">
      <c r="A42" s="89" t="s">
        <v>231</v>
      </c>
      <c r="B42" s="91"/>
      <c r="C42" s="5">
        <f>SUM(C40:C41)</f>
        <v>0</v>
      </c>
    </row>
    <row r="43" spans="1:3" ht="10.5" thickBot="1" x14ac:dyDescent="0.4">
      <c r="A43" s="8" t="str">
        <f>'PI skaičiuoklė'!C21</f>
        <v>Veiksmas C3</v>
      </c>
      <c r="B43" s="4"/>
      <c r="C43" s="4"/>
    </row>
    <row r="44" spans="1:3" ht="10.5" thickBot="1" x14ac:dyDescent="0.4">
      <c r="A44" s="12"/>
      <c r="B44" s="5" t="s">
        <v>183</v>
      </c>
      <c r="C44" s="5">
        <v>0</v>
      </c>
    </row>
    <row r="45" spans="1:3" ht="10.5" thickBot="1" x14ac:dyDescent="0.4">
      <c r="A45" s="12"/>
      <c r="B45" s="5" t="s">
        <v>184</v>
      </c>
      <c r="C45" s="5">
        <v>0</v>
      </c>
    </row>
    <row r="46" spans="1:3" ht="19" customHeight="1" thickBot="1" x14ac:dyDescent="0.4">
      <c r="A46" s="89" t="s">
        <v>232</v>
      </c>
      <c r="B46" s="91"/>
      <c r="C46" s="5">
        <f>SUM(C44:C45)</f>
        <v>0</v>
      </c>
    </row>
    <row r="47" spans="1:3" ht="10.5" thickBot="1" x14ac:dyDescent="0.4">
      <c r="A47" s="12"/>
      <c r="B47" s="5" t="s">
        <v>9</v>
      </c>
      <c r="C47" s="5"/>
    </row>
    <row r="48" spans="1:3" ht="15" customHeight="1" thickBot="1" x14ac:dyDescent="0.4">
      <c r="A48" s="77" t="s">
        <v>233</v>
      </c>
      <c r="B48" s="79"/>
      <c r="C48" s="34">
        <f>SUM(C38,C42,C46)</f>
        <v>0</v>
      </c>
    </row>
    <row r="49" spans="1:3" ht="10.5" thickBot="1" x14ac:dyDescent="0.4">
      <c r="A49" s="23">
        <f>'PI skaičiuoklė'!B25</f>
        <v>0</v>
      </c>
      <c r="B49" s="4"/>
      <c r="C49" s="4"/>
    </row>
    <row r="50" spans="1:3" ht="10.5" thickBot="1" x14ac:dyDescent="0.4">
      <c r="A50" s="8">
        <f>'PI skaičiuoklė'!C26</f>
        <v>0</v>
      </c>
      <c r="B50" s="4"/>
      <c r="C50" s="4"/>
    </row>
    <row r="51" spans="1:3" ht="10.5" thickBot="1" x14ac:dyDescent="0.4">
      <c r="A51" s="35"/>
      <c r="B51" s="5" t="s">
        <v>153</v>
      </c>
      <c r="C51" s="5">
        <v>0</v>
      </c>
    </row>
    <row r="52" spans="1:3" ht="10.5" thickBot="1" x14ac:dyDescent="0.4">
      <c r="A52" s="12"/>
      <c r="B52" s="5" t="s">
        <v>154</v>
      </c>
      <c r="C52" s="5">
        <v>0</v>
      </c>
    </row>
    <row r="53" spans="1:3" ht="15" customHeight="1" thickBot="1" x14ac:dyDescent="0.4">
      <c r="A53" s="89" t="s">
        <v>234</v>
      </c>
      <c r="B53" s="91"/>
      <c r="C53" s="5">
        <f>SUM(C51:C52)</f>
        <v>0</v>
      </c>
    </row>
    <row r="54" spans="1:3" ht="10.5" thickBot="1" x14ac:dyDescent="0.4">
      <c r="A54" s="8" t="str">
        <f>'PI skaičiuoklė'!C27</f>
        <v>Veiksmas D2</v>
      </c>
      <c r="B54" s="4"/>
      <c r="C54" s="4"/>
    </row>
    <row r="55" spans="1:3" ht="10.5" thickBot="1" x14ac:dyDescent="0.4">
      <c r="A55" s="12"/>
      <c r="B55" s="5" t="s">
        <v>155</v>
      </c>
      <c r="C55" s="5">
        <v>0</v>
      </c>
    </row>
    <row r="56" spans="1:3" ht="10.5" thickBot="1" x14ac:dyDescent="0.4">
      <c r="A56" s="12"/>
      <c r="B56" s="5" t="s">
        <v>156</v>
      </c>
      <c r="C56" s="5">
        <v>0</v>
      </c>
    </row>
    <row r="57" spans="1:3" ht="16.5" customHeight="1" thickBot="1" x14ac:dyDescent="0.4">
      <c r="A57" s="89" t="s">
        <v>235</v>
      </c>
      <c r="B57" s="91"/>
      <c r="C57" s="5">
        <f>SUM(C55:C56)</f>
        <v>0</v>
      </c>
    </row>
    <row r="58" spans="1:3" ht="10.5" thickBot="1" x14ac:dyDescent="0.4">
      <c r="A58" s="8" t="str">
        <f>'PI skaičiuoklė'!C28</f>
        <v>Veiksmas D3</v>
      </c>
      <c r="B58" s="4"/>
      <c r="C58" s="4"/>
    </row>
    <row r="59" spans="1:3" ht="10.5" thickBot="1" x14ac:dyDescent="0.4">
      <c r="A59" s="12"/>
      <c r="B59" s="5" t="s">
        <v>186</v>
      </c>
      <c r="C59" s="5">
        <v>0</v>
      </c>
    </row>
    <row r="60" spans="1:3" ht="10.5" thickBot="1" x14ac:dyDescent="0.4">
      <c r="A60" s="12"/>
      <c r="B60" s="5" t="s">
        <v>187</v>
      </c>
      <c r="C60" s="5">
        <v>0</v>
      </c>
    </row>
    <row r="61" spans="1:3" ht="16.5" customHeight="1" thickBot="1" x14ac:dyDescent="0.4">
      <c r="A61" s="89" t="s">
        <v>236</v>
      </c>
      <c r="B61" s="91"/>
      <c r="C61" s="5">
        <f>SUM(C59:C60)</f>
        <v>0</v>
      </c>
    </row>
    <row r="62" spans="1:3" ht="10.5" thickBot="1" x14ac:dyDescent="0.4">
      <c r="A62" s="12"/>
      <c r="B62" s="5" t="s">
        <v>9</v>
      </c>
      <c r="C62" s="5" t="s">
        <v>9</v>
      </c>
    </row>
    <row r="63" spans="1:3" ht="15" customHeight="1" thickBot="1" x14ac:dyDescent="0.4">
      <c r="A63" s="77" t="s">
        <v>237</v>
      </c>
      <c r="B63" s="79"/>
      <c r="C63" s="34">
        <f>SUM(C53,C57,C61)</f>
        <v>0</v>
      </c>
    </row>
    <row r="64" spans="1:3" ht="10.5" thickBot="1" x14ac:dyDescent="0.4">
      <c r="A64" s="23" t="str">
        <f>'PI skaičiuoklė'!B31</f>
        <v>Straipsnis (-iai), punktas (-ai) ir įpareigojimas</v>
      </c>
      <c r="B64" s="4"/>
      <c r="C64" s="4"/>
    </row>
    <row r="65" spans="1:3" ht="10.5" thickBot="1" x14ac:dyDescent="0.4">
      <c r="A65" s="8" t="str">
        <f>'PI skaičiuoklė'!C32</f>
        <v>Veiksmas E1</v>
      </c>
      <c r="B65" s="4"/>
      <c r="C65" s="4"/>
    </row>
    <row r="66" spans="1:3" ht="10.5" thickBot="1" x14ac:dyDescent="0.4">
      <c r="A66" s="12"/>
      <c r="B66" s="5" t="s">
        <v>159</v>
      </c>
      <c r="C66" s="5">
        <v>0</v>
      </c>
    </row>
    <row r="67" spans="1:3" ht="10.5" thickBot="1" x14ac:dyDescent="0.4">
      <c r="A67" s="12"/>
      <c r="B67" s="5" t="s">
        <v>160</v>
      </c>
      <c r="C67" s="5">
        <v>0</v>
      </c>
    </row>
    <row r="68" spans="1:3" ht="12" customHeight="1" thickBot="1" x14ac:dyDescent="0.4">
      <c r="A68" s="89" t="s">
        <v>238</v>
      </c>
      <c r="B68" s="91"/>
      <c r="C68" s="5">
        <f>SUM(C66:C67)</f>
        <v>0</v>
      </c>
    </row>
    <row r="69" spans="1:3" ht="10.5" thickBot="1" x14ac:dyDescent="0.4">
      <c r="A69" s="8" t="str">
        <f>'PI skaičiuoklė'!C33</f>
        <v>Veiksmas E2</v>
      </c>
      <c r="B69" s="4"/>
      <c r="C69" s="4"/>
    </row>
    <row r="70" spans="1:3" ht="10.5" thickBot="1" x14ac:dyDescent="0.4">
      <c r="A70" s="12"/>
      <c r="B70" s="5" t="s">
        <v>162</v>
      </c>
      <c r="C70" s="5">
        <v>0</v>
      </c>
    </row>
    <row r="71" spans="1:3" ht="10.5" thickBot="1" x14ac:dyDescent="0.4">
      <c r="A71" s="12"/>
      <c r="B71" s="5" t="s">
        <v>161</v>
      </c>
      <c r="C71" s="5">
        <v>0</v>
      </c>
    </row>
    <row r="72" spans="1:3" ht="19" customHeight="1" thickBot="1" x14ac:dyDescent="0.4">
      <c r="A72" s="89" t="s">
        <v>239</v>
      </c>
      <c r="B72" s="91"/>
      <c r="C72" s="5">
        <f>SUM(C70:C71)</f>
        <v>0</v>
      </c>
    </row>
    <row r="73" spans="1:3" ht="10.5" thickBot="1" x14ac:dyDescent="0.4">
      <c r="A73" s="8" t="str">
        <f>'PI skaičiuoklė'!C34</f>
        <v>Veiksmas E3</v>
      </c>
      <c r="B73" s="4"/>
      <c r="C73" s="4"/>
    </row>
    <row r="74" spans="1:3" ht="10.5" thickBot="1" x14ac:dyDescent="0.4">
      <c r="A74" s="12"/>
      <c r="B74" s="5" t="s">
        <v>189</v>
      </c>
      <c r="C74" s="5">
        <v>0</v>
      </c>
    </row>
    <row r="75" spans="1:3" ht="10.5" thickBot="1" x14ac:dyDescent="0.4">
      <c r="A75" s="12"/>
      <c r="B75" s="5" t="s">
        <v>190</v>
      </c>
      <c r="C75" s="5">
        <v>0</v>
      </c>
    </row>
    <row r="76" spans="1:3" ht="19" customHeight="1" thickBot="1" x14ac:dyDescent="0.4">
      <c r="A76" s="89" t="s">
        <v>240</v>
      </c>
      <c r="B76" s="91"/>
      <c r="C76" s="5">
        <f>SUM(C74:C75)</f>
        <v>0</v>
      </c>
    </row>
    <row r="77" spans="1:3" ht="10.5" thickBot="1" x14ac:dyDescent="0.4">
      <c r="A77" s="12"/>
      <c r="B77" s="5" t="s">
        <v>9</v>
      </c>
      <c r="C77" s="5"/>
    </row>
    <row r="78" spans="1:3" ht="15" customHeight="1" thickBot="1" x14ac:dyDescent="0.4">
      <c r="A78" s="77" t="s">
        <v>241</v>
      </c>
      <c r="B78" s="79"/>
      <c r="C78" s="34">
        <f>SUM(C68,C72,C76)</f>
        <v>0</v>
      </c>
    </row>
    <row r="79" spans="1:3" ht="10.5" thickBot="1" x14ac:dyDescent="0.4">
      <c r="A79" s="23" t="str">
        <f>'PI skaičiuoklė'!B37</f>
        <v>Straipsnis (-iai), punktas (-ai) ir įpareigojimas</v>
      </c>
      <c r="B79" s="4"/>
      <c r="C79" s="4"/>
    </row>
    <row r="80" spans="1:3" ht="10.5" thickBot="1" x14ac:dyDescent="0.4">
      <c r="A80" s="8" t="str">
        <f>'PI skaičiuoklė'!C38</f>
        <v>Veiksmas F1</v>
      </c>
      <c r="B80" s="4"/>
      <c r="C80" s="4"/>
    </row>
    <row r="81" spans="1:3" ht="10.5" thickBot="1" x14ac:dyDescent="0.4">
      <c r="A81" s="35"/>
      <c r="B81" s="5" t="s">
        <v>167</v>
      </c>
      <c r="C81" s="5">
        <v>0</v>
      </c>
    </row>
    <row r="82" spans="1:3" ht="10.5" thickBot="1" x14ac:dyDescent="0.4">
      <c r="A82" s="12"/>
      <c r="B82" s="5" t="s">
        <v>168</v>
      </c>
      <c r="C82" s="5">
        <v>0</v>
      </c>
    </row>
    <row r="83" spans="1:3" ht="15" customHeight="1" thickBot="1" x14ac:dyDescent="0.4">
      <c r="A83" s="89" t="s">
        <v>242</v>
      </c>
      <c r="B83" s="91"/>
      <c r="C83" s="5">
        <f>SUM(C81:C82)</f>
        <v>0</v>
      </c>
    </row>
    <row r="84" spans="1:3" ht="10.5" thickBot="1" x14ac:dyDescent="0.4">
      <c r="A84" s="8" t="str">
        <f>'PI skaičiuoklė'!C39</f>
        <v>Veiksmas F2</v>
      </c>
      <c r="B84" s="4"/>
      <c r="C84" s="4"/>
    </row>
    <row r="85" spans="1:3" ht="10.5" thickBot="1" x14ac:dyDescent="0.4">
      <c r="A85" s="12"/>
      <c r="B85" s="5" t="s">
        <v>169</v>
      </c>
      <c r="C85" s="5">
        <v>0</v>
      </c>
    </row>
    <row r="86" spans="1:3" ht="10.5" thickBot="1" x14ac:dyDescent="0.4">
      <c r="A86" s="12"/>
      <c r="B86" s="5" t="s">
        <v>170</v>
      </c>
      <c r="C86" s="5">
        <v>0</v>
      </c>
    </row>
    <row r="87" spans="1:3" ht="16.5" customHeight="1" thickBot="1" x14ac:dyDescent="0.4">
      <c r="A87" s="89" t="s">
        <v>243</v>
      </c>
      <c r="B87" s="91"/>
      <c r="C87" s="5">
        <f>SUM(C85:C86)</f>
        <v>0</v>
      </c>
    </row>
    <row r="88" spans="1:3" ht="10.5" thickBot="1" x14ac:dyDescent="0.4">
      <c r="A88" s="8" t="str">
        <f>'PI skaičiuoklė'!C40</f>
        <v>Veiksmas F3</v>
      </c>
      <c r="B88" s="4"/>
      <c r="C88" s="4"/>
    </row>
    <row r="89" spans="1:3" ht="10.5" thickBot="1" x14ac:dyDescent="0.4">
      <c r="A89" s="12"/>
      <c r="B89" s="5" t="s">
        <v>180</v>
      </c>
      <c r="C89" s="5">
        <v>0</v>
      </c>
    </row>
    <row r="90" spans="1:3" ht="10.5" thickBot="1" x14ac:dyDescent="0.4">
      <c r="A90" s="12"/>
      <c r="B90" s="5" t="s">
        <v>181</v>
      </c>
      <c r="C90" s="5">
        <v>0</v>
      </c>
    </row>
    <row r="91" spans="1:3" ht="16.5" customHeight="1" thickBot="1" x14ac:dyDescent="0.4">
      <c r="A91" s="89" t="s">
        <v>244</v>
      </c>
      <c r="B91" s="91"/>
      <c r="C91" s="5">
        <f>SUM(C89:C90)</f>
        <v>0</v>
      </c>
    </row>
    <row r="92" spans="1:3" ht="10.5" thickBot="1" x14ac:dyDescent="0.4">
      <c r="A92" s="12"/>
      <c r="B92" s="5" t="s">
        <v>9</v>
      </c>
      <c r="C92" s="5" t="s">
        <v>9</v>
      </c>
    </row>
    <row r="93" spans="1:3" ht="15" customHeight="1" thickBot="1" x14ac:dyDescent="0.4">
      <c r="A93" s="77" t="s">
        <v>245</v>
      </c>
      <c r="B93" s="79"/>
      <c r="C93" s="34">
        <f>SUM(C83,C87,C91)</f>
        <v>0</v>
      </c>
    </row>
    <row r="94" spans="1:3" ht="15" customHeight="1" x14ac:dyDescent="0.35">
      <c r="A94" s="27"/>
      <c r="B94" s="27"/>
      <c r="C94" s="36"/>
    </row>
    <row r="95" spans="1:3" ht="15" customHeight="1" x14ac:dyDescent="0.35">
      <c r="A95" s="27"/>
      <c r="B95" s="27"/>
      <c r="C95" s="36"/>
    </row>
    <row r="96" spans="1:3" ht="15" customHeight="1" x14ac:dyDescent="0.35">
      <c r="A96" s="27"/>
      <c r="B96" s="27"/>
      <c r="C96" s="36"/>
    </row>
    <row r="97" spans="1:3" ht="15" customHeight="1" x14ac:dyDescent="0.35">
      <c r="A97" s="27"/>
      <c r="B97" s="27"/>
      <c r="C97" s="36"/>
    </row>
    <row r="99" spans="1:3" ht="10.5" thickBot="1" x14ac:dyDescent="0.4"/>
    <row r="100" spans="1:3" ht="28.5" customHeight="1" thickBot="1" x14ac:dyDescent="0.4">
      <c r="A100" s="95" t="s">
        <v>91</v>
      </c>
      <c r="B100" s="96"/>
      <c r="C100" s="97"/>
    </row>
    <row r="101" spans="1:3" ht="20.5" thickBot="1" x14ac:dyDescent="0.4">
      <c r="A101" s="30" t="s">
        <v>86</v>
      </c>
      <c r="B101" s="31" t="s">
        <v>40</v>
      </c>
      <c r="C101" s="31" t="s">
        <v>41</v>
      </c>
    </row>
    <row r="102" spans="1:3" ht="10.5" thickBot="1" x14ac:dyDescent="0.4">
      <c r="A102" s="32">
        <v>1</v>
      </c>
      <c r="B102" s="33">
        <v>2</v>
      </c>
      <c r="C102" s="33">
        <v>3</v>
      </c>
    </row>
    <row r="103" spans="1:3" ht="220.5" thickBot="1" x14ac:dyDescent="0.4">
      <c r="A103" s="23" t="str">
        <f>'PI skaičiuoklė'!B45</f>
        <v xml:space="preserve">71-1 straipsnio 2 dalis.       Jeigu apmokestinamasis asmuo, kuris nėra įsiregistravęs PVM mokėtoju pagal šio Įstatymo 72 straipsnį ir neprivalo registruotis PVM mokėtoju pagal šio Įstatymo 71 straipsnį, įsigyja kitų valstybių narių apmokestinamųjų asmenų šalies teritorijoje teikiamų paslaugų, už kurias jis šio Įstatymo 95 straipsnio 2 dalyje nustatyta tvarka privalo apskaičiuoti ir sumokėti PVM, taip pat šalies teritorijoje įsikūręs apmokestinamasis asmuo, kuris nėra įsiregistravęs PVM mokėtoju pagal šio Įstatymo 72 straipsnį ir neprivalo registruotis PVM mokėtoju pagal šio Įstatymo 71 straipsnį, teikia paslaugas, kurių teikimo vieta, remiantis paslaugų teikimo vietos nustatymo kriterijais (pagal nuostatas, iš esmės tolygias šio Įstatymo 13 straipsnio 2 dalies 1 punkto nuostatoms), yra kita valstybė narė (išskyrus paslaugas, kurios toje kitoje valstybėje narėje neapmokestinamos PVM arba apmokestinamos taikant 0 procentų PVM tarifą), šis apmokestinamasis asmuo privalo registruotis PVM mokėtoju paslaugų įsigijimo iš kitų valstybių narių ir (arba) paslaugų teikimo kitose valstybėse narėse tikslais. </v>
      </c>
      <c r="B103" s="4"/>
      <c r="C103" s="4"/>
    </row>
    <row r="104" spans="1:3" ht="30.5" thickBot="1" x14ac:dyDescent="0.4">
      <c r="A104" s="8" t="str">
        <f>'PI skaičiuoklė'!C46</f>
        <v>Lietuvos mokesčių mokėtojai dėl paslaugų įsigijimo iš kitų ES valstybių narių privalės registruotis PVM mokėtojais Lietuvoje.</v>
      </c>
      <c r="B104" s="4"/>
      <c r="C104" s="4"/>
    </row>
    <row r="105" spans="1:3" ht="10.5" thickBot="1" x14ac:dyDescent="0.4">
      <c r="A105" s="12"/>
      <c r="B105" s="5" t="s">
        <v>19</v>
      </c>
      <c r="C105" s="5">
        <v>0</v>
      </c>
    </row>
    <row r="106" spans="1:3" ht="10.5" thickBot="1" x14ac:dyDescent="0.4">
      <c r="A106" s="12"/>
      <c r="B106" s="5" t="s">
        <v>20</v>
      </c>
      <c r="C106" s="5">
        <v>0</v>
      </c>
    </row>
    <row r="107" spans="1:3" ht="10.5" thickBot="1" x14ac:dyDescent="0.4">
      <c r="A107" s="89" t="s">
        <v>42</v>
      </c>
      <c r="B107" s="91"/>
      <c r="C107" s="5">
        <f>SUM(C105:C106)</f>
        <v>0</v>
      </c>
    </row>
    <row r="108" spans="1:3" ht="10.5" thickBot="1" x14ac:dyDescent="0.4">
      <c r="A108" s="8" t="str">
        <f>'PI skaičiuoklė'!C47</f>
        <v>Prievolė pateikti atitinkamos formos deklaraciją.</v>
      </c>
      <c r="B108" s="4"/>
      <c r="C108" s="4"/>
    </row>
    <row r="109" spans="1:3" ht="10.5" thickBot="1" x14ac:dyDescent="0.4">
      <c r="A109" s="12"/>
      <c r="B109" s="5" t="s">
        <v>21</v>
      </c>
      <c r="C109" s="5">
        <v>0</v>
      </c>
    </row>
    <row r="110" spans="1:3" ht="10.5" thickBot="1" x14ac:dyDescent="0.4">
      <c r="A110" s="12"/>
      <c r="B110" s="5" t="s">
        <v>22</v>
      </c>
      <c r="C110" s="5">
        <v>0</v>
      </c>
    </row>
    <row r="111" spans="1:3" ht="10.5" thickBot="1" x14ac:dyDescent="0.4">
      <c r="A111" s="89" t="s">
        <v>43</v>
      </c>
      <c r="B111" s="91"/>
      <c r="C111" s="5">
        <f>SUM(C109:C110)</f>
        <v>0</v>
      </c>
    </row>
    <row r="112" spans="1:3" ht="10.5" thickBot="1" x14ac:dyDescent="0.4">
      <c r="A112" s="8" t="str">
        <f>'PI skaičiuoklė'!C48</f>
        <v>Veiksmas A3</v>
      </c>
      <c r="B112" s="4"/>
      <c r="C112" s="4"/>
    </row>
    <row r="113" spans="1:3" ht="10.5" thickBot="1" x14ac:dyDescent="0.4">
      <c r="A113" s="12"/>
      <c r="B113" s="5" t="s">
        <v>178</v>
      </c>
      <c r="C113" s="5">
        <v>0</v>
      </c>
    </row>
    <row r="114" spans="1:3" ht="10.5" thickBot="1" x14ac:dyDescent="0.4">
      <c r="A114" s="12"/>
      <c r="B114" s="5" t="s">
        <v>179</v>
      </c>
      <c r="C114" s="5">
        <v>0</v>
      </c>
    </row>
    <row r="115" spans="1:3" ht="10.5" thickBot="1" x14ac:dyDescent="0.4">
      <c r="A115" s="89" t="s">
        <v>228</v>
      </c>
      <c r="B115" s="91"/>
      <c r="C115" s="5">
        <f>SUM(C113:C114)</f>
        <v>0</v>
      </c>
    </row>
    <row r="116" spans="1:3" ht="10.5" thickBot="1" x14ac:dyDescent="0.4">
      <c r="A116" s="12"/>
      <c r="B116" s="5" t="s">
        <v>9</v>
      </c>
      <c r="C116" s="5"/>
    </row>
    <row r="117" spans="1:3" ht="10.5" thickBot="1" x14ac:dyDescent="0.4">
      <c r="A117" s="77" t="s">
        <v>44</v>
      </c>
      <c r="B117" s="79"/>
      <c r="C117" s="34">
        <f>SUM(C107,C111,C115)</f>
        <v>0</v>
      </c>
    </row>
    <row r="118" spans="1:3" ht="400.5" thickBot="1" x14ac:dyDescent="0.4">
      <c r="A118" s="23" t="str">
        <f>'PI skaičiuoklė'!B51</f>
        <v xml:space="preserve">71 straipsnio 2-1 dalis. Neatsižvelgiant į šio straipsnio 1 dalį, apmokestinamasis asmuo, įsisteigęs kitoje valstybėje narėje, (šios dalies nuostatų taikymo tikslais apmokestinamuoju asmeniu, įsisteigusiu kitoje valstybėje narėje, nelaikomas užsienio apmokestinamasis asmuo, turintis tik padalinį kurioje nors valstybėje narėje) nuo įsisteigimo valstybės narės nurodytos atleidimo nuo PVM dienos neprivalo registruotis PVM mokėtoju ir gali taikyti smulkiojo verslo schemą Lietuvoje (PVM turi būti pradėtas skaičiuoti nuo to mėnesio, kurį buvo viršyta šios dalies 1 punkte nurodyta riba; už patiektas prekes ir suteiktas paslaugas, už kurias atlygis neviršijo šios dalies 1 punkte nurodytos ribos, PVM neskaičiuojamas), jeigu:
1) šio apmokestinamojo asmens bendra atlygio už vykdant ekonominę veiklą šalies teritorijoje patiektas prekes ir (arba) suteiktas paslaugas suma per praėjusius kalendorinius metus neviršijo 45 000 eurų ir nenumatoma šios ribos viršyti einamaisiais kalendoriniais metais (naujai įsteigtiems apmokestinamiesiems asmenims, įsisteigusiems kitoje valstybėje narėje, ši nuostata taikoma, jeigu nenumatoma šios ribos viršyti einamaisiais kalendoriniais metais) ir
2) šio apmokestinamojo asmens bendra atlygio už vykdant ekonominę veiklą Europos Sąjungos teritorijoje patiektas prekes ir (arba) suteiktas paslaugas suma per praėjusius kalendorinius metus neviršijo 100 000 eurų, perskaičiuotų taikant Europos Centrinio Banko 2018 m. sausio 18 d. paskelbtus valiutos kursus, ir nenumatoma šios ribos viršyti einamaisiais kalendoriniais metais (naujai įsteigtiems apmokestinamiesiems asmenims, įsisteigusiems kitoje valstybėje narėje, ši nuostata taikoma, jeigu nenumatoma šios ribos viršyti einamaisiais kalendoriniais metais), ir
3) šis apmokestinamasis asmuo turi įsisteigimo valstybės narės suteiktą identifikacinį PVM numerį su žymeniu „EX“ tokio numerio pabaigoje, suteikiantį teisę taikyti smulkiojo verslo schemą Lietuvoje.“
</v>
      </c>
      <c r="B118" s="37"/>
      <c r="C118" s="37"/>
    </row>
    <row r="119" spans="1:3" ht="50.5" thickBot="1" x14ac:dyDescent="0.4">
      <c r="A119" s="8" t="str">
        <f>'PI skaičiuoklė'!C52</f>
        <v>Kitose ES valstybėse narėse įsisteigę mokesčių mokėojai galės nesiregsitruoti PVM mokėtojais Lietuvoje, jeigu bus užsiregistravę SME schemoje įsisteigimo valstybėje narėje ir neviršys nacionalinės Lietuvos 45 000 eurų ribos ir ES 100 000 eurų ribos.</v>
      </c>
      <c r="B119" s="37"/>
      <c r="C119" s="37"/>
    </row>
    <row r="120" spans="1:3" ht="10.5" thickBot="1" x14ac:dyDescent="0.4">
      <c r="A120" s="35"/>
      <c r="B120" s="5" t="s">
        <v>23</v>
      </c>
      <c r="C120" s="5">
        <v>0</v>
      </c>
    </row>
    <row r="121" spans="1:3" ht="10.5" thickBot="1" x14ac:dyDescent="0.4">
      <c r="A121" s="12"/>
      <c r="B121" s="5" t="s">
        <v>24</v>
      </c>
      <c r="C121" s="5">
        <v>0</v>
      </c>
    </row>
    <row r="122" spans="1:3" ht="10.5" thickBot="1" x14ac:dyDescent="0.4">
      <c r="A122" s="89" t="s">
        <v>45</v>
      </c>
      <c r="B122" s="91"/>
      <c r="C122" s="5">
        <f>SUM(C120:C121)</f>
        <v>0</v>
      </c>
    </row>
    <row r="123" spans="1:3" ht="10.5" thickBot="1" x14ac:dyDescent="0.4">
      <c r="A123" s="8" t="str">
        <f>'PI skaičiuoklė'!C53</f>
        <v>Veiksmas B2</v>
      </c>
      <c r="B123" s="4"/>
      <c r="C123" s="4"/>
    </row>
    <row r="124" spans="1:3" ht="10.5" thickBot="1" x14ac:dyDescent="0.4">
      <c r="A124" s="12"/>
      <c r="B124" s="5" t="s">
        <v>25</v>
      </c>
      <c r="C124" s="5">
        <v>0</v>
      </c>
    </row>
    <row r="125" spans="1:3" ht="10.5" thickBot="1" x14ac:dyDescent="0.4">
      <c r="A125" s="12"/>
      <c r="B125" s="5" t="s">
        <v>26</v>
      </c>
      <c r="C125" s="5">
        <v>0</v>
      </c>
    </row>
    <row r="126" spans="1:3" ht="10.5" thickBot="1" x14ac:dyDescent="0.4">
      <c r="A126" s="89" t="s">
        <v>46</v>
      </c>
      <c r="B126" s="91"/>
      <c r="C126" s="5">
        <f>SUM(C124:C125)</f>
        <v>0</v>
      </c>
    </row>
    <row r="127" spans="1:3" ht="10.5" thickBot="1" x14ac:dyDescent="0.4">
      <c r="A127" s="8" t="str">
        <f>'PI skaičiuoklė'!C54</f>
        <v>Veiksmas B3</v>
      </c>
      <c r="B127" s="4"/>
      <c r="C127" s="4"/>
    </row>
    <row r="128" spans="1:3" ht="10.5" thickBot="1" x14ac:dyDescent="0.4">
      <c r="A128" s="35"/>
      <c r="B128" s="5" t="s">
        <v>176</v>
      </c>
      <c r="C128" s="5">
        <v>0</v>
      </c>
    </row>
    <row r="129" spans="1:3" ht="10.5" thickBot="1" x14ac:dyDescent="0.4">
      <c r="A129" s="12"/>
      <c r="B129" s="5" t="s">
        <v>177</v>
      </c>
      <c r="C129" s="5">
        <v>0</v>
      </c>
    </row>
    <row r="130" spans="1:3" ht="10.5" thickBot="1" x14ac:dyDescent="0.4">
      <c r="A130" s="89" t="s">
        <v>229</v>
      </c>
      <c r="B130" s="91"/>
      <c r="C130" s="5">
        <f>SUM(C128:C129)</f>
        <v>0</v>
      </c>
    </row>
    <row r="131" spans="1:3" ht="10.5" thickBot="1" x14ac:dyDescent="0.4">
      <c r="A131" s="12"/>
      <c r="B131" s="5" t="s">
        <v>9</v>
      </c>
      <c r="C131" s="5" t="s">
        <v>9</v>
      </c>
    </row>
    <row r="132" spans="1:3" ht="10.5" thickBot="1" x14ac:dyDescent="0.4">
      <c r="A132" s="77" t="s">
        <v>47</v>
      </c>
      <c r="B132" s="79"/>
      <c r="C132" s="34">
        <f>SUM(C122,C126,C130)</f>
        <v>0</v>
      </c>
    </row>
    <row r="133" spans="1:3" ht="190.5" thickBot="1" x14ac:dyDescent="0.4">
      <c r="A133" s="23" t="str">
        <f>'PI skaičiuoklė'!B57</f>
        <v xml:space="preserve">74-1 straipsnio 2 dalis.
Šio straipsnio 1 dalyje nurodytas asmuo, kuris registruojasi smulkiojo verslo schemų kitose valstybėse narėse taikymo tikslais, norėdamas gauti identifikacinį PVM numerį, mokesčio administratoriui turi pateikti išankstinį pranešimą. Mokesčio administratorius identifikacinį PVM numerį suteikia ne vėliau kaip per 35 darbo dienas nuo išankstinio pranešimo gavimo dienos. Jeigu išankstinio pranešimo ir identifikacinio PVM numerio suteikimo pagrįstumui nagrinėti reikia papildomo tyrimo, mokesčio administratoriaus sprendimu šioje dalyje nurodytas identifikacinio PVM numerio suteikimo terminas gali būti pratęstas. Identifikacinis PVM numeris įsigalioja nuo mokesčio administratoriaus sprendime dėl identifikacinio PVM numerio suteikimo asmeniui, kuris registruojasi smulkiojo verslo schemų kitose valstybėse narėse taikymo tikslais, nurodytos dienos.
</v>
      </c>
      <c r="B133" s="37"/>
      <c r="C133" s="37"/>
    </row>
    <row r="134" spans="1:3" ht="40.5" thickBot="1" x14ac:dyDescent="0.4">
      <c r="A134" s="8" t="str">
        <f>'PI skaičiuoklė'!C58</f>
        <v>Lietuvos mokesčių mokėtojai galės nesiregsitruoti PVM mokėtojais kitose ES valstybėse narėse, jeigu neviršys tos ES valstybės nacionalinės ribos ir ES 100 000 eurų ribos, bet privalės įsiregistruoti SME schemoje Lietuvoje.</v>
      </c>
      <c r="B134" s="37"/>
      <c r="C134" s="37"/>
    </row>
    <row r="135" spans="1:3" ht="10.5" thickBot="1" x14ac:dyDescent="0.4">
      <c r="A135" s="12"/>
      <c r="B135" s="5" t="s">
        <v>143</v>
      </c>
      <c r="C135" s="5">
        <v>0</v>
      </c>
    </row>
    <row r="136" spans="1:3" ht="10.5" thickBot="1" x14ac:dyDescent="0.4">
      <c r="A136" s="12"/>
      <c r="B136" s="5" t="s">
        <v>144</v>
      </c>
      <c r="C136" s="5">
        <v>0</v>
      </c>
    </row>
    <row r="137" spans="1:3" ht="12" customHeight="1" thickBot="1" x14ac:dyDescent="0.4">
      <c r="A137" s="89" t="s">
        <v>230</v>
      </c>
      <c r="B137" s="91"/>
      <c r="C137" s="5">
        <f>SUM(C135:C136)</f>
        <v>0</v>
      </c>
    </row>
    <row r="138" spans="1:3" ht="10.5" thickBot="1" x14ac:dyDescent="0.4">
      <c r="A138" s="8" t="str">
        <f>'PI skaičiuoklė'!C59</f>
        <v>Prievolė teikti ketvirtines ataskaitas</v>
      </c>
      <c r="B138" s="4"/>
      <c r="C138" s="4"/>
    </row>
    <row r="139" spans="1:3" ht="10.5" thickBot="1" x14ac:dyDescent="0.4">
      <c r="A139" s="12"/>
      <c r="B139" s="5" t="s">
        <v>145</v>
      </c>
      <c r="C139" s="5">
        <v>0</v>
      </c>
    </row>
    <row r="140" spans="1:3" ht="10.5" thickBot="1" x14ac:dyDescent="0.4">
      <c r="A140" s="12"/>
      <c r="B140" s="5" t="s">
        <v>146</v>
      </c>
      <c r="C140" s="5">
        <v>0</v>
      </c>
    </row>
    <row r="141" spans="1:3" ht="19" customHeight="1" thickBot="1" x14ac:dyDescent="0.4">
      <c r="A141" s="89" t="s">
        <v>231</v>
      </c>
      <c r="B141" s="91"/>
      <c r="C141" s="5">
        <f>SUM(C139:C140)</f>
        <v>0</v>
      </c>
    </row>
    <row r="142" spans="1:3" ht="10.5" thickBot="1" x14ac:dyDescent="0.4">
      <c r="A142" s="8" t="str">
        <f>'PI skaičiuoklė'!C60</f>
        <v>Veiksmas C3</v>
      </c>
      <c r="B142" s="4"/>
      <c r="C142" s="4"/>
    </row>
    <row r="143" spans="1:3" ht="10.5" thickBot="1" x14ac:dyDescent="0.4">
      <c r="A143" s="12"/>
      <c r="B143" s="5" t="s">
        <v>183</v>
      </c>
      <c r="C143" s="5">
        <v>0</v>
      </c>
    </row>
    <row r="144" spans="1:3" ht="10.5" thickBot="1" x14ac:dyDescent="0.4">
      <c r="A144" s="12"/>
      <c r="B144" s="5" t="s">
        <v>184</v>
      </c>
      <c r="C144" s="5">
        <v>0</v>
      </c>
    </row>
    <row r="145" spans="1:3" ht="19" customHeight="1" thickBot="1" x14ac:dyDescent="0.4">
      <c r="A145" s="89" t="s">
        <v>232</v>
      </c>
      <c r="B145" s="91"/>
      <c r="C145" s="5">
        <f>SUM(C143:C144)</f>
        <v>0</v>
      </c>
    </row>
    <row r="146" spans="1:3" ht="10.5" thickBot="1" x14ac:dyDescent="0.4">
      <c r="A146" s="12"/>
      <c r="B146" s="5" t="s">
        <v>9</v>
      </c>
      <c r="C146" s="5"/>
    </row>
    <row r="147" spans="1:3" ht="15" customHeight="1" thickBot="1" x14ac:dyDescent="0.4">
      <c r="A147" s="77" t="s">
        <v>233</v>
      </c>
      <c r="B147" s="79"/>
      <c r="C147" s="34">
        <f>SUM(C137,C141,C145)</f>
        <v>0</v>
      </c>
    </row>
    <row r="148" spans="1:3" ht="11.5" customHeight="1" thickBot="1" x14ac:dyDescent="0.4">
      <c r="A148" s="23">
        <f>'PI skaičiuoklė'!B63</f>
        <v>0</v>
      </c>
      <c r="B148" s="37"/>
      <c r="C148" s="37"/>
    </row>
    <row r="149" spans="1:3" ht="10.5" thickBot="1" x14ac:dyDescent="0.4">
      <c r="A149" s="8">
        <f>'PI skaičiuoklė'!C64</f>
        <v>0</v>
      </c>
      <c r="B149" s="37"/>
      <c r="C149" s="37"/>
    </row>
    <row r="150" spans="1:3" ht="10.5" thickBot="1" x14ac:dyDescent="0.4">
      <c r="A150" s="35"/>
      <c r="B150" s="5" t="s">
        <v>153</v>
      </c>
      <c r="C150" s="5">
        <v>0</v>
      </c>
    </row>
    <row r="151" spans="1:3" ht="10.5" thickBot="1" x14ac:dyDescent="0.4">
      <c r="A151" s="12"/>
      <c r="B151" s="5" t="s">
        <v>154</v>
      </c>
      <c r="C151" s="5">
        <v>0</v>
      </c>
    </row>
    <row r="152" spans="1:3" ht="15" customHeight="1" thickBot="1" x14ac:dyDescent="0.4">
      <c r="A152" s="89" t="s">
        <v>234</v>
      </c>
      <c r="B152" s="91"/>
      <c r="C152" s="5">
        <f>SUM(C150:C151)</f>
        <v>0</v>
      </c>
    </row>
    <row r="153" spans="1:3" ht="10.5" thickBot="1" x14ac:dyDescent="0.4">
      <c r="A153" s="8">
        <f>'PI skaičiuoklė'!C65</f>
        <v>0</v>
      </c>
      <c r="B153" s="4"/>
      <c r="C153" s="4"/>
    </row>
    <row r="154" spans="1:3" ht="10.5" thickBot="1" x14ac:dyDescent="0.4">
      <c r="A154" s="12"/>
      <c r="B154" s="5" t="s">
        <v>155</v>
      </c>
      <c r="C154" s="5">
        <v>0</v>
      </c>
    </row>
    <row r="155" spans="1:3" ht="10.5" thickBot="1" x14ac:dyDescent="0.4">
      <c r="A155" s="12"/>
      <c r="B155" s="5" t="s">
        <v>156</v>
      </c>
      <c r="C155" s="5">
        <v>0</v>
      </c>
    </row>
    <row r="156" spans="1:3" ht="16.5" customHeight="1" thickBot="1" x14ac:dyDescent="0.4">
      <c r="A156" s="89" t="s">
        <v>235</v>
      </c>
      <c r="B156" s="91"/>
      <c r="C156" s="5">
        <f>SUM(C154:C155)</f>
        <v>0</v>
      </c>
    </row>
    <row r="157" spans="1:3" ht="10.5" thickBot="1" x14ac:dyDescent="0.4">
      <c r="A157" s="8" t="str">
        <f>'PI skaičiuoklė'!C66</f>
        <v>Veiksmas D3</v>
      </c>
      <c r="B157" s="4"/>
      <c r="C157" s="4"/>
    </row>
    <row r="158" spans="1:3" ht="10.5" thickBot="1" x14ac:dyDescent="0.4">
      <c r="A158" s="12"/>
      <c r="B158" s="5" t="s">
        <v>186</v>
      </c>
      <c r="C158" s="5">
        <v>0</v>
      </c>
    </row>
    <row r="159" spans="1:3" ht="10.5" thickBot="1" x14ac:dyDescent="0.4">
      <c r="A159" s="12"/>
      <c r="B159" s="5" t="s">
        <v>187</v>
      </c>
      <c r="C159" s="5">
        <v>0</v>
      </c>
    </row>
    <row r="160" spans="1:3" ht="16.5" customHeight="1" thickBot="1" x14ac:dyDescent="0.4">
      <c r="A160" s="89" t="s">
        <v>236</v>
      </c>
      <c r="B160" s="91"/>
      <c r="C160" s="5">
        <f>SUM(C158:C159)</f>
        <v>0</v>
      </c>
    </row>
    <row r="161" spans="1:3" ht="10.5" thickBot="1" x14ac:dyDescent="0.4">
      <c r="A161" s="12"/>
      <c r="B161" s="5" t="s">
        <v>9</v>
      </c>
      <c r="C161" s="5" t="s">
        <v>9</v>
      </c>
    </row>
    <row r="162" spans="1:3" ht="15" customHeight="1" thickBot="1" x14ac:dyDescent="0.4">
      <c r="A162" s="77" t="s">
        <v>237</v>
      </c>
      <c r="B162" s="79"/>
      <c r="C162" s="34">
        <f>SUM(C152,C156,C160)</f>
        <v>0</v>
      </c>
    </row>
    <row r="163" spans="1:3" ht="16.5" customHeight="1" thickBot="1" x14ac:dyDescent="0.4">
      <c r="A163" s="23" t="str">
        <f>'PI skaičiuoklė'!B69</f>
        <v>Straipsnis (-iai), punktas (-ai) ir įpareigojimas</v>
      </c>
      <c r="B163" s="4"/>
      <c r="C163" s="4"/>
    </row>
    <row r="164" spans="1:3" ht="10.5" thickBot="1" x14ac:dyDescent="0.4">
      <c r="A164" s="8" t="str">
        <f>'PI skaičiuoklė'!C70</f>
        <v>Veiksmas E1</v>
      </c>
      <c r="B164" s="4"/>
      <c r="C164" s="4"/>
    </row>
    <row r="165" spans="1:3" ht="10.5" thickBot="1" x14ac:dyDescent="0.4">
      <c r="A165" s="12"/>
      <c r="B165" s="5" t="s">
        <v>159</v>
      </c>
      <c r="C165" s="5">
        <v>0</v>
      </c>
    </row>
    <row r="166" spans="1:3" ht="10.5" thickBot="1" x14ac:dyDescent="0.4">
      <c r="A166" s="12"/>
      <c r="B166" s="5" t="s">
        <v>160</v>
      </c>
      <c r="C166" s="5">
        <v>0</v>
      </c>
    </row>
    <row r="167" spans="1:3" ht="12" customHeight="1" thickBot="1" x14ac:dyDescent="0.4">
      <c r="A167" s="89" t="s">
        <v>238</v>
      </c>
      <c r="B167" s="91"/>
      <c r="C167" s="5">
        <f>SUM(C165:C166)</f>
        <v>0</v>
      </c>
    </row>
    <row r="168" spans="1:3" ht="10.5" thickBot="1" x14ac:dyDescent="0.4">
      <c r="A168" s="8" t="str">
        <f>'PI skaičiuoklė'!C71</f>
        <v>Veiksmas E2</v>
      </c>
      <c r="B168" s="4"/>
      <c r="C168" s="4"/>
    </row>
    <row r="169" spans="1:3" ht="10.5" thickBot="1" x14ac:dyDescent="0.4">
      <c r="A169" s="12"/>
      <c r="B169" s="5" t="s">
        <v>162</v>
      </c>
      <c r="C169" s="5">
        <v>0</v>
      </c>
    </row>
    <row r="170" spans="1:3" ht="10.5" thickBot="1" x14ac:dyDescent="0.4">
      <c r="A170" s="12"/>
      <c r="B170" s="5" t="s">
        <v>161</v>
      </c>
      <c r="C170" s="5">
        <v>0</v>
      </c>
    </row>
    <row r="171" spans="1:3" ht="19" customHeight="1" thickBot="1" x14ac:dyDescent="0.4">
      <c r="A171" s="89" t="s">
        <v>239</v>
      </c>
      <c r="B171" s="91"/>
      <c r="C171" s="5">
        <f>SUM(C169:C170)</f>
        <v>0</v>
      </c>
    </row>
    <row r="172" spans="1:3" ht="10.5" thickBot="1" x14ac:dyDescent="0.4">
      <c r="A172" s="8" t="str">
        <f>'PI skaičiuoklė'!C72</f>
        <v>Veiksmas E3</v>
      </c>
      <c r="B172" s="4"/>
      <c r="C172" s="4"/>
    </row>
    <row r="173" spans="1:3" ht="10.5" thickBot="1" x14ac:dyDescent="0.4">
      <c r="A173" s="12"/>
      <c r="B173" s="5" t="s">
        <v>189</v>
      </c>
      <c r="C173" s="5">
        <v>0</v>
      </c>
    </row>
    <row r="174" spans="1:3" ht="10.5" thickBot="1" x14ac:dyDescent="0.4">
      <c r="A174" s="12"/>
      <c r="B174" s="5" t="s">
        <v>190</v>
      </c>
      <c r="C174" s="5">
        <v>0</v>
      </c>
    </row>
    <row r="175" spans="1:3" ht="19" customHeight="1" thickBot="1" x14ac:dyDescent="0.4">
      <c r="A175" s="89" t="s">
        <v>240</v>
      </c>
      <c r="B175" s="91"/>
      <c r="C175" s="5">
        <f>SUM(C173:C174)</f>
        <v>0</v>
      </c>
    </row>
    <row r="176" spans="1:3" ht="10.5" thickBot="1" x14ac:dyDescent="0.4">
      <c r="A176" s="12"/>
      <c r="B176" s="5" t="s">
        <v>9</v>
      </c>
      <c r="C176" s="5"/>
    </row>
    <row r="177" spans="1:3" ht="15" customHeight="1" thickBot="1" x14ac:dyDescent="0.4">
      <c r="A177" s="77" t="s">
        <v>241</v>
      </c>
      <c r="B177" s="79"/>
      <c r="C177" s="34">
        <f>SUM(C167,C171,C175)</f>
        <v>0</v>
      </c>
    </row>
    <row r="178" spans="1:3" ht="11.5" customHeight="1" thickBot="1" x14ac:dyDescent="0.4">
      <c r="A178" s="23" t="str">
        <f>'PI skaičiuoklė'!B75</f>
        <v>Straipsnis (-iai), punktas (-ai) ir įpareigojimas</v>
      </c>
      <c r="B178" s="4"/>
      <c r="C178" s="4"/>
    </row>
    <row r="179" spans="1:3" ht="10.5" thickBot="1" x14ac:dyDescent="0.4">
      <c r="A179" s="8" t="str">
        <f>'PI skaičiuoklė'!C76</f>
        <v>Veiksmas F1</v>
      </c>
      <c r="B179" s="4"/>
      <c r="C179" s="4"/>
    </row>
    <row r="180" spans="1:3" ht="10.5" thickBot="1" x14ac:dyDescent="0.4">
      <c r="A180" s="35"/>
      <c r="B180" s="5" t="s">
        <v>167</v>
      </c>
      <c r="C180" s="5">
        <v>0</v>
      </c>
    </row>
    <row r="181" spans="1:3" ht="10.5" thickBot="1" x14ac:dyDescent="0.4">
      <c r="A181" s="12"/>
      <c r="B181" s="5" t="s">
        <v>168</v>
      </c>
      <c r="C181" s="5">
        <v>0</v>
      </c>
    </row>
    <row r="182" spans="1:3" ht="15" customHeight="1" thickBot="1" x14ac:dyDescent="0.4">
      <c r="A182" s="89" t="s">
        <v>242</v>
      </c>
      <c r="B182" s="91"/>
      <c r="C182" s="5">
        <f>SUM(C180:C181)</f>
        <v>0</v>
      </c>
    </row>
    <row r="183" spans="1:3" ht="10.5" thickBot="1" x14ac:dyDescent="0.4">
      <c r="A183" s="8" t="str">
        <f>'PI skaičiuoklė'!C77</f>
        <v>Veiksmas F2</v>
      </c>
      <c r="B183" s="4"/>
      <c r="C183" s="4"/>
    </row>
    <row r="184" spans="1:3" ht="10.5" thickBot="1" x14ac:dyDescent="0.4">
      <c r="A184" s="12"/>
      <c r="B184" s="5" t="s">
        <v>169</v>
      </c>
      <c r="C184" s="5">
        <v>0</v>
      </c>
    </row>
    <row r="185" spans="1:3" ht="10.5" thickBot="1" x14ac:dyDescent="0.4">
      <c r="A185" s="12"/>
      <c r="B185" s="5" t="s">
        <v>170</v>
      </c>
      <c r="C185" s="5">
        <v>0</v>
      </c>
    </row>
    <row r="186" spans="1:3" ht="16.5" customHeight="1" thickBot="1" x14ac:dyDescent="0.4">
      <c r="A186" s="89" t="s">
        <v>243</v>
      </c>
      <c r="B186" s="91"/>
      <c r="C186" s="5">
        <f>SUM(C184:C185)</f>
        <v>0</v>
      </c>
    </row>
    <row r="187" spans="1:3" ht="10.5" thickBot="1" x14ac:dyDescent="0.4">
      <c r="A187" s="8" t="str">
        <f>'PI skaičiuoklė'!C78</f>
        <v>Veiksmas F3</v>
      </c>
      <c r="B187" s="4"/>
      <c r="C187" s="4"/>
    </row>
    <row r="188" spans="1:3" ht="10.5" thickBot="1" x14ac:dyDescent="0.4">
      <c r="A188" s="12"/>
      <c r="B188" s="5" t="s">
        <v>180</v>
      </c>
      <c r="C188" s="5">
        <v>0</v>
      </c>
    </row>
    <row r="189" spans="1:3" ht="10.5" thickBot="1" x14ac:dyDescent="0.4">
      <c r="A189" s="12"/>
      <c r="B189" s="5" t="s">
        <v>181</v>
      </c>
      <c r="C189" s="5">
        <v>0</v>
      </c>
    </row>
    <row r="190" spans="1:3" ht="16.5" customHeight="1" thickBot="1" x14ac:dyDescent="0.4">
      <c r="A190" s="89" t="s">
        <v>244</v>
      </c>
      <c r="B190" s="91"/>
      <c r="C190" s="5">
        <f>SUM(C188:C189)</f>
        <v>0</v>
      </c>
    </row>
    <row r="191" spans="1:3" ht="10.5" thickBot="1" x14ac:dyDescent="0.4">
      <c r="A191" s="12"/>
      <c r="B191" s="5" t="s">
        <v>9</v>
      </c>
      <c r="C191" s="5" t="s">
        <v>9</v>
      </c>
    </row>
    <row r="192" spans="1:3" ht="15" customHeight="1" thickBot="1" x14ac:dyDescent="0.4">
      <c r="A192" s="77" t="s">
        <v>245</v>
      </c>
      <c r="B192" s="79"/>
      <c r="C192" s="34">
        <f>SUM(C182,C186,C190)</f>
        <v>0</v>
      </c>
    </row>
  </sheetData>
  <mergeCells count="50">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 ref="A48:B48"/>
    <mergeCell ref="A53:B53"/>
    <mergeCell ref="A57:B57"/>
    <mergeCell ref="A61:B61"/>
    <mergeCell ref="A63:B63"/>
    <mergeCell ref="A68:B68"/>
    <mergeCell ref="A72:B72"/>
    <mergeCell ref="A76:B76"/>
    <mergeCell ref="A78:B78"/>
    <mergeCell ref="A83:B83"/>
    <mergeCell ref="A87:B87"/>
    <mergeCell ref="A91:B91"/>
    <mergeCell ref="A93:B93"/>
    <mergeCell ref="A115:B115"/>
    <mergeCell ref="A130:B130"/>
    <mergeCell ref="A137:B137"/>
    <mergeCell ref="A141:B141"/>
    <mergeCell ref="A122:B122"/>
    <mergeCell ref="A126:B126"/>
    <mergeCell ref="A132:B132"/>
    <mergeCell ref="A145:B145"/>
    <mergeCell ref="A147:B147"/>
    <mergeCell ref="A152:B152"/>
    <mergeCell ref="A156:B156"/>
    <mergeCell ref="A160:B160"/>
    <mergeCell ref="A182:B182"/>
    <mergeCell ref="A186:B186"/>
    <mergeCell ref="A190:B190"/>
    <mergeCell ref="A192:B192"/>
    <mergeCell ref="A162:B162"/>
    <mergeCell ref="A167:B167"/>
    <mergeCell ref="A171:B171"/>
    <mergeCell ref="A175:B175"/>
    <mergeCell ref="A177:B17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49A1B8-5C13-4E29-B3DA-24B0C0F80DFE}">
  <ds:schemaRefs>
    <ds:schemaRef ds:uri="http://purl.org/dc/dcmitype/"/>
    <ds:schemaRef ds:uri="http://purl.org/dc/elements/1.1/"/>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2e073065-020e-4dce-99c7-95e5c43123bb"/>
    <ds:schemaRef ds:uri="http://purl.org/dc/terms/"/>
  </ds:schemaRefs>
</ds:datastoreItem>
</file>

<file path=customXml/itemProps3.xml><?xml version="1.0" encoding="utf-8"?>
<ds:datastoreItem xmlns:ds="http://schemas.openxmlformats.org/officeDocument/2006/customXml" ds:itemID="{7DC1A6D7-905F-475A-B17F-3B15D109AA66}">
  <ds:schemaRefs>
    <ds:schemaRef ds:uri="http://schemas.microsoft.com/sharepoint/v3/contenttype/forms"/>
  </ds:schemaRefs>
</ds:datastoreItem>
</file>

<file path=docMetadata/LabelInfo.xml><?xml version="1.0" encoding="utf-8"?>
<clbl:labelList xmlns:clbl="http://schemas.microsoft.com/office/2020/mipLabelMetadata">
  <clbl:label id="{7bce49ad-6e13-4667-9698-89b6274ba9f6}" enabled="0" method="" siteId="{7bce49ad-6e13-4667-9698-89b6274ba9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Piotr Gerasimovič</cp:lastModifiedBy>
  <cp:lastPrinted>2020-06-30T05:46:20Z</cp:lastPrinted>
  <dcterms:created xsi:type="dcterms:W3CDTF">2017-11-29T09:20:31Z</dcterms:created>
  <dcterms:modified xsi:type="dcterms:W3CDTF">2025-01-27T12:22:22Z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