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lrvk-my.sharepoint.com/personal/regina_kiseliene_lrv_lt/Documents/Darbalaukis/"/>
    </mc:Choice>
  </mc:AlternateContent>
  <xr:revisionPtr revIDLastSave="0" documentId="8_{030E5DA7-9B88-46CD-87B1-1D532C2745C7}" xr6:coauthVersionLast="47" xr6:coauthVersionMax="47" xr10:uidLastSave="{00000000-0000-0000-0000-000000000000}"/>
  <workbookProtection lockStructure="1"/>
  <bookViews>
    <workbookView xWindow="-110" yWindow="-110" windowWidth="25820" windowHeight="13900" xr2:uid="{00000000-000D-0000-FFFF-FFFF00000000}"/>
  </bookViews>
  <sheets>
    <sheet name="PI skaičiuoklė" sheetId="10" r:id="rId1"/>
    <sheet name="Išlaidos darbuotojams" sheetId="15" r:id="rId2"/>
    <sheet name="Išlaidos investicijoms" sheetId="14" r:id="rId3"/>
    <sheet name="Išlaidos medžiagoms" sheetId="12" r:id="rId4"/>
    <sheet name="Išlaidos paslaugoms" sheetId="11"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94" i="10" l="1"/>
  <c r="L80" i="10"/>
  <c r="L86" i="10"/>
  <c r="F83" i="10"/>
  <c r="F82" i="10"/>
  <c r="A226" i="15"/>
  <c r="A221" i="15"/>
  <c r="A220" i="15"/>
  <c r="A238" i="15"/>
  <c r="A237" i="15"/>
  <c r="G250" i="15"/>
  <c r="G249" i="15"/>
  <c r="G252" i="15" s="1"/>
  <c r="A248" i="15"/>
  <c r="G245" i="15"/>
  <c r="G247" i="15" s="1"/>
  <c r="G244" i="15"/>
  <c r="A243" i="15"/>
  <c r="G240" i="15"/>
  <c r="G239" i="15"/>
  <c r="G242" i="15" s="1"/>
  <c r="G233" i="15"/>
  <c r="G232" i="15"/>
  <c r="G235" i="15" s="1"/>
  <c r="A231" i="15"/>
  <c r="G228" i="15"/>
  <c r="G227" i="15"/>
  <c r="G230" i="15" s="1"/>
  <c r="G223" i="15"/>
  <c r="F84" i="10" s="1"/>
  <c r="G222" i="15"/>
  <c r="G225" i="15" s="1"/>
  <c r="G236" i="15" s="1"/>
  <c r="A214" i="15"/>
  <c r="G216" i="15"/>
  <c r="G215" i="15"/>
  <c r="G218" i="15" s="1"/>
  <c r="I88" i="10"/>
  <c r="A103" i="11"/>
  <c r="A209" i="11"/>
  <c r="A208" i="11"/>
  <c r="A118" i="11"/>
  <c r="A104" i="11"/>
  <c r="A178" i="11"/>
  <c r="A163" i="11"/>
  <c r="C220" i="11"/>
  <c r="A217" i="11"/>
  <c r="C216" i="11"/>
  <c r="A213" i="11"/>
  <c r="C212" i="11"/>
  <c r="C205" i="11"/>
  <c r="A202" i="11"/>
  <c r="C201" i="11"/>
  <c r="A198" i="11"/>
  <c r="C197" i="11"/>
  <c r="A194" i="11"/>
  <c r="A193" i="11"/>
  <c r="I90" i="10"/>
  <c r="H90" i="10"/>
  <c r="G90" i="10"/>
  <c r="I89" i="10"/>
  <c r="H89" i="10"/>
  <c r="G89" i="10"/>
  <c r="F89" i="10"/>
  <c r="H88" i="10"/>
  <c r="G88" i="10"/>
  <c r="F88" i="10"/>
  <c r="I84" i="10"/>
  <c r="H84" i="10"/>
  <c r="G84" i="10"/>
  <c r="G83" i="10"/>
  <c r="I82" i="10"/>
  <c r="H82" i="10"/>
  <c r="G82" i="10"/>
  <c r="G253" i="15" l="1"/>
  <c r="C222" i="11"/>
  <c r="J89" i="10"/>
  <c r="K89" i="10" s="1"/>
  <c r="C207" i="11"/>
  <c r="J88" i="10"/>
  <c r="K88" i="10" s="1"/>
  <c r="J84" i="10"/>
  <c r="K84" i="10" s="1"/>
  <c r="A113" i="15" l="1"/>
  <c r="H46" i="10" l="1"/>
  <c r="G46" i="10"/>
  <c r="H15" i="10"/>
  <c r="A187" i="11"/>
  <c r="A183" i="11"/>
  <c r="A179" i="11"/>
  <c r="A172" i="11"/>
  <c r="A168" i="11"/>
  <c r="A164" i="11"/>
  <c r="A157" i="11"/>
  <c r="A153" i="11"/>
  <c r="A149" i="11"/>
  <c r="A148" i="11"/>
  <c r="A142" i="11"/>
  <c r="A138" i="11"/>
  <c r="A134" i="11"/>
  <c r="A133" i="11"/>
  <c r="C190" i="11"/>
  <c r="I78" i="10" s="1"/>
  <c r="C186" i="11"/>
  <c r="I77" i="10" s="1"/>
  <c r="C182" i="11"/>
  <c r="I76" i="10" s="1"/>
  <c r="C175" i="11"/>
  <c r="I72" i="10" s="1"/>
  <c r="C171" i="11"/>
  <c r="I71" i="10" s="1"/>
  <c r="C167" i="11"/>
  <c r="I70" i="10" s="1"/>
  <c r="C160" i="11"/>
  <c r="I66" i="10" s="1"/>
  <c r="C156" i="11"/>
  <c r="I65" i="10" s="1"/>
  <c r="C152" i="11"/>
  <c r="I64" i="10" s="1"/>
  <c r="C145" i="11"/>
  <c r="I60" i="10" s="1"/>
  <c r="C141" i="11"/>
  <c r="I59" i="10" s="1"/>
  <c r="C137" i="11"/>
  <c r="I58" i="10" s="1"/>
  <c r="A127" i="11"/>
  <c r="C130" i="11"/>
  <c r="I54" i="10" s="1"/>
  <c r="A112" i="11"/>
  <c r="C115" i="11"/>
  <c r="I48" i="10" s="1"/>
  <c r="A88" i="11"/>
  <c r="A84" i="11"/>
  <c r="A80" i="11"/>
  <c r="A79" i="11"/>
  <c r="A73" i="11"/>
  <c r="A69" i="11"/>
  <c r="A65" i="11"/>
  <c r="A64" i="11"/>
  <c r="A58" i="11"/>
  <c r="A54" i="11"/>
  <c r="A50" i="11"/>
  <c r="A49" i="11"/>
  <c r="A43" i="11"/>
  <c r="A39" i="11"/>
  <c r="A35" i="11"/>
  <c r="A34" i="11"/>
  <c r="C91" i="11"/>
  <c r="I40" i="10" s="1"/>
  <c r="C87" i="11"/>
  <c r="I39" i="10" s="1"/>
  <c r="C83" i="11"/>
  <c r="I38" i="10" s="1"/>
  <c r="C76" i="11"/>
  <c r="I34" i="10" s="1"/>
  <c r="C72" i="11"/>
  <c r="I33" i="10" s="1"/>
  <c r="C68" i="11"/>
  <c r="I32" i="10" s="1"/>
  <c r="C61" i="11"/>
  <c r="I28" i="10" s="1"/>
  <c r="C57" i="11"/>
  <c r="I27" i="10" s="1"/>
  <c r="C53" i="11"/>
  <c r="I26" i="10" s="1"/>
  <c r="C46" i="11"/>
  <c r="I21" i="10" s="1"/>
  <c r="C42" i="11"/>
  <c r="I20" i="10" s="1"/>
  <c r="C38" i="11"/>
  <c r="I19" i="10" s="1"/>
  <c r="A28" i="11"/>
  <c r="C31" i="11"/>
  <c r="I15" i="10" s="1"/>
  <c r="A13" i="11"/>
  <c r="C16" i="11"/>
  <c r="I9" i="10" s="1"/>
  <c r="H78" i="10"/>
  <c r="H77" i="10"/>
  <c r="H76" i="10"/>
  <c r="H72" i="10"/>
  <c r="H71" i="10"/>
  <c r="H70" i="10"/>
  <c r="H66" i="10"/>
  <c r="H65" i="10"/>
  <c r="H64" i="10"/>
  <c r="H60" i="10"/>
  <c r="H59" i="10"/>
  <c r="H58" i="10"/>
  <c r="H54" i="10"/>
  <c r="H48" i="10"/>
  <c r="H40" i="10"/>
  <c r="H39" i="10"/>
  <c r="H38" i="10"/>
  <c r="H34" i="10"/>
  <c r="H33" i="10"/>
  <c r="H32" i="10"/>
  <c r="H28" i="10"/>
  <c r="H27" i="10"/>
  <c r="H26" i="10"/>
  <c r="H19" i="10"/>
  <c r="H21" i="10"/>
  <c r="H20" i="10"/>
  <c r="H9" i="10"/>
  <c r="A188" i="12"/>
  <c r="A184" i="12"/>
  <c r="A180" i="12"/>
  <c r="A179" i="12"/>
  <c r="A173" i="12"/>
  <c r="A169" i="12"/>
  <c r="A165" i="12"/>
  <c r="A164" i="12"/>
  <c r="A158" i="12"/>
  <c r="A154" i="12"/>
  <c r="A150" i="12"/>
  <c r="A149" i="12"/>
  <c r="A143" i="12"/>
  <c r="A139" i="12"/>
  <c r="A135" i="12"/>
  <c r="A134" i="12"/>
  <c r="E148" i="12"/>
  <c r="E190" i="12"/>
  <c r="E189" i="12"/>
  <c r="E191" i="12" s="1"/>
  <c r="E186" i="12"/>
  <c r="E185" i="12"/>
  <c r="E187" i="12" s="1"/>
  <c r="E182" i="12"/>
  <c r="E181" i="12"/>
  <c r="E183" i="12" s="1"/>
  <c r="E193" i="12" s="1"/>
  <c r="E176" i="12"/>
  <c r="E175" i="12"/>
  <c r="E174" i="12"/>
  <c r="E172" i="12"/>
  <c r="E171" i="12"/>
  <c r="E170" i="12"/>
  <c r="E168" i="12"/>
  <c r="E178" i="12" s="1"/>
  <c r="E167" i="12"/>
  <c r="E166" i="12"/>
  <c r="E160" i="12"/>
  <c r="E159" i="12"/>
  <c r="E161" i="12" s="1"/>
  <c r="E156" i="12"/>
  <c r="E155" i="12"/>
  <c r="E157" i="12" s="1"/>
  <c r="E152" i="12"/>
  <c r="E151" i="12"/>
  <c r="E153" i="12" s="1"/>
  <c r="E146" i="12"/>
  <c r="E145" i="12"/>
  <c r="E144" i="12"/>
  <c r="E142" i="12"/>
  <c r="E141" i="12"/>
  <c r="E140" i="12"/>
  <c r="E138" i="12"/>
  <c r="E137" i="12"/>
  <c r="E136" i="12"/>
  <c r="A128" i="12"/>
  <c r="E130" i="12"/>
  <c r="E129" i="12"/>
  <c r="E131" i="12" s="1"/>
  <c r="A113" i="12"/>
  <c r="E115" i="12"/>
  <c r="E114" i="12"/>
  <c r="A119" i="12"/>
  <c r="A104" i="12"/>
  <c r="A79" i="12"/>
  <c r="A64" i="12"/>
  <c r="A49" i="12"/>
  <c r="A34" i="12"/>
  <c r="A19" i="12"/>
  <c r="A4" i="12"/>
  <c r="A88" i="12"/>
  <c r="A84" i="12"/>
  <c r="A80" i="12"/>
  <c r="A73" i="12"/>
  <c r="A69" i="12"/>
  <c r="A65" i="12"/>
  <c r="A58" i="12"/>
  <c r="A54" i="12"/>
  <c r="A50" i="12"/>
  <c r="A43" i="12"/>
  <c r="A39" i="12"/>
  <c r="A35" i="12"/>
  <c r="E90" i="12"/>
  <c r="E89" i="12"/>
  <c r="E86" i="12"/>
  <c r="E85" i="12"/>
  <c r="E82" i="12"/>
  <c r="E81" i="12"/>
  <c r="E75" i="12"/>
  <c r="E74" i="12"/>
  <c r="E71" i="12"/>
  <c r="E70" i="12"/>
  <c r="E67" i="12"/>
  <c r="E66" i="12"/>
  <c r="E60" i="12"/>
  <c r="E59" i="12"/>
  <c r="E56" i="12"/>
  <c r="E55" i="12"/>
  <c r="E52" i="12"/>
  <c r="E51" i="12"/>
  <c r="E45" i="12"/>
  <c r="E44" i="12"/>
  <c r="E41" i="12"/>
  <c r="E40" i="12"/>
  <c r="E37" i="12"/>
  <c r="E36" i="12"/>
  <c r="A28" i="12"/>
  <c r="E30" i="12"/>
  <c r="E29" i="12"/>
  <c r="A13" i="12"/>
  <c r="E15" i="12"/>
  <c r="E14" i="12"/>
  <c r="G78" i="10"/>
  <c r="G77" i="10"/>
  <c r="G76" i="10"/>
  <c r="G72" i="10"/>
  <c r="G71" i="10"/>
  <c r="G70" i="10"/>
  <c r="G66" i="10"/>
  <c r="G65" i="10"/>
  <c r="G64" i="10"/>
  <c r="G60" i="10"/>
  <c r="G59" i="10"/>
  <c r="G58" i="10"/>
  <c r="G54" i="10"/>
  <c r="G47" i="10"/>
  <c r="G48" i="10"/>
  <c r="G40" i="10"/>
  <c r="G39" i="10"/>
  <c r="G38" i="10"/>
  <c r="G34" i="10"/>
  <c r="G33" i="10"/>
  <c r="G32" i="10"/>
  <c r="G28" i="10"/>
  <c r="G27" i="10"/>
  <c r="G26" i="10"/>
  <c r="G21" i="10"/>
  <c r="G20" i="10"/>
  <c r="G19" i="10"/>
  <c r="G15" i="10"/>
  <c r="G9" i="10"/>
  <c r="A174" i="14"/>
  <c r="A170" i="14"/>
  <c r="A166" i="14"/>
  <c r="A165" i="14"/>
  <c r="A160" i="14"/>
  <c r="A156" i="14"/>
  <c r="A152" i="14"/>
  <c r="A151" i="14"/>
  <c r="A146" i="14"/>
  <c r="A142" i="14"/>
  <c r="A138" i="14"/>
  <c r="A137" i="14"/>
  <c r="A132" i="14"/>
  <c r="A128" i="14"/>
  <c r="A124" i="14"/>
  <c r="A123" i="14"/>
  <c r="D176" i="14"/>
  <c r="D175" i="14"/>
  <c r="D177" i="14" s="1"/>
  <c r="D172" i="14"/>
  <c r="D171" i="14"/>
  <c r="D173" i="14" s="1"/>
  <c r="D168" i="14"/>
  <c r="D167" i="14"/>
  <c r="D169" i="14" s="1"/>
  <c r="D178" i="14" s="1"/>
  <c r="D163" i="14"/>
  <c r="D162" i="14"/>
  <c r="D161" i="14"/>
  <c r="D159" i="14"/>
  <c r="D158" i="14"/>
  <c r="D157" i="14"/>
  <c r="D155" i="14"/>
  <c r="D164" i="14" s="1"/>
  <c r="D154" i="14"/>
  <c r="D153" i="14"/>
  <c r="D148" i="14"/>
  <c r="D147" i="14"/>
  <c r="D144" i="14"/>
  <c r="D143" i="14"/>
  <c r="D140" i="14"/>
  <c r="D139" i="14"/>
  <c r="D141" i="14" s="1"/>
  <c r="D134" i="14"/>
  <c r="D133" i="14"/>
  <c r="D135" i="14" s="1"/>
  <c r="D130" i="14"/>
  <c r="D129" i="14"/>
  <c r="D131" i="14" s="1"/>
  <c r="D126" i="14"/>
  <c r="D125" i="14"/>
  <c r="D127" i="14" s="1"/>
  <c r="A118" i="14"/>
  <c r="D120" i="14"/>
  <c r="D119" i="14"/>
  <c r="D121" i="14" s="1"/>
  <c r="A104" i="14"/>
  <c r="D106" i="14"/>
  <c r="D105" i="14"/>
  <c r="A83" i="14"/>
  <c r="A79" i="14"/>
  <c r="A75" i="14"/>
  <c r="A74" i="14"/>
  <c r="A69" i="14"/>
  <c r="A65" i="14"/>
  <c r="A61" i="14"/>
  <c r="A60" i="14"/>
  <c r="A55" i="14"/>
  <c r="A51" i="14"/>
  <c r="A47" i="14"/>
  <c r="A46" i="14"/>
  <c r="A41" i="14"/>
  <c r="A37" i="14"/>
  <c r="A33" i="14"/>
  <c r="A32" i="14"/>
  <c r="D85" i="14"/>
  <c r="D84" i="14"/>
  <c r="D81" i="14"/>
  <c r="D80" i="14"/>
  <c r="D77" i="14"/>
  <c r="D76" i="14"/>
  <c r="D71" i="14"/>
  <c r="D70" i="14"/>
  <c r="D67" i="14"/>
  <c r="D66" i="14"/>
  <c r="D63" i="14"/>
  <c r="D62" i="14"/>
  <c r="D57" i="14"/>
  <c r="D56" i="14"/>
  <c r="D53" i="14"/>
  <c r="D52" i="14"/>
  <c r="D49" i="14"/>
  <c r="D48" i="14"/>
  <c r="D43" i="14"/>
  <c r="D42" i="14"/>
  <c r="D39" i="14"/>
  <c r="D38" i="14"/>
  <c r="D35" i="14"/>
  <c r="D34" i="14"/>
  <c r="A27" i="14"/>
  <c r="D29" i="14"/>
  <c r="D28" i="14"/>
  <c r="A13" i="14"/>
  <c r="D15" i="14"/>
  <c r="D14" i="14"/>
  <c r="A209" i="15"/>
  <c r="A204" i="15"/>
  <c r="A199" i="15"/>
  <c r="A198" i="15"/>
  <c r="A192" i="15"/>
  <c r="A187" i="15"/>
  <c r="A182" i="15"/>
  <c r="A181" i="15"/>
  <c r="A175" i="15"/>
  <c r="A170" i="15"/>
  <c r="A165" i="15"/>
  <c r="A164" i="15"/>
  <c r="A158" i="15"/>
  <c r="A153" i="15"/>
  <c r="A148" i="15"/>
  <c r="A147" i="15"/>
  <c r="G211" i="15"/>
  <c r="G210" i="15"/>
  <c r="G206" i="15"/>
  <c r="G205" i="15"/>
  <c r="G208" i="15" s="1"/>
  <c r="J82" i="10" s="1"/>
  <c r="K82" i="10" s="1"/>
  <c r="G201" i="15"/>
  <c r="G200" i="15"/>
  <c r="G194" i="15"/>
  <c r="G193" i="15"/>
  <c r="G189" i="15"/>
  <c r="G188" i="15"/>
  <c r="G184" i="15"/>
  <c r="G183" i="15"/>
  <c r="G177" i="15"/>
  <c r="G176" i="15"/>
  <c r="G172" i="15"/>
  <c r="G171" i="15"/>
  <c r="G167" i="15"/>
  <c r="G166" i="15"/>
  <c r="G160" i="15"/>
  <c r="G159" i="15"/>
  <c r="G155" i="15"/>
  <c r="G154" i="15"/>
  <c r="G150" i="15"/>
  <c r="G149" i="15"/>
  <c r="A141" i="15"/>
  <c r="A124" i="15"/>
  <c r="G143" i="15"/>
  <c r="G142" i="15"/>
  <c r="G145" i="15" s="1"/>
  <c r="F54" i="10" s="1"/>
  <c r="G126" i="15"/>
  <c r="G125" i="15"/>
  <c r="A100" i="15"/>
  <c r="A95" i="15"/>
  <c r="A90" i="15"/>
  <c r="A89" i="15"/>
  <c r="A83" i="15"/>
  <c r="A73" i="15"/>
  <c r="A78" i="15"/>
  <c r="A72" i="15"/>
  <c r="A66" i="15"/>
  <c r="A61" i="15"/>
  <c r="A56" i="15"/>
  <c r="A55" i="15"/>
  <c r="A49" i="15"/>
  <c r="A44" i="15"/>
  <c r="A39" i="15"/>
  <c r="A38" i="15"/>
  <c r="G102" i="15"/>
  <c r="G101" i="15"/>
  <c r="G97" i="15"/>
  <c r="G96" i="15"/>
  <c r="G92" i="15"/>
  <c r="G91" i="15"/>
  <c r="G85" i="15"/>
  <c r="G84" i="15"/>
  <c r="G80" i="15"/>
  <c r="G79" i="15"/>
  <c r="G75" i="15"/>
  <c r="G74" i="15"/>
  <c r="G68" i="15"/>
  <c r="G67" i="15"/>
  <c r="G63" i="15"/>
  <c r="G62" i="15"/>
  <c r="G58" i="15"/>
  <c r="G57" i="15"/>
  <c r="G51" i="15"/>
  <c r="G50" i="15"/>
  <c r="G46" i="15"/>
  <c r="G45" i="15"/>
  <c r="G41" i="15"/>
  <c r="G40" i="15"/>
  <c r="A32" i="15"/>
  <c r="G34" i="15"/>
  <c r="G33" i="15"/>
  <c r="A15" i="15"/>
  <c r="G17" i="15"/>
  <c r="G16" i="15"/>
  <c r="A10" i="15"/>
  <c r="G11" i="15"/>
  <c r="G12" i="15"/>
  <c r="C126" i="11"/>
  <c r="C122" i="11"/>
  <c r="C111" i="11"/>
  <c r="C107" i="11"/>
  <c r="C27" i="11"/>
  <c r="I14" i="10" s="1"/>
  <c r="C23" i="11"/>
  <c r="I13" i="10" s="1"/>
  <c r="C12" i="11"/>
  <c r="C8" i="11"/>
  <c r="D116" i="14"/>
  <c r="D115" i="14"/>
  <c r="D112" i="14"/>
  <c r="D111" i="14"/>
  <c r="D102" i="14"/>
  <c r="D101" i="14"/>
  <c r="D98" i="14"/>
  <c r="D97" i="14"/>
  <c r="D25" i="14"/>
  <c r="D24" i="14"/>
  <c r="D21" i="14"/>
  <c r="D20" i="14"/>
  <c r="D11" i="14"/>
  <c r="D10" i="14"/>
  <c r="D7" i="14"/>
  <c r="D6" i="14"/>
  <c r="G169" i="15" l="1"/>
  <c r="F64" i="10" s="1"/>
  <c r="G203" i="15"/>
  <c r="F76" i="10" s="1"/>
  <c r="J76" i="10" s="1"/>
  <c r="K76" i="10" s="1"/>
  <c r="G179" i="15"/>
  <c r="F66" i="10" s="1"/>
  <c r="G213" i="15"/>
  <c r="G104" i="15"/>
  <c r="F40" i="10" s="1"/>
  <c r="G186" i="15"/>
  <c r="F70" i="10" s="1"/>
  <c r="J70" i="10" s="1"/>
  <c r="K70" i="10" s="1"/>
  <c r="F77" i="10"/>
  <c r="J77" i="10" s="1"/>
  <c r="K77" i="10" s="1"/>
  <c r="G162" i="15"/>
  <c r="F60" i="10" s="1"/>
  <c r="G196" i="15"/>
  <c r="F72" i="10" s="1"/>
  <c r="J72" i="10" s="1"/>
  <c r="K72" i="10" s="1"/>
  <c r="C117" i="11"/>
  <c r="C162" i="11"/>
  <c r="C177" i="11"/>
  <c r="C192" i="11"/>
  <c r="C147" i="11"/>
  <c r="I46" i="10"/>
  <c r="C132" i="11"/>
  <c r="C18" i="11"/>
  <c r="C78" i="11"/>
  <c r="C93" i="11"/>
  <c r="C63" i="11"/>
  <c r="C48" i="11"/>
  <c r="C33" i="11"/>
  <c r="J40" i="10"/>
  <c r="K40" i="10" s="1"/>
  <c r="E163" i="12"/>
  <c r="E68" i="12"/>
  <c r="E72" i="12"/>
  <c r="E42" i="12"/>
  <c r="E53" i="12"/>
  <c r="E76" i="12"/>
  <c r="E87" i="12"/>
  <c r="E116" i="12"/>
  <c r="E38" i="12"/>
  <c r="E46" i="12"/>
  <c r="E31" i="12"/>
  <c r="E83" i="12"/>
  <c r="E91" i="12"/>
  <c r="E61" i="12"/>
  <c r="E57" i="12"/>
  <c r="E16" i="12"/>
  <c r="D136" i="14"/>
  <c r="D149" i="14"/>
  <c r="D145" i="14"/>
  <c r="D150" i="14" s="1"/>
  <c r="D107" i="14"/>
  <c r="D50" i="14"/>
  <c r="D78" i="14"/>
  <c r="D86" i="14"/>
  <c r="D36" i="14"/>
  <c r="D44" i="14"/>
  <c r="D64" i="14"/>
  <c r="D72" i="14"/>
  <c r="D68" i="14"/>
  <c r="D30" i="14"/>
  <c r="D40" i="14"/>
  <c r="D82" i="14"/>
  <c r="D87" i="14" s="1"/>
  <c r="D58" i="14"/>
  <c r="D54" i="14"/>
  <c r="D16" i="14"/>
  <c r="D12" i="14"/>
  <c r="D103" i="14"/>
  <c r="D117" i="14"/>
  <c r="D8" i="14"/>
  <c r="D22" i="14"/>
  <c r="D99" i="14"/>
  <c r="D108" i="14" s="1"/>
  <c r="D113" i="14"/>
  <c r="D26" i="14"/>
  <c r="G14" i="10" s="1"/>
  <c r="G191" i="15"/>
  <c r="F71" i="10" s="1"/>
  <c r="G174" i="15"/>
  <c r="F65" i="10" s="1"/>
  <c r="J65" i="10" s="1"/>
  <c r="K65" i="10" s="1"/>
  <c r="G180" i="15"/>
  <c r="G157" i="15"/>
  <c r="F59" i="10" s="1"/>
  <c r="G152" i="15"/>
  <c r="G70" i="15"/>
  <c r="F28" i="10" s="1"/>
  <c r="J28" i="10" s="1"/>
  <c r="K28" i="10" s="1"/>
  <c r="G94" i="15"/>
  <c r="F38" i="10" s="1"/>
  <c r="G53" i="15"/>
  <c r="F21" i="10" s="1"/>
  <c r="J21" i="10" s="1"/>
  <c r="K21" i="10" s="1"/>
  <c r="G77" i="15"/>
  <c r="F32" i="10" s="1"/>
  <c r="J32" i="10" s="1"/>
  <c r="K32" i="10" s="1"/>
  <c r="G87" i="15"/>
  <c r="F34" i="10" s="1"/>
  <c r="J34" i="10" s="1"/>
  <c r="K34" i="10" s="1"/>
  <c r="G99" i="15"/>
  <c r="F39" i="10" s="1"/>
  <c r="G128" i="15"/>
  <c r="F48" i="10" s="1"/>
  <c r="G82" i="15"/>
  <c r="F33" i="10" s="1"/>
  <c r="G65" i="15"/>
  <c r="F27" i="10" s="1"/>
  <c r="J27" i="10" s="1"/>
  <c r="K27" i="10" s="1"/>
  <c r="G60" i="15"/>
  <c r="F26" i="10" s="1"/>
  <c r="J26" i="10" s="1"/>
  <c r="K26" i="10" s="1"/>
  <c r="G48" i="15"/>
  <c r="F20" i="10" s="1"/>
  <c r="G19" i="15"/>
  <c r="F9" i="10" s="1"/>
  <c r="J9" i="10" s="1"/>
  <c r="K9" i="10" s="1"/>
  <c r="G43" i="15"/>
  <c r="F19" i="10" s="1"/>
  <c r="G36" i="15"/>
  <c r="F15" i="10" s="1"/>
  <c r="J15" i="10" s="1"/>
  <c r="K15" i="10" s="1"/>
  <c r="J66" i="10"/>
  <c r="K66" i="10" s="1"/>
  <c r="J71" i="10"/>
  <c r="K71" i="10" s="1"/>
  <c r="I47" i="10"/>
  <c r="A123" i="11"/>
  <c r="A119" i="11"/>
  <c r="A108" i="11"/>
  <c r="A24" i="11"/>
  <c r="A20" i="11"/>
  <c r="A19" i="11"/>
  <c r="A9" i="11"/>
  <c r="A5" i="11"/>
  <c r="A4" i="11"/>
  <c r="A124" i="12"/>
  <c r="A120" i="12"/>
  <c r="A109" i="12"/>
  <c r="A105" i="12"/>
  <c r="A24" i="12"/>
  <c r="A20" i="12"/>
  <c r="A9" i="12"/>
  <c r="A5" i="12"/>
  <c r="A114" i="14"/>
  <c r="A110" i="14"/>
  <c r="A109" i="14"/>
  <c r="A100" i="14"/>
  <c r="A96" i="14"/>
  <c r="A95" i="14"/>
  <c r="A136" i="15"/>
  <c r="A131" i="15"/>
  <c r="A130" i="15"/>
  <c r="A119" i="15"/>
  <c r="A114" i="15"/>
  <c r="A27" i="15"/>
  <c r="A22" i="15"/>
  <c r="A21" i="15"/>
  <c r="A4" i="15"/>
  <c r="A18" i="14"/>
  <c r="A4" i="14"/>
  <c r="A23" i="14"/>
  <c r="A19" i="14"/>
  <c r="A9" i="14"/>
  <c r="A5" i="14"/>
  <c r="A5" i="15"/>
  <c r="I53" i="10"/>
  <c r="E126" i="12"/>
  <c r="E125" i="12"/>
  <c r="E122" i="12"/>
  <c r="E121" i="12"/>
  <c r="E111" i="12"/>
  <c r="E110" i="12"/>
  <c r="E107" i="12"/>
  <c r="E106" i="12"/>
  <c r="G138" i="15"/>
  <c r="G137" i="15"/>
  <c r="G132" i="15"/>
  <c r="G121" i="15"/>
  <c r="G120" i="15"/>
  <c r="G116" i="15"/>
  <c r="G115" i="15"/>
  <c r="G219" i="15" l="1"/>
  <c r="F90" i="10" s="1"/>
  <c r="J90" i="10" s="1"/>
  <c r="K90" i="10" s="1"/>
  <c r="L92" i="10" s="1"/>
  <c r="J83" i="10"/>
  <c r="K83" i="10" s="1"/>
  <c r="F78" i="10"/>
  <c r="J78" i="10" s="1"/>
  <c r="K78" i="10" s="1"/>
  <c r="G197" i="15"/>
  <c r="F58" i="10"/>
  <c r="J58" i="10" s="1"/>
  <c r="K58" i="10" s="1"/>
  <c r="G163" i="15"/>
  <c r="L74" i="10"/>
  <c r="E48" i="12"/>
  <c r="E78" i="12"/>
  <c r="E63" i="12"/>
  <c r="E93" i="12"/>
  <c r="E127" i="12"/>
  <c r="J64" i="10" s="1"/>
  <c r="K64" i="10" s="1"/>
  <c r="L68" i="10" s="1"/>
  <c r="E108" i="12"/>
  <c r="E123" i="12"/>
  <c r="E133" i="12" s="1"/>
  <c r="E112" i="12"/>
  <c r="J39" i="10" s="1"/>
  <c r="K39" i="10" s="1"/>
  <c r="D122" i="14"/>
  <c r="D59" i="14"/>
  <c r="G13" i="10"/>
  <c r="D31" i="14"/>
  <c r="D17" i="14"/>
  <c r="D73" i="14"/>
  <c r="D45" i="14"/>
  <c r="G88" i="15"/>
  <c r="G105" i="15"/>
  <c r="G54" i="15"/>
  <c r="G71" i="15"/>
  <c r="G118" i="15"/>
  <c r="G135" i="15"/>
  <c r="F52" i="10" s="1"/>
  <c r="G123" i="15"/>
  <c r="G140" i="15"/>
  <c r="J59" i="10"/>
  <c r="K59" i="10" s="1"/>
  <c r="L30" i="10"/>
  <c r="I52" i="10"/>
  <c r="G53" i="10"/>
  <c r="G29" i="15"/>
  <c r="G28" i="15"/>
  <c r="G24" i="15"/>
  <c r="G23" i="15"/>
  <c r="G7" i="15"/>
  <c r="G6" i="15"/>
  <c r="E26" i="12"/>
  <c r="E25" i="12"/>
  <c r="E22" i="12"/>
  <c r="E21" i="12"/>
  <c r="E11" i="12"/>
  <c r="E10" i="12"/>
  <c r="E7" i="12"/>
  <c r="E6" i="12"/>
  <c r="I8" i="10"/>
  <c r="E118" i="12" l="1"/>
  <c r="E12" i="12"/>
  <c r="H8" i="10" s="1"/>
  <c r="J19" i="10"/>
  <c r="K19" i="10" s="1"/>
  <c r="E27" i="12"/>
  <c r="J54" i="10"/>
  <c r="K54" i="10" s="1"/>
  <c r="J33" i="10"/>
  <c r="K33" i="10" s="1"/>
  <c r="L36" i="10" s="1"/>
  <c r="H47" i="10"/>
  <c r="E8" i="12"/>
  <c r="E23" i="12"/>
  <c r="J38" i="10"/>
  <c r="K38" i="10" s="1"/>
  <c r="L42" i="10" s="1"/>
  <c r="H53" i="10"/>
  <c r="G129" i="15"/>
  <c r="J48" i="10" s="1"/>
  <c r="K48" i="10" s="1"/>
  <c r="G146" i="15"/>
  <c r="F46" i="10"/>
  <c r="J46" i="10" s="1"/>
  <c r="K46" i="10" s="1"/>
  <c r="G9" i="15"/>
  <c r="F7" i="10" s="1"/>
  <c r="G26" i="15"/>
  <c r="G14" i="15"/>
  <c r="G31" i="15"/>
  <c r="F14" i="10" s="1"/>
  <c r="F53" i="10"/>
  <c r="H52" i="10"/>
  <c r="G52" i="10"/>
  <c r="F47" i="10"/>
  <c r="I7" i="10"/>
  <c r="F13" i="10" l="1"/>
  <c r="G37" i="15"/>
  <c r="E18" i="12"/>
  <c r="E33" i="12"/>
  <c r="J60" i="10"/>
  <c r="K60" i="10" s="1"/>
  <c r="L62" i="10" s="1"/>
  <c r="J53" i="10"/>
  <c r="K53" i="10" s="1"/>
  <c r="H14" i="10"/>
  <c r="H13" i="10"/>
  <c r="G20" i="15"/>
  <c r="F8" i="10"/>
  <c r="J52" i="10"/>
  <c r="K52" i="10" s="1"/>
  <c r="J47" i="10"/>
  <c r="K47" i="10" s="1"/>
  <c r="L50" i="10" s="1"/>
  <c r="H7" i="10"/>
  <c r="G7" i="10"/>
  <c r="G8" i="10"/>
  <c r="L56" i="10" l="1"/>
  <c r="J8" i="10"/>
  <c r="K8" i="10" s="1"/>
  <c r="J14" i="10"/>
  <c r="K14" i="10" s="1"/>
  <c r="J13" i="10"/>
  <c r="K13" i="10" s="1"/>
  <c r="J20" i="10"/>
  <c r="K20" i="10" s="1"/>
  <c r="L23" i="10" s="1"/>
  <c r="J7" i="10"/>
  <c r="K7" i="10" s="1"/>
  <c r="L11" i="10" l="1"/>
  <c r="L17" i="10"/>
  <c r="L43" i="10" l="1"/>
  <c r="L95"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tc={A428B6D6-18C5-405F-9501-D45DEBFB4803}</author>
    <author>tc={D148FCC1-8191-40EE-9B49-1F3ABE53187F}</author>
    <author>tc={D304ED70-4EC7-4ECD-A4C7-DCFD0E93E1BF}</author>
  </authors>
  <commentList>
    <comment ref="E81" authorId="0" shapeId="0" xr:uid="{A428B6D6-18C5-405F-9501-D45DEBFB4803}">
      <text>
        <t>[Komentarų gija]
„Excel“ versija leidžia jums skaityti šią komentarų giją, tačiau visi jos taisymai bus pašalinti, jei failas atidaromas naudojant naujesnę „Excel“ versiją. Daugiau informacijos: https://go.microsoft.com/fwlink/?linkid=870924.
Komentaras:
    VDA eksperimentinės statistikos 2023 m. tyrimo duomenimis, 9 proc. Lietuvos teritorijoje pasiekiamų interneto platformų teikia pavėžėjimo, maisto ar prekių pristatymo paslaugas, kas sudarytų apie 13 platformų</t>
      </text>
    </comment>
    <comment ref="E87" authorId="1" shapeId="0" xr:uid="{D148FCC1-8191-40EE-9B49-1F3ABE53187F}">
      <text>
        <t>[Komentarų gija]
„Excel“ versija leidžia jums skaityti šią komentarų giją, tačiau visi jos taisymai bus pašalinti, jei failas atidaromas naudojant naujesnę „Excel“ versiją. Daugiau informacijos: https://go.microsoft.com/fwlink/?linkid=870924.
Komentaras:
    VDA duomenimis, 2025 m. Lietuvoje statybos (F) EVR veiklą vykdė 21 tūkst. savarankiškai dirbančių asmenų. Šis skaičius sumažintas, nes ES finansuojamame projekte numatyta nemokamai apmokyti iki 7 tūkst. savarankiškai dirbančių asmenų, ypač bandant pritraukti dirbančius statybos EVR, taip pat, prognozuojama, kad dalis asmenų naudosis galimybe žinių įgyti savarankiškai.</t>
      </text>
    </comment>
    <comment ref="C88" authorId="2" shapeId="0" xr:uid="{D304ED70-4EC7-4ECD-A4C7-DCFD0E93E1BF}">
      <text>
        <t>[Komentarų gija]
„Excel“ versija leidžia jums skaityti šią komentarų giją, tačiau visi jos taisymai bus pašalinti, jei failas atidaromas naudojant naujesnę „Excel“ versiją. Daugiau informacijos: https://go.microsoft.com/fwlink/?linkid=870924.
Komentaras:
    Konkrečią tvarką nustatys VDI. Bus galimybė išklausyti mokymus nemokamai dalyvaujant VDI vykdomo ES finansavimo projekte (iki 2029 m.), bus sudaryta galimybė žinias įgyti savarankiškai. Žinių įgijimas vienkartinis.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tc={AA318662-9D26-4427-85A4-2ACFE85D6D93}</author>
    <author>tc={0B86FCAC-0137-4BFB-B70B-11A887998149}</author>
    <author>tc={96945E7D-BEE5-483F-89E9-DEDC507B35C1}</author>
    <author>tc={6B1E82ED-0171-4831-B681-0F1EED104AE6}</author>
    <author>tc={FF7FE731-6C2E-4065-B43B-427F984B5563}</author>
    <author>tc={4C6F4E9D-3E26-4C76-9D20-C7F59B76D446}</author>
    <author>tc={3DD1BEE8-9EBC-48F5-99F1-C1B82AD94816}</author>
    <author>tc={F48AD31C-8CDA-4FB4-9C55-0257AEBB2E91}</author>
    <author>tc={8B82F680-C0CF-4FE0-900F-0DDBE529449E}</author>
    <author>tc={86E9DFCB-E2D9-4558-A6CC-3B4CEC734BFB}</author>
    <author>tc={F510BFBC-8809-4EDD-956F-9B3516DCF3F1}</author>
    <author>tc={7506DD74-EFFF-45A8-98B2-B68118B28569}</author>
    <author>tc={3A1F9029-6A21-463B-A1C7-0F7698B6B0D2}</author>
    <author>tc={A2377626-1041-4435-B005-CD1512035FB6}</author>
    <author>tc={3527D0A4-7575-495D-890D-CEC2E66D46D4}</author>
    <author>tc={4412681B-16A2-4C77-8A15-A886D1C560BA}</author>
    <author>tc={0DC5DABD-D95E-494D-A195-332A8908A35A}</author>
    <author>tc={D928717D-83BA-42E4-9BD1-FE283E5229BE}</author>
    <author>tc={1432B89A-EFD0-4155-A797-20278976A0E7}</author>
    <author>tc={45712C80-EE0B-4372-9E3E-D31BAE9B3B03}</author>
  </authors>
  <commentList>
    <comment ref="E115" authorId="0" shapeId="0" xr:uid="{AA318662-9D26-4427-85A4-2ACFE85D6D93}">
      <text>
        <t>[Komentarų gija]
„Excel“ versija leidžia jums skaityti šią komentarų giją, tačiau visi jos taisymai bus pašalinti, jei failas atidaromas naudojant naujesnę „Excel“ versiją. Daugiau informacijos: https://go.microsoft.com/fwlink/?linkid=870924.
Komentaras:
    Atliks informacijos srities specialistas (prireikus pasikonsultuodamas su darbdavio DSS specialistu). Informacijos srities specialisto poreikis apskaičiuotas vertinant DK projekto prisitaikymo išlaidas. DSS specialistai turi būti kiekvienoje įmonėje. Papildomo poreikio DSSĮ projektu nesudaroma.</t>
      </text>
    </comment>
    <comment ref="F115" authorId="1" shapeId="0" xr:uid="{0B86FCAC-0137-4BFB-B70B-11A887998149}">
      <text>
        <t>[Komentarų gija]
„Excel“ versija leidžia jums skaityti šią komentarų giją, tačiau visi jos taisymai bus pašalinti, jei failas atidaromas naudojant naujesnę „Excel“ versiją. Daugiau informacijos: https://go.microsoft.com/fwlink/?linkid=870924.
Komentaras:
    Veiksmai atliekami pirmą kartą ir vėliau pagal poreikį (vidutiniškai 1 kartą metuose)</t>
      </text>
    </comment>
    <comment ref="E132" authorId="2" shapeId="0" xr:uid="{96945E7D-BEE5-483F-89E9-DEDC507B35C1}">
      <text>
        <t>[Komentarų gija]
„Excel“ versija leidžia jums skaityti šią komentarų giją, tačiau visi jos taisymai bus pašalinti, jei failas atidaromas naudojant naujesnę „Excel“ versiją. Daugiau informacijos: https://go.microsoft.com/fwlink/?linkid=870924.
Komentaras:
    Reikšmingo papildomo darbo laiko nereikės, nes darbuotojų informavimas ir konsultavimasis su jais bendrai vykdoma pagal kitas DSSĮ nuostatas.</t>
      </text>
    </comment>
    <comment ref="A148" authorId="3" shapeId="0" xr:uid="{6B1E82ED-0171-4831-B681-0F1EED104AE6}">
      <text>
        <t>[Komentarų gija]
„Excel“ versija leidžia jums skaityti šią komentarų giją, tačiau visi jos taisymai bus pašalinti, jei failas atidaromas naudojant naujesnę „Excel“ versiją. Daugiau informacijos: https://go.microsoft.com/fwlink/?linkid=870924.
Komentaras:
    Platforma pati spręs dėl įgyvendinimo būdo, ar tai būtų pranešimas sistemoje, ar telefonu, ar kitu būdu.</t>
      </text>
    </comment>
    <comment ref="E149" authorId="4" shapeId="0" xr:uid="{FF7FE731-6C2E-4065-B43B-427F984B5563}">
      <text>
        <t>[Komentarų gija]
„Excel“ versija leidžia jums skaityti šią komentarų giją, tačiau visi jos taisymai bus pašalinti, jei failas atidaromas naudojant naujesnę „Excel“ versiją. Daugiau informacijos: https://go.microsoft.com/fwlink/?linkid=870924.
Komentaras:
    Galimai vykdys informacijos srities specialistas, kurio etatinis poreikis paskaičiuotas vertinant DK projekto prisitaikymo išlaidas.</t>
      </text>
    </comment>
    <comment ref="F149" authorId="5" shapeId="0" xr:uid="{4C6F4E9D-3E26-4C76-9D20-C7F59B76D446}">
      <text>
        <t>[Komentarų gija]
„Excel“ versija leidžia jums skaityti šią komentarų giją, tačiau visi jos taisymai bus pašalinti, jei failas atidaromas naudojant naujesnę „Excel“ versiją. Daugiau informacijos: https://go.microsoft.com/fwlink/?linkid=870924.
Komentaras:
    Vienkartinis veiksmas</t>
      </text>
    </comment>
    <comment ref="E154" authorId="6" shapeId="0" xr:uid="{3DD1BEE8-9EBC-48F5-99F1-C1B82AD94816}">
      <text>
        <t>[Komentarų gija]
„Excel“ versija leidžia jums skaityti šią komentarų giją, tačiau visi jos taisymai bus pašalinti, jei failas atidaromas naudojant naujesnę „Excel“ versiją. Daugiau informacijos: https://go.microsoft.com/fwlink/?linkid=870924.
Komentaras:
    Laiko poreikis paskaičiuotas vertinant DK projekto prisitaikymo išlaidas; taip pat gali būti kitas darbuotojas, kuriam pavesta įgyvendinti DK 30 str. nuostatas (papildomo poreikio nėra).</t>
      </text>
    </comment>
    <comment ref="E166" authorId="7" shapeId="0" xr:uid="{F48AD31C-8CDA-4FB4-9C55-0257AEBB2E91}">
      <text>
        <t>[Komentarų gija]
„Excel“ versija leidžia jums skaityti šią komentarų giją, tačiau visi jos taisymai bus pašalinti, jei failas atidaromas naudojant naujesnę „Excel“ versiją. Daugiau informacijos: https://go.microsoft.com/fwlink/?linkid=870924.
Komentaras:
    Pagal poreikį, vykdys informacijos srities specialistas, kurio laiko sąnaudos suskaičiuotos su DK projektu. Darbdavių bendradarbiavimas, informacijos teikimas jau vyksta pagal DSSĮ 30 str.</t>
      </text>
    </comment>
    <comment ref="E183" authorId="8" shapeId="0" xr:uid="{8B82F680-C0CF-4FE0-900F-0DDBE529449E}">
      <text>
        <t>[Komentarų gija]
„Excel“ versija leidžia jums skaityti šią komentarų giją, tačiau visi jos taisymai bus pašalinti, jei failas atidaromas naudojant naujesnę „Excel“ versiją. Daugiau informacijos: https://go.microsoft.com/fwlink/?linkid=870924.
Komentaras:
    Vykdoma kartu su įprastomis DSS specialisto funkcijomis pagal DSSĮ (profesinės rizikos vertinimas, rizikos šalinimas ir mažinimas).Papildomo laiko sąnaudų nenumatoma.</t>
      </text>
    </comment>
    <comment ref="E200" authorId="9" shapeId="0" xr:uid="{86E9DFCB-E2D9-4558-A6CC-3B4CEC734BFB}">
      <text>
        <t>[Komentarų gija]
„Excel“ versija leidžia jums skaityti šią komentarų giją, tačiau visi jos taisymai bus pašalinti, jei failas atidaromas naudojant naujesnę „Excel“ versiją. Daugiau informacijos: https://go.microsoft.com/fwlink/?linkid=870924.
Komentaras:
    Atliks informacijos srities specialistas, kurio darbo laiko poreikis apskaičiuotas vertinant DK projekto prisitaikymo išlaidas.</t>
      </text>
    </comment>
    <comment ref="F200" authorId="10" shapeId="0" xr:uid="{F510BFBC-8809-4EDD-956F-9B3516DCF3F1}">
      <text>
        <t>[Komentarų gija]
„Excel“ versija leidžia jums skaityti šią komentarų giją, tačiau visi jos taisymai bus pašalinti, jei failas atidaromas naudojant naujesnę „Excel“ versiją. Daugiau informacijos: https://go.microsoft.com/fwlink/?linkid=870924.
Komentaras:
    Veiksmai atliekami pirmą kartą ir vėliau pagal poreikį (vidutiniškai 1 kartą metuose)</t>
      </text>
    </comment>
    <comment ref="E205" authorId="11" shapeId="0" xr:uid="{7506DD74-EFFF-45A8-98B2-B68118B28569}">
      <text>
        <t>[Komentarų gija]
„Excel“ versija leidžia jums skaityti šią komentarų giją, tačiau visi jos taisymai bus pašalinti, jei failas atidaromas naudojant naujesnę „Excel“ versiją. Daugiau informacijos: https://go.microsoft.com/fwlink/?linkid=870924.
Komentaras:
    Atliks informacijos srities specialistas, kurio darbo laiko poreikis apskaičiuotas vertinant DK projekto prisitaikymo išlaidas.</t>
      </text>
    </comment>
    <comment ref="F205" authorId="12" shapeId="0" xr:uid="{3A1F9029-6A21-463B-A1C7-0F7698B6B0D2}">
      <text>
        <t>[Komentarų gija]
„Excel“ versija leidžia jums skaityti šią komentarų giją, tačiau visi jos taisymai bus pašalinti, jei failas atidaromas naudojant naujesnę „Excel“ versiją. Daugiau informacijos: https://go.microsoft.com/fwlink/?linkid=870924.
Komentaras:
    Veiksmai atliekami pirmą kartą ir vėliau pagal poreikį (vidutiniškai 1 kartą metuose)</t>
      </text>
    </comment>
    <comment ref="E210" authorId="13" shapeId="0" xr:uid="{A2377626-1041-4435-B005-CD1512035FB6}">
      <text>
        <t>[Komentarų gija]
„Excel“ versija leidžia jums skaityti šią komentarų giją, tačiau visi jos taisymai bus pašalinti, jei failas atidaromas naudojant naujesnę „Excel“ versiją. Daugiau informacijos: https://go.microsoft.com/fwlink/?linkid=870924.
Komentaras:
    Atliks informacijos srities specialistas, kurio darbo laiko poreikis apskaičiuotas vertinant DK projekto prisitaikymo išlaidas.</t>
      </text>
    </comment>
    <comment ref="F210" authorId="14" shapeId="0" xr:uid="{3527D0A4-7575-495D-890D-CEC2E66D46D4}">
      <text>
        <t>[Komentarų gija]
„Excel“ versija leidžia jums skaityti šią komentarų giją, tačiau visi jos taisymai bus pašalinti, jei failas atidaromas naudojant naujesnę „Excel“ versiją. Daugiau informacijos: https://go.microsoft.com/fwlink/?linkid=870924.
Komentaras:
    Vienkartinis veiksmas</t>
      </text>
    </comment>
    <comment ref="E215" authorId="15" shapeId="0" xr:uid="{4412681B-16A2-4C77-8A15-A886D1C560BA}">
      <text>
        <t>[Komentarų gija]
„Excel“ versija leidžia jums skaityti šią komentarų giją, tačiau visi jos taisymai bus pašalinti, jei failas atidaromas naudojant naujesnę „Excel“ versiją. Daugiau informacijos: https://go.microsoft.com/fwlink/?linkid=870924.
Komentaras:
    Atliks informacijos srities specialistas, kurio darbo laiko poreikis apskaičiuotas vertinant DK projekto prisitaikymo išlaidas.</t>
      </text>
    </comment>
    <comment ref="F215" authorId="16" shapeId="0" xr:uid="{0DC5DABD-D95E-494D-A195-332A8908A35A}">
      <text>
        <t>[Komentarų gija]
„Excel“ versija leidžia jums skaityti šią komentarų giją, tačiau visi jos taisymai bus pašalinti, jei failas atidaromas naudojant naujesnę „Excel“ versiją. Daugiau informacijos: https://go.microsoft.com/fwlink/?linkid=870924.
Komentaras:
    Veiksmai atliekami pirmą kartą ir vėliau pagal poreikį (vidutiniškai 1 kartą metuose)</t>
      </text>
    </comment>
    <comment ref="E222" authorId="17" shapeId="0" xr:uid="{D928717D-83BA-42E4-9BD1-FE283E5229BE}">
      <text>
        <t>[Komentarų gija]
„Excel“ versija leidžia jums skaityti šią komentarų giją, tačiau visi jos taisymai bus pašalinti, jei failas atidaromas naudojant naujesnę „Excel“ versiją. Daugiau informacijos: https://go.microsoft.com/fwlink/?linkid=870924.
Komentaras:
    Daroma prielaida, kad kasmet vertins po 4 prekes. 1 priemonei įvertinti iki 0,5 val. darbo laiko (galimai vidutiniškai vertins po 2 darbo priemones ir po 2 AAP).</t>
      </text>
    </comment>
    <comment ref="F222" authorId="18" shapeId="0" xr:uid="{1432B89A-EFD0-4155-A797-20278976A0E7}">
      <text>
        <t>[Komentarų gija]
„Excel“ versija leidžia jums skaityti šią komentarų giją, tačiau visi jos taisymai bus pašalinti, jei failas atidaromas naudojant naujesnę „Excel“ versiją. Daugiau informacijos: https://go.microsoft.com/fwlink/?linkid=870924.
Komentaras:
    Veiksmas vienai prekei vienkartinis. Vykdoma kaskart pakeitus prekę arba pasikeitus darbo pobūdžiui.</t>
      </text>
    </comment>
    <comment ref="E227" authorId="19" shapeId="0" xr:uid="{45712C80-EE0B-4372-9E3E-D31BAE9B3B03}">
      <text>
        <t>[Komentarų gija]
„Excel“ versija leidžia jums skaityti šią komentarų giją, tačiau visi jos taisymai bus pašalinti, jei failas atidaromas naudojant naujesnę „Excel“ versiją. Daugiau informacijos: https://go.microsoft.com/fwlink/?linkid=870924.
Komentaras:
    Tikėtina, kad vidutiniškai parinks 2 AAP per metus. 1 priemonei įvertinti daugiausiai 0,5 val. darbo laiko.</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tc={75C45CED-1117-4CB6-AC87-5E7EE603237F}</author>
  </authors>
  <commentList>
    <comment ref="C210" authorId="0" shapeId="0" xr:uid="{75C45CED-1117-4CB6-AC87-5E7EE603237F}">
      <text>
        <t>[Komentarų gija]
„Excel“ versija leidžia jums skaityti šią komentarų giją, tačiau visi jos taisymai bus pašalinti, jei failas atidaromas naudojant naujesnę „Excel“ versiją. Daugiau informacijos: https://go.microsoft.com/fwlink/?linkid=870924.
Komentaras:
    1,5 val. neformaliojo suaugusiųjų švietimo kaina 1 dalyviui</t>
      </text>
    </comment>
  </commentList>
</comments>
</file>

<file path=xl/sharedStrings.xml><?xml version="1.0" encoding="utf-8"?>
<sst xmlns="http://schemas.openxmlformats.org/spreadsheetml/2006/main" count="817" uniqueCount="294">
  <si>
    <t>Eil. Nr. </t>
  </si>
  <si>
    <t>Tikslinė grupė (T) (ūkio subjektų skaičius, vnt.)</t>
  </si>
  <si>
    <t>Išlaidos darbuotojams (D), Eur</t>
  </si>
  <si>
    <t>Išlaidos investicijoms (I), Eur</t>
  </si>
  <si>
    <t>Išlaidos medžiagoms (M), Eur</t>
  </si>
  <si>
    <t>1.</t>
  </si>
  <si>
    <t>1.1. </t>
  </si>
  <si>
    <t>1.1.1.</t>
  </si>
  <si>
    <t>Veiksmas A1</t>
  </si>
  <si>
    <t>1.1.2.</t>
  </si>
  <si>
    <t>Veiksmas A2</t>
  </si>
  <si>
    <t>...</t>
  </si>
  <si>
    <t> 1.2.</t>
  </si>
  <si>
    <t>1.2.1.</t>
  </si>
  <si>
    <t>Veiksmas B1</t>
  </si>
  <si>
    <t>1.2.2.</t>
  </si>
  <si>
    <t>Veiksmas B2</t>
  </si>
  <si>
    <t>....</t>
  </si>
  <si>
    <t>Straipsnis (-iai), punktas (-ai) ir įpareigojimas</t>
  </si>
  <si>
    <t xml:space="preserve">Darbuotojas </t>
  </si>
  <si>
    <t>Darbuotojų skaičius, vnt.</t>
  </si>
  <si>
    <t>Veiksmo atlikimo dažnis per metus</t>
  </si>
  <si>
    <t>A1.1</t>
  </si>
  <si>
    <t>A1.2</t>
  </si>
  <si>
    <t>A2.1</t>
  </si>
  <si>
    <t>A2.2</t>
  </si>
  <si>
    <t>B1.1</t>
  </si>
  <si>
    <t>B1.2</t>
  </si>
  <si>
    <t>B2.1</t>
  </si>
  <si>
    <t>B2.2</t>
  </si>
  <si>
    <t>Objektas</t>
  </si>
  <si>
    <t>Iš viso išlaidų investicijoms pagal veiksmą A1</t>
  </si>
  <si>
    <t>Iš viso išlaidų investicijoms pagal veiksmą A2</t>
  </si>
  <si>
    <t>Iš viso išlaidų investicijoms pagal įpareigojimą A</t>
  </si>
  <si>
    <t>Iš viso išlaidų investicijoms pagal veiksmą B1</t>
  </si>
  <si>
    <t>Iš viso išlaidų investicijoms pagal veiksmą B2</t>
  </si>
  <si>
    <t>Iš viso išlaidų investicijoms pagal įpareigojimą B</t>
  </si>
  <si>
    <t>Iš viso išlaidų medžiagoms pagal veiksmą A1</t>
  </si>
  <si>
    <t>Iš viso išlaidų medžiagoms pagal veiksmą A2</t>
  </si>
  <si>
    <t>Iš viso išlaidų medžiagoms pagal įpareigojimą A</t>
  </si>
  <si>
    <t>Iš viso išlaidų medžiagoms pagal veiksmą B1</t>
  </si>
  <si>
    <t>Iš viso išlaidų medžiagoms pagal įpareigojimą B</t>
  </si>
  <si>
    <t>Iš viso išlaidų medžiagoms pagal veiksmą B2</t>
  </si>
  <si>
    <t>Iš išorės įsigyjamos paslaugos (darbai)</t>
  </si>
  <si>
    <t>Paslaugų (darbų) kaina (E), Eur</t>
  </si>
  <si>
    <t>Iš viso išlaidų iš išorės įsigyjamoms paslaugoms (darbams) pagal veiksmą A1</t>
  </si>
  <si>
    <t>Iš viso išlaidų iš išorės įsigyjamoms paslaugoms (darbams) pagal veiksmą A2</t>
  </si>
  <si>
    <t>Iš viso išlaidų iš išorės įsigyjamoms paslaugoms (darbams) pagal įpareigojimą A</t>
  </si>
  <si>
    <t>Iš viso išlaidų iš išorės įsigyjamoms paslaugoms (darbams) pagal veiksmą B1</t>
  </si>
  <si>
    <t>Iš viso išlaidų iš išorės įsigyjamoms paslaugoms (darbams) pagal veiksmą B2</t>
  </si>
  <si>
    <t>Iš viso išlaidų iš išorės įsigyjamoms paslaugoms (darbams) pagal įpareigojimą B</t>
  </si>
  <si>
    <t>.......</t>
  </si>
  <si>
    <t>2.</t>
  </si>
  <si>
    <t>2.1. </t>
  </si>
  <si>
    <t>2.1.1.</t>
  </si>
  <si>
    <t>2.1.2.</t>
  </si>
  <si>
    <t> 2.2.</t>
  </si>
  <si>
    <t>2.2.1.</t>
  </si>
  <si>
    <t>2.2.2.</t>
  </si>
  <si>
    <t>Išlaidos paslaugoms (darbams) įsigyti, Eur, (E)</t>
  </si>
  <si>
    <t>Įpareigojimo  tikslinei grupei sukeliama prisitaikymo išlaidų suma (PI), Eur, ((5)*(11))</t>
  </si>
  <si>
    <t>Medžiagos kiekis / metus (svorio ar tūrio matais arba vienetais) (Q)</t>
  </si>
  <si>
    <t>Išlaidų investicijoms (I) apskaičiavimas (galiojantis teisės aktas)</t>
  </si>
  <si>
    <t>Išlaidų investicijoms (I) apskaičiavimas (teisės akto projektas)</t>
  </si>
  <si>
    <t>Išlaidų medžiagoms (M) apskaičiavimas (galiojantis teisės aktas)</t>
  </si>
  <si>
    <t>Išlaidų medžiagoms (M) apskaičiavimas (teisės akto projektas)</t>
  </si>
  <si>
    <t>Teisės akto  (teisės akto projekto) straipsnis (-iai), punktas   (-ai) ir įpareigojimas</t>
  </si>
  <si>
    <t>Įpareigojimo vykdymo veiksmas</t>
  </si>
  <si>
    <t>Įpareigojimo tikslinės grupės veikiančiam ūkio subjektui, vykdančiam ekonominę veiklą rinkos sąlygomis ir įgyvendinančiam įpareigojimą verslo praktikoje pagrįstomis sąnaudomis, sukeliama prisitaikymo prie reguliavimo išlaidų (toliau – prisitaikymo išlaidos) suma (S), Eur ((6) + (7) + (8) + (9) + (10)</t>
  </si>
  <si>
    <t>Kilmė (Europos Sąjungos arba tarptautinė, nacionalinė)</t>
  </si>
  <si>
    <t>Iš viso prisitaikymo išlaidų pagal įpareigojimą A</t>
  </si>
  <si>
    <t>Iš viso prisitaikymo išlaidų pagal įpareigojimą B</t>
  </si>
  <si>
    <t>Iš viso prisitaikymo išlaidų pagal galiojantį teisės aktą, Eur</t>
  </si>
  <si>
    <t>Iš viso prisitaikymo išlaidų pagal teisės akto projektą, Eur</t>
  </si>
  <si>
    <t>Teisės akto projektu numatomas sukelti prisitaikymo išlaidų pokytis, Eur</t>
  </si>
  <si>
    <t>Išlaidų darbuotojams (D) apskaičiavimas (galiojantis teisės aktas)</t>
  </si>
  <si>
    <t>Išlaidų darbuotojams (D) apskaičiavimas (teisės akto projektas)</t>
  </si>
  <si>
    <t>Darbuotojo vidutinio valandinio darbo užmokesčio ir nuo jo darbdavio mokamų mokesčių suma, Eur/val.</t>
  </si>
  <si>
    <t>Įpareigojimo vykdymo veiksmui (toliau – Veiksmas) vykdyti skirtas darbuotojo laikas, val.</t>
  </si>
  <si>
    <t>Iš viso išlaidų darbuotojams (D), Eur</t>
  </si>
  <si>
    <t>Iš viso D išlaidų veiksmui A1, Eur</t>
  </si>
  <si>
    <t>Iš viso D išlaidų veiksmui A2, Eur</t>
  </si>
  <si>
    <t>Iš viso D išlaidų pagal įpareigojimą A, Eur</t>
  </si>
  <si>
    <t>Iš viso D išlaidų veiksmui B1, Eur</t>
  </si>
  <si>
    <t>Iš viso D išlaidų veiksmui B2, Eur</t>
  </si>
  <si>
    <t>Iš viso D išlaidų pagal įpareigojimą B, Eur</t>
  </si>
  <si>
    <t xml:space="preserve">Teisės akto straipsnis, punktas ir įpareigojimas </t>
  </si>
  <si>
    <t xml:space="preserve">Teisės akto projekto straipsnis, punktas ir įpareigojimas </t>
  </si>
  <si>
    <t>Teisės akto straipsnis, punktas ir įpareigojimas</t>
  </si>
  <si>
    <t>Teisės akto projekto straipsnis, punktas ir įpareigojimas</t>
  </si>
  <si>
    <t>Medžiaga arba medžiagų grupė</t>
  </si>
  <si>
    <t>Medžiagos (medžiagų) grupės kaina už kiekio vienetą (K) (Eur už svorio ar tūrio matą arba vienetą), Eur/kiekio matą</t>
  </si>
  <si>
    <t>…</t>
  </si>
  <si>
    <t>Išlaidų iš išorės įsigyjamoms paslaugoms (darbams) (E) apskaičiavimas (galiojantis teisės aktas)</t>
  </si>
  <si>
    <t>Išlaidų iš išorės įsigyjamoms paslaugoms (darbams) (E) apskaičiavimas (teisės akto projektas)</t>
  </si>
  <si>
    <t>Ūkio subjektų administracinės naštos ir prisitaikymo prie reguliavimo išlaidų vertinimo pinigine išraiška skaičiuoklė</t>
  </si>
  <si>
    <t>Pridėtinės išlaidos (O), Eur, (0,05*((6)+(7)+(8)+(9)))</t>
  </si>
  <si>
    <t>Veiksmas A3</t>
  </si>
  <si>
    <t>1.1.3.</t>
  </si>
  <si>
    <t>1.3. </t>
  </si>
  <si>
    <t>1.3.1.</t>
  </si>
  <si>
    <t>1.3.2.</t>
  </si>
  <si>
    <t>1.3.3.</t>
  </si>
  <si>
    <t>1.4. </t>
  </si>
  <si>
    <t>1.4.1.</t>
  </si>
  <si>
    <t>1.4.2.</t>
  </si>
  <si>
    <t>1.4.3.</t>
  </si>
  <si>
    <t>1.5. </t>
  </si>
  <si>
    <t>1.5.1.</t>
  </si>
  <si>
    <t>1.5.2.</t>
  </si>
  <si>
    <t>1.5.3.</t>
  </si>
  <si>
    <t>Iš viso prisitaikymo išlaidų pagal įpareigojimą C</t>
  </si>
  <si>
    <t>Iš viso prisitaikymo išlaidų pagal įpareigojimą D</t>
  </si>
  <si>
    <t>Iš viso prisitaikymo išlaidų pagal įpareigojimą E</t>
  </si>
  <si>
    <t>1.6. </t>
  </si>
  <si>
    <t>1.6.1.</t>
  </si>
  <si>
    <t>1.6.2.</t>
  </si>
  <si>
    <t>1.6.3.</t>
  </si>
  <si>
    <t>Iš viso prisitaikymo išlaidų pagal įpareigojimą F</t>
  </si>
  <si>
    <t>Veiksmas C1</t>
  </si>
  <si>
    <t>Veiksmas C2</t>
  </si>
  <si>
    <t>Veiksmas C3</t>
  </si>
  <si>
    <t>Veiksmas D1</t>
  </si>
  <si>
    <t>Veiksmas D2</t>
  </si>
  <si>
    <t>Veiksmas D3</t>
  </si>
  <si>
    <t>Veiksmas E1</t>
  </si>
  <si>
    <t>Veiksmas E2</t>
  </si>
  <si>
    <t>Veiksmas E3</t>
  </si>
  <si>
    <t>Veiksmas F1</t>
  </si>
  <si>
    <t>Veiksmas F2</t>
  </si>
  <si>
    <t>Veiksmas F3</t>
  </si>
  <si>
    <t>2.3. </t>
  </si>
  <si>
    <t>2.3.1.</t>
  </si>
  <si>
    <t>2.3.2.</t>
  </si>
  <si>
    <t>2.4. </t>
  </si>
  <si>
    <t>2.4.1.</t>
  </si>
  <si>
    <t>2.4.2.</t>
  </si>
  <si>
    <t>2.1.3.</t>
  </si>
  <si>
    <t>2.3.3.</t>
  </si>
  <si>
    <t>2.4.3.</t>
  </si>
  <si>
    <t>Veiksmas B3</t>
  </si>
  <si>
    <t>2.5. </t>
  </si>
  <si>
    <t>2.5.1.</t>
  </si>
  <si>
    <t>2.5.2.</t>
  </si>
  <si>
    <t>2.6. </t>
  </si>
  <si>
    <t>2.6.1.</t>
  </si>
  <si>
    <t>2.6.2.</t>
  </si>
  <si>
    <t>Iš viso D išlaidų veiksmui A3, Eur</t>
  </si>
  <si>
    <t>Iš viso D išlaidų veiksmui B3, Eur</t>
  </si>
  <si>
    <t>C1.1</t>
  </si>
  <si>
    <t>C1.2</t>
  </si>
  <si>
    <t>C2.1</t>
  </si>
  <si>
    <t>C2.2</t>
  </si>
  <si>
    <t>Iš viso D išlaidų veiksmui C1, Eur</t>
  </si>
  <si>
    <t>Iš viso D išlaidų veiksmui C2, Eur</t>
  </si>
  <si>
    <t>Iš viso D išlaidų veiksmui C3, Eur</t>
  </si>
  <si>
    <t>Iš viso D išlaidų veiksmui D1, Eur</t>
  </si>
  <si>
    <t>Iš viso D išlaidų veiksmui D2, Eur</t>
  </si>
  <si>
    <t>Iš viso D išlaidų veiksmui D3, Eur</t>
  </si>
  <si>
    <t>D1.1</t>
  </si>
  <si>
    <t>D1.2</t>
  </si>
  <si>
    <t>D2.1</t>
  </si>
  <si>
    <t>D2.2</t>
  </si>
  <si>
    <t>Iš viso D išlaidų pagal įpareigojimą C, Eur</t>
  </si>
  <si>
    <t>Iš viso D išlaidų pagal įpareigojimą D, Eur</t>
  </si>
  <si>
    <t>E1.1</t>
  </si>
  <si>
    <t>E1.2</t>
  </si>
  <si>
    <t>E2.2</t>
  </si>
  <si>
    <t>E2.1</t>
  </si>
  <si>
    <t>Iš viso D išlaidų veiksmui E1, Eur</t>
  </si>
  <si>
    <t>Iš viso D išlaidų veiksmui E2, Eur</t>
  </si>
  <si>
    <t>Iš viso D išlaidų veiksmui E3, Eur</t>
  </si>
  <si>
    <t>Iš viso D išlaidų pagal įpareigojimą E, Eur</t>
  </si>
  <si>
    <t>F1.1</t>
  </si>
  <si>
    <t>F1.2</t>
  </si>
  <si>
    <t>F2.1</t>
  </si>
  <si>
    <t>F2.2</t>
  </si>
  <si>
    <t>Iš viso D išlaidų veiksmui F1, Eur</t>
  </si>
  <si>
    <t>Iš viso D išlaidų veiksmui F2, Eur</t>
  </si>
  <si>
    <t>Iš viso D išlaidų pagal įpareigojimą F, Eur</t>
  </si>
  <si>
    <t>Iš viso D išlaidų veiksmui F3, Eur</t>
  </si>
  <si>
    <t>Iš viso D išlaidų veiksmuiB3, Eur</t>
  </si>
  <si>
    <t>B3.1</t>
  </si>
  <si>
    <t>B3.2</t>
  </si>
  <si>
    <t>A3.1</t>
  </si>
  <si>
    <t>A3.2</t>
  </si>
  <si>
    <t>F3.1</t>
  </si>
  <si>
    <t>F3.2</t>
  </si>
  <si>
    <t>Iš viso D išlaidų veiksmuiF3, Eur</t>
  </si>
  <si>
    <t>C3.1</t>
  </si>
  <si>
    <t>C3.2</t>
  </si>
  <si>
    <t>Iš viso D išlaidų veiksmuiC3, Eur</t>
  </si>
  <si>
    <t>D3.1</t>
  </si>
  <si>
    <t>D3.2</t>
  </si>
  <si>
    <t>Iš viso D išlaidų veiksmuiD3, Eur</t>
  </si>
  <si>
    <t>E3.1</t>
  </si>
  <si>
    <t>E3.2</t>
  </si>
  <si>
    <t>Iš viso D išlaidų veiksmuiE3, Eur</t>
  </si>
  <si>
    <t>Iš viso išlaidų investicijoms pagal veiksmą A3</t>
  </si>
  <si>
    <t>Iš viso išlaidų investicijoms pagal veiksmą B3</t>
  </si>
  <si>
    <t>Iš viso išlaidų investicijoms pagal veiksmą C1</t>
  </si>
  <si>
    <t>Iš viso išlaidų investicijoms pagal veiksmą C2</t>
  </si>
  <si>
    <t>Iš viso išlaidų investicijoms pagal veiksmą C3</t>
  </si>
  <si>
    <t>Iš viso išlaidų investicijoms pagal veiksmą D1</t>
  </si>
  <si>
    <t>Iš viso išlaidų investicijoms pagal veiksmą D2</t>
  </si>
  <si>
    <t>Iš viso išlaidų investicijoms pagal veiksmą D3</t>
  </si>
  <si>
    <t>Iš viso išlaidų investicijoms pagal įpareigojimą C</t>
  </si>
  <si>
    <t>Iš viso išlaidų investicijoms pagal įpareigojimą D</t>
  </si>
  <si>
    <t>Iš viso išlaidų investicijoms pagal veiksmą E1</t>
  </si>
  <si>
    <t>Iš viso išlaidų investicijoms pagal veiksmą E2</t>
  </si>
  <si>
    <t>Iš viso išlaidų investicijoms pagal veiksmą E3</t>
  </si>
  <si>
    <t>Iš viso išlaidų investicijoms pagal įpareigojimą E</t>
  </si>
  <si>
    <t>Iš viso išlaidų investicijoms pagal veiksmą F1</t>
  </si>
  <si>
    <t>Iš viso išlaidų investicijoms pagal veiksmą F2</t>
  </si>
  <si>
    <t>Iš viso išlaidų investicijoms pagal veiksmą F3</t>
  </si>
  <si>
    <t>Iš viso išlaidų investicijoms pagal įpareigojimą F</t>
  </si>
  <si>
    <t>Iš viso išlaidų medžiagoms pagal veiksmą A3</t>
  </si>
  <si>
    <t>Iš viso išlaidų medžiagoms pagal veiksmą B3</t>
  </si>
  <si>
    <t>Iš viso išlaidų medžiagoms pagal veiksmą C1</t>
  </si>
  <si>
    <t>Iš viso išlaidų medžiagoms pagal veiksmą C2</t>
  </si>
  <si>
    <t>Iš viso išlaidų medžiagoms pagal veiksmą C3</t>
  </si>
  <si>
    <t>Iš viso išlaidų medžiagoms pagal įpareigojimą C</t>
  </si>
  <si>
    <t>Iš viso išlaidų medžiagoms pagal veiksmą D1</t>
  </si>
  <si>
    <t>Iš viso išlaidų medžiagoms pagal veiksmą D2</t>
  </si>
  <si>
    <t>Iš viso išlaidų medžiagoms pagal veiksmą D3</t>
  </si>
  <si>
    <t>Iš viso išlaidų medžiagoms pagal įpareigojimą D</t>
  </si>
  <si>
    <t>Iš viso išlaidų medžiagoms pagal veiksmą E1</t>
  </si>
  <si>
    <t>Iš viso išlaidų medžiagoms pagal veiksmą E2</t>
  </si>
  <si>
    <t>Iš viso išlaidų medžiagoms pagal veiksmą E3</t>
  </si>
  <si>
    <t>Iš viso išlaidų medžiagoms pagal įpareigojimą E</t>
  </si>
  <si>
    <t>Iš viso išlaidų medžiagoms pagal veiksmą F1</t>
  </si>
  <si>
    <t>Iš viso išlaidų medžiagoms pagal veiksmą F2</t>
  </si>
  <si>
    <t>Iš viso išlaidų medžiagoms pagal veiksmą F3</t>
  </si>
  <si>
    <t>Iš viso išlaidų medžiagoms pagal įpareigojimą F</t>
  </si>
  <si>
    <t>Iš viso išlaidų iš išorės įsigyjamoms paslaugoms (darbams) pagal veiksmą A3</t>
  </si>
  <si>
    <t>Iš viso išlaidų iš išorės įsigyjamoms paslaugoms (darbams) pagal veiksmą B3</t>
  </si>
  <si>
    <t>Iš viso išlaidų iš išorės įsigyjamoms paslaugoms (darbams) pagal veiksmą C1</t>
  </si>
  <si>
    <t>Iš viso išlaidų iš išorės įsigyjamoms paslaugoms (darbams) pagal veiksmą C2</t>
  </si>
  <si>
    <t>Iš viso išlaidų iš išorės įsigyjamoms paslaugoms (darbams) pagal veiksmą C3</t>
  </si>
  <si>
    <t>Iš viso išlaidų iš išorės įsigyjamoms paslaugoms (darbams) pagal įpareigojimą C</t>
  </si>
  <si>
    <t>Iš viso išlaidų iš išorės įsigyjamoms paslaugoms (darbams) pagal veiksmą D1</t>
  </si>
  <si>
    <t>Iš viso išlaidų iš išorės įsigyjamoms paslaugoms (darbams) pagal veiksmą D2</t>
  </si>
  <si>
    <t>Iš viso išlaidų iš išorės įsigyjamoms paslaugoms (darbams) pagal veiksmą D3</t>
  </si>
  <si>
    <t>Iš viso išlaidų iš išorės įsigyjamoms paslaugoms (darbams) pagal įpareigojimą D</t>
  </si>
  <si>
    <t>Iš viso išlaidų iš išorės įsigyjamoms paslaugoms (darbams) pagal veiksmą E1</t>
  </si>
  <si>
    <t>Iš viso išlaidų iš išorės įsigyjamoms paslaugoms (darbams) pagal veiksmą E2</t>
  </si>
  <si>
    <t>Iš viso išlaidų iš išorės įsigyjamoms paslaugoms (darbams) pagal veiksmą E3</t>
  </si>
  <si>
    <t>Iš viso išlaidų iš išorės įsigyjamoms paslaugoms (darbams) pagal įpareigojimą E</t>
  </si>
  <si>
    <t>Iš viso išlaidų iš išorės įsigyjamoms paslaugoms (darbams) pagal veiksmą F1</t>
  </si>
  <si>
    <t>Iš viso išlaidų iš išorės įsigyjamoms paslaugoms (darbams) pagal veiksmą F2</t>
  </si>
  <si>
    <t>Iš viso išlaidų iš išorės įsigyjamoms paslaugoms (darbams) pagal veiksmą F3</t>
  </si>
  <si>
    <t>Iš viso išlaidų iš išorės įsigyjamoms paslaugoms (darbams) pagal įpareigojimą F</t>
  </si>
  <si>
    <t>ES</t>
  </si>
  <si>
    <t>Informatikas</t>
  </si>
  <si>
    <t>nacionalinė</t>
  </si>
  <si>
    <t>Darbuotojų saugos ir sveikatos specialistas</t>
  </si>
  <si>
    <t>Darbo aplinkos grupės vyresnioji patarėja Ginatrė Bužinskaitė</t>
  </si>
  <si>
    <t>Darbo aplinkos grupės vyresnioji patarėja Rasa Šidagytė</t>
  </si>
  <si>
    <t>Lietuvos Respublikos darbuotojų saugos ir sveikatos įstatymas</t>
  </si>
  <si>
    <t>LIETUVOS RESPUBLIKOS DARBUOTOJŲ SAUGOS IR SVEIKATOS ĮSTATYMO NR. IX-1672 1, 2, 4, 15, 46, 47 STRAIPSNIŲ, V-1 SKYRIAUS PAVADINIMO PAKEITIMO IR ĮSTATYMO PAPILDYMO 38-3 STRAIPSNIU ĮSTATYMO PROJEKTAS</t>
  </si>
  <si>
    <t>Įvertinti automatizuotų sistemų keliamą riziką;
įvertinti automatizuotų sistemų apsaugos priemonių tinkamumą;
imtis prevencinių ir apsaugos priemonių.</t>
  </si>
  <si>
    <t>Darbuotojų informavimas ir konsultavimasis su jais</t>
  </si>
  <si>
    <r>
      <rPr>
        <b/>
        <i/>
        <sz val="8"/>
        <color rgb="FF000000"/>
        <rFont val="Verdana"/>
        <family val="2"/>
        <charset val="186"/>
      </rPr>
      <t>Darbuotojų saugos ir sveikatos įstatymo 38-3 straipsnio 2 dalis</t>
    </r>
    <r>
      <rPr>
        <i/>
        <sz val="8"/>
        <color rgb="FF000000"/>
        <rFont val="Verdana"/>
        <family val="2"/>
        <charset val="186"/>
      </rPr>
      <t xml:space="preserve">
2. Skaitmeninė darbo platforma, kiek tai susiję su šio straipsnio 1 dalyje nustatytais reikalavimais, užtikrina veiksmingą platformos darbuotojų ir (arba) jų atstovų informavimą ir konsultavimąsi su jais bei jų dalyvavimą pagal šio Įstatymo 13, 25, 27, 30, 34 straipsnius.</t>
    </r>
  </si>
  <si>
    <r>
      <rPr>
        <b/>
        <i/>
        <sz val="8"/>
        <color rgb="FF000000"/>
        <rFont val="Verdana"/>
        <family val="2"/>
        <charset val="186"/>
      </rPr>
      <t>Darbuotojų saugos ir sveikatos įstatymo 38-3 straipsnio 5 dalis</t>
    </r>
    <r>
      <rPr>
        <i/>
        <sz val="8"/>
        <color rgb="FF000000"/>
        <rFont val="Verdana"/>
        <family val="2"/>
        <charset val="186"/>
      </rPr>
      <t xml:space="preserve">
5. Siekdama užtikrinti platformos darbuotojų saugą ir sveikatą, be kita ko, nuo smurto ir priekabiavimo, skaitmeninė darbo platforma imasi prevencinių priemonių, be kita ko, nustatydama veiksmingą (-us) pranešimų apie grėsmes platformos darbuotojų saugai ir sveikatai, įskaitant smurtą ir priekabiavimą, teikimo kanalą (-us).</t>
    </r>
  </si>
  <si>
    <r>
      <rPr>
        <b/>
        <i/>
        <sz val="8"/>
        <color rgb="FF000000"/>
        <rFont val="Verdana"/>
        <family val="2"/>
        <charset val="186"/>
      </rPr>
      <t>Darbuotojų saugos ir sveikatos įstatymo 38-3 straipsnio 1 ir 4 dalys</t>
    </r>
    <r>
      <rPr>
        <i/>
        <sz val="8"/>
        <color rgb="FF000000"/>
        <rFont val="Verdana"/>
        <family val="2"/>
        <charset val="186"/>
      </rPr>
      <t xml:space="preserve">
1. &lt;...&gt; Taip pat skaitmeninė darbo platforma, kiek tai susiję su platformos darbuotojais:
1) įvertina automatizuotų stebėsenos sistemų ir automatizuotų sprendimų priėmimo sistemų keliamą riziką platformos darbuotojų saugai ir sveikatai, visų pirma, kiek tai susiję su galimais nelaimingais atsitikimais darbe, psichosocialiniais ir ergonominiais rizikos veiksniais;
2) įvertina, ar šios dalies 1 punkte nurodytų sistemų apsaugos priemonės yra tinkamos atsižvelgiant į nustatytą riziką konkretaus pobūdžio darbo aplinkoje;
3) imasi tinkamų prevencinių ir apsaugos priemonių.
&lt;...&gt;
4. Šio straipsnio 1–3 dalys taip pat taikomos tais atvejais, kai skaitmeninė darbo platforma naudoja kitas automatizuotas sistemas, kuriomis priimami ar joms padedant priimami sprendimai, kurie bet kuriuo būdu daro poveikį platformos darbuotojams, ir kurios nėra automatizuotos sprendimų priėmimo sistemos.</t>
    </r>
  </si>
  <si>
    <t>Nustatyti pranešimų apie grėsmes teikimo kanalą (-us)</t>
  </si>
  <si>
    <t>Imtis priemonių grėsmėms šalinti, tokių grėsmių prevencijos priemonių</t>
  </si>
  <si>
    <t>Informacijos teikimas</t>
  </si>
  <si>
    <r>
      <rPr>
        <b/>
        <i/>
        <sz val="8"/>
        <color rgb="FF000000"/>
        <rFont val="Verdana"/>
        <family val="2"/>
        <charset val="186"/>
      </rPr>
      <t>Darbuotojų saugos ir sveikatos įstatymo 38-3 straipsnio 7 dalis</t>
    </r>
    <r>
      <rPr>
        <i/>
        <sz val="8"/>
        <color rgb="FF000000"/>
        <rFont val="Verdana"/>
        <family val="2"/>
        <charset val="186"/>
      </rPr>
      <t xml:space="preserve">
7. Darbdaviui atstovaujantis asmuo, kuris organizuoja darbuotojų darbą ne per skaitmeninę darbo platformą, tačiau naudodamas automatizuotą (-as) stebėsenos sistemą (-as) ir (ar) automatizuotą (-as) sprendimų priėmimo sistemą (-as) ir (ar) automatizuotą (-as) sistemą (-as), kuria (-iomis) priimami ar joms padedant priimami sprendimai, kurie bet kuriuo būdu daro poveikį jo darbuotojams, atitinkamai mutatis mutandis taiko šio straipsnio 1–5 dalių nuostatas.</t>
    </r>
  </si>
  <si>
    <r>
      <rPr>
        <b/>
        <i/>
        <sz val="8"/>
        <color rgb="FF000000"/>
        <rFont val="Verdana"/>
        <family val="2"/>
        <charset val="186"/>
      </rPr>
      <t>Darbuotojų saugos ir sveikatos įstatymo 38-3 straipsnio 6 dalis</t>
    </r>
    <r>
      <rPr>
        <i/>
        <sz val="8"/>
        <color rgb="FF000000"/>
        <rFont val="Verdana"/>
        <family val="2"/>
        <charset val="186"/>
      </rPr>
      <t xml:space="preserve">
6. Kai platformos darbuotojų darbdavys yra skaitmeninės darbo platformos tarpininkas, skaitmeninė darbo platforma bendradarbiauja su skaitmeninės darbo platformos tarpininku ir teikia jam informaciją, susijusią su šio straipsnio 1–5 dalyse nustatytais reikalavimais, kuri reikalinga platformos darbuotojų saugai ir sveikatai užtikrinti. </t>
    </r>
  </si>
  <si>
    <r>
      <rPr>
        <b/>
        <i/>
        <sz val="8"/>
        <color rgb="FF000000"/>
        <rFont val="Verdana"/>
        <family val="2"/>
        <charset val="186"/>
      </rPr>
      <t>Darbuotojų saugos ir sveikatos įstatymo 38-3 straipsnio 8 dalis</t>
    </r>
    <r>
      <rPr>
        <i/>
        <sz val="8"/>
        <color rgb="FF000000"/>
        <rFont val="Verdana"/>
        <family val="2"/>
        <charset val="186"/>
      </rPr>
      <t xml:space="preserve">
8. Skaitmeninė darbo platforma savarankiškai dirbantiems asmenims, vykdantiems savarankišką veiklą per šią skaitmeninę darbo platformą, mutatis mutandis taiko šio straipsnio 1 dalies 1–3 punktų, 3–5 dalių nuostatas ir pateikia savarankiškai dirbantiems asmenims informaciją, prieš jiems pradedant darbą per skaitmeninę darbo platformą ir kaskart atnaujinus informaciją, kai tai turi įtakos savarankiškai dirbančių asmenų saugai ir sveikatai, apie:
1) nustatytą automatizuotų sistemų keliamą riziką savarankiškai dirbančių asmenų saugai ir sveikatai;
2) prevencines ir apsaugos priemones, kurių ėmėsi skaitmeninė darbo platforma pagal šios dalies 1 punktą nustatytai rizikai šalinti ar mažinti;
3) rekomenduojamas prevencines ir apsaugos priemones, kurių galėtų imtis savarankiškai dirbantys asmenys, vykdydami veiklą per skaitmeninę darbo platformą, savo saugai užtikrinti ir sveikatai apsaugoti, kiek tai susiję su pagal šios dalies 1 punktą nustatyta automatizuotų sistemų keliama rizika;
4) pranešimų apie grėsmes savarankiškai dirbančių asmenų saugai ir sveikatai, įskaitant smurtą ir priekabiavimą, teikimo kanalą.</t>
    </r>
  </si>
  <si>
    <t>Įvertinti, kokių prevencijos ir apsaugos priemonių galėtų imtis savarankiškai dirbantys asmenys dėl nustatytos rizikos</t>
  </si>
  <si>
    <t>Nustatyti pranešimų apie grėsmes kanalą</t>
  </si>
  <si>
    <t>Pateikti informaciją savarankiškai dirbantiems asmenims prieš jiems pradedant darbą ir atnaujinus informaciją</t>
  </si>
  <si>
    <t>2.7. </t>
  </si>
  <si>
    <r>
      <rPr>
        <b/>
        <i/>
        <sz val="8"/>
        <color rgb="FF000000"/>
        <rFont val="Verdana"/>
        <family val="2"/>
        <charset val="186"/>
      </rPr>
      <t>Darbuotojų saugos ir sveikatos įstatymo 38-3 straipsnio 9 dalis</t>
    </r>
    <r>
      <rPr>
        <i/>
        <sz val="8"/>
        <color rgb="FF000000"/>
        <rFont val="Verdana"/>
        <family val="2"/>
        <charset val="186"/>
      </rPr>
      <t xml:space="preserve">
9. Jeigu skaitmeninė darbo platforma tiekia savarankiškai dirbantiems asmenims darbo arba asmenines apsaugos priemones, skirtas naudoti jų veiklos per skaitmeninę darbo platformą metu, neatsižvelgiant į tai, ar priemonė tiekiama už atlygį ar ne, ji įvertina tokios priemonės keliamą riziką asmens saugai ir sveikatai profesionalaus šios priemonės naudojimo vykdant veiklą per skaitmeninę darbo platformą metu ir kartu su priemone pateikia aiškias, savarankiškai dirbančiam asmeniui suprantama kalba instrukcijas, kaip saugiai ir nepakenkiant savo sveikatai naudoti šią priemonę veiklos metu. Skaitmeninė darbo platforma užtikrina, kad jos tiekiamos asmeninės apsaugos priemonės būtų tinkamos savarankiškai dirbantiems asmenims apsisaugoti nuo jų veiklos per skaitmeninę darbo platformą metu kylančių rizikos veiksnių ir (ar) pavojų.</t>
    </r>
  </si>
  <si>
    <t>Veiksmai, analogiški nurodytiems anksčiau (skaičiuoklės 2.1-2.4 punktuose)</t>
  </si>
  <si>
    <t>2.6.3.</t>
  </si>
  <si>
    <t>2.7.1.</t>
  </si>
  <si>
    <t>2.7.2.</t>
  </si>
  <si>
    <t>2.6.4.</t>
  </si>
  <si>
    <t>Įvertinti tiekiamos priemonės keliamą riziką darbo metu</t>
  </si>
  <si>
    <t>Įvertinti asmeninių apsaugos priemonių tinkamumą apsaugoti nuo rizikos veiksnių ir (ar) pavojų</t>
  </si>
  <si>
    <t>Iš viso prisitaikymo išlaidų pagal įpareigojimą G</t>
  </si>
  <si>
    <t>2.8. </t>
  </si>
  <si>
    <r>
      <rPr>
        <b/>
        <i/>
        <sz val="8"/>
        <color rgb="FF000000"/>
        <rFont val="Verdana"/>
        <family val="2"/>
        <charset val="186"/>
      </rPr>
      <t>Darbuotojų saugos ir sveikatos įstatymo 15 straipsnio 1 dalis</t>
    </r>
    <r>
      <rPr>
        <i/>
        <sz val="8"/>
        <color rgb="FF000000"/>
        <rFont val="Verdana"/>
        <family val="2"/>
        <charset val="186"/>
      </rPr>
      <t xml:space="preserve">
&lt;...&gt; Savarankiškai dirbantys asmenys, vykdantys savarankišką veiklą statybvietėje, turi būti įgiję žinių, kaip saugiai dirbti statybvietėse, vyriausiojo valstybinio darbo inspektoriaus nustatyta tvarka.</t>
    </r>
  </si>
  <si>
    <t>Išklausyti/pereiti žinių kursą ir gauti pažymėjimą</t>
  </si>
  <si>
    <t>Iš viso išlaidų iš išorės įsigyjamoms paslaugoms (darbams) pagal įpareigojimą G</t>
  </si>
  <si>
    <t>Iš viso prisitaikymo išlaidų pagal įpareigojimą H</t>
  </si>
  <si>
    <t>Iš viso išlaidų iš išorės įsigyjamoms paslaugoms (darbams) pagal įpareigojimą H</t>
  </si>
  <si>
    <t>Mokymo (žinių suteikimo) paslauga</t>
  </si>
  <si>
    <t>Iš viso D išlaidų veiksmuiF4, Eur</t>
  </si>
  <si>
    <t>Iš viso D išlaidų pagal įpareigojimą G, Eur</t>
  </si>
  <si>
    <t>Iš viso D išlaidų pagal įpareigojimą H,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</si>
</sst>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86"/>
      <scheme val="minor"/>
    </font>
    <font>
      <sz val="8"/>
      <color theme="1"/>
      <name val="Verdana"/>
      <family val="2"/>
      <charset val="186"/>
    </font>
    <font>
      <b/>
      <sz val="8"/>
      <color rgb="FF000000"/>
      <name val="Verdana"/>
      <family val="2"/>
      <charset val="186"/>
    </font>
    <font>
      <sz val="8"/>
      <color rgb="FF000000"/>
      <name val="Verdana"/>
      <family val="2"/>
      <charset val="186"/>
    </font>
    <font>
      <i/>
      <sz val="8"/>
      <color rgb="FF000000"/>
      <name val="Verdana"/>
      <family val="2"/>
      <charset val="186"/>
    </font>
    <font>
      <sz val="8"/>
      <name val="Verdana"/>
      <family val="2"/>
      <charset val="186"/>
    </font>
    <font>
      <b/>
      <sz val="8"/>
      <color theme="1"/>
      <name val="Verdana"/>
      <family val="2"/>
      <charset val="186"/>
    </font>
    <font>
      <b/>
      <sz val="12"/>
      <color theme="1"/>
      <name val="Verdana"/>
      <family val="2"/>
      <charset val="186"/>
    </font>
    <font>
      <b/>
      <sz val="8"/>
      <color theme="0"/>
      <name val="Verdana"/>
      <family val="2"/>
      <charset val="186"/>
    </font>
    <font>
      <sz val="8"/>
      <color theme="0"/>
      <name val="Verdana"/>
      <family val="2"/>
      <charset val="186"/>
    </font>
    <font>
      <sz val="8"/>
      <color rgb="FFFF0000"/>
      <name val="Verdana"/>
      <family val="2"/>
      <charset val="186"/>
    </font>
    <font>
      <sz val="11"/>
      <color theme="1"/>
      <name val="Aptos"/>
      <family val="2"/>
    </font>
    <font>
      <b/>
      <i/>
      <sz val="8"/>
      <color rgb="FF000000"/>
      <name val="Verdana"/>
      <family val="2"/>
      <charset val="186"/>
    </font>
  </fonts>
  <fills count="11">
    <fill>
      <patternFill patternType="none"/>
    </fill>
    <fill>
      <patternFill patternType="gray125"/>
    </fill>
    <fill>
      <patternFill patternType="solid">
        <fgColor rgb="FFE7E6E6"/>
        <bgColor indexed="64"/>
      </patternFill>
    </fill>
    <fill>
      <patternFill patternType="solid">
        <fgColor rgb="FFF2F2F2"/>
        <bgColor indexed="64"/>
      </patternFill>
    </fill>
    <fill>
      <patternFill patternType="solid">
        <fgColor rgb="FFFFFFFF"/>
        <bgColor indexed="64"/>
      </patternFill>
    </fill>
    <fill>
      <patternFill patternType="solid">
        <fgColor theme="0"/>
        <bgColor indexed="64"/>
      </patternFill>
    </fill>
    <fill>
      <patternFill patternType="solid">
        <fgColor rgb="FFF2F1F0"/>
        <bgColor indexed="64"/>
      </patternFill>
    </fill>
    <fill>
      <patternFill patternType="solid">
        <fgColor rgb="FF390A6F"/>
        <bgColor indexed="64"/>
      </patternFill>
    </fill>
    <fill>
      <patternFill patternType="solid">
        <fgColor rgb="FF44BBA4"/>
        <bgColor indexed="64"/>
      </patternFill>
    </fill>
    <fill>
      <patternFill patternType="solid">
        <fgColor rgb="FFCCD3FF"/>
        <bgColor indexed="64"/>
      </patternFill>
    </fill>
    <fill>
      <patternFill patternType="solid">
        <fgColor rgb="FF7E47FF"/>
        <bgColor indexed="64"/>
      </patternFill>
    </fill>
  </fills>
  <borders count="1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diagonal/>
    </border>
  </borders>
  <cellStyleXfs count="1">
    <xf numFmtId="0" fontId="0" fillId="0" borderId="0"/>
  </cellStyleXfs>
  <cellXfs count="78">
    <xf numFmtId="0" fontId="0" fillId="0" borderId="0" xfId="0"/>
    <xf numFmtId="0" fontId="1" fillId="0" borderId="0" xfId="0" applyFont="1" applyAlignment="1">
      <alignment vertical="top"/>
    </xf>
    <xf numFmtId="0" fontId="3" fillId="0" borderId="2" xfId="0" applyFont="1" applyBorder="1" applyAlignment="1">
      <alignment horizontal="center" vertical="top"/>
    </xf>
    <xf numFmtId="0" fontId="4" fillId="0" borderId="5" xfId="0" applyFont="1" applyBorder="1" applyAlignment="1">
      <alignment vertical="top" wrapText="1"/>
    </xf>
    <xf numFmtId="0" fontId="3" fillId="3" borderId="5" xfId="0" applyFont="1" applyFill="1" applyBorder="1" applyAlignment="1">
      <alignment vertical="top" wrapText="1"/>
    </xf>
    <xf numFmtId="0" fontId="3" fillId="0" borderId="5" xfId="0" applyFont="1" applyBorder="1" applyAlignment="1">
      <alignment vertical="top" wrapText="1"/>
    </xf>
    <xf numFmtId="0" fontId="3" fillId="4" borderId="5" xfId="0" applyFont="1" applyFill="1" applyBorder="1" applyAlignment="1">
      <alignment vertical="top" wrapText="1"/>
    </xf>
    <xf numFmtId="0" fontId="3" fillId="3" borderId="5" xfId="0" applyFont="1" applyFill="1" applyBorder="1" applyAlignment="1">
      <alignment horizontal="right" vertical="top" wrapText="1"/>
    </xf>
    <xf numFmtId="0" fontId="3" fillId="0" borderId="2" xfId="0" applyFont="1" applyBorder="1" applyAlignment="1">
      <alignment horizontal="right" vertical="top" wrapText="1"/>
    </xf>
    <xf numFmtId="0" fontId="5" fillId="3" borderId="5" xfId="0" applyFont="1" applyFill="1" applyBorder="1" applyAlignment="1">
      <alignment vertical="top" wrapText="1"/>
    </xf>
    <xf numFmtId="0" fontId="3" fillId="5" borderId="5" xfId="0" applyFont="1" applyFill="1" applyBorder="1" applyAlignment="1">
      <alignment vertical="top" wrapText="1"/>
    </xf>
    <xf numFmtId="0" fontId="5" fillId="0" borderId="5" xfId="0" applyFont="1" applyBorder="1" applyAlignment="1">
      <alignment vertical="top" wrapText="1"/>
    </xf>
    <xf numFmtId="0" fontId="2" fillId="0" borderId="5" xfId="0" applyFont="1" applyBorder="1" applyAlignment="1">
      <alignment horizontal="center" vertical="top" wrapText="1"/>
    </xf>
    <xf numFmtId="0" fontId="3" fillId="0" borderId="2" xfId="0" applyFont="1" applyBorder="1" applyAlignment="1">
      <alignment vertical="top" wrapText="1"/>
    </xf>
    <xf numFmtId="0" fontId="3" fillId="2" borderId="5" xfId="0" applyFont="1" applyFill="1" applyBorder="1" applyAlignment="1">
      <alignment vertical="top" wrapText="1"/>
    </xf>
    <xf numFmtId="0" fontId="8" fillId="7" borderId="8" xfId="0" applyFont="1" applyFill="1" applyBorder="1" applyAlignment="1">
      <alignment horizontal="left" vertical="top"/>
    </xf>
    <xf numFmtId="0" fontId="8" fillId="7" borderId="1" xfId="0" applyFont="1" applyFill="1" applyBorder="1" applyAlignment="1">
      <alignment vertical="top" wrapText="1"/>
    </xf>
    <xf numFmtId="0" fontId="8" fillId="7" borderId="1" xfId="0" applyFont="1" applyFill="1" applyBorder="1" applyAlignment="1">
      <alignment horizontal="center" vertical="top" wrapText="1"/>
    </xf>
    <xf numFmtId="0" fontId="8" fillId="7" borderId="4" xfId="0" applyFont="1" applyFill="1" applyBorder="1" applyAlignment="1">
      <alignment vertical="top" wrapText="1"/>
    </xf>
    <xf numFmtId="0" fontId="9" fillId="8" borderId="10" xfId="0" applyFont="1" applyFill="1" applyBorder="1" applyAlignment="1">
      <alignment horizontal="center" vertical="top"/>
    </xf>
    <xf numFmtId="0" fontId="8" fillId="8" borderId="1" xfId="0" applyFont="1" applyFill="1" applyBorder="1" applyAlignment="1">
      <alignment horizontal="center" vertical="top" wrapText="1"/>
    </xf>
    <xf numFmtId="0" fontId="2" fillId="9" borderId="8" xfId="0" applyFont="1" applyFill="1" applyBorder="1" applyAlignment="1">
      <alignment vertical="top" wrapText="1"/>
    </xf>
    <xf numFmtId="0" fontId="8" fillId="10" borderId="2" xfId="0" applyFont="1" applyFill="1" applyBorder="1" applyAlignment="1">
      <alignment vertical="top" wrapText="1"/>
    </xf>
    <xf numFmtId="0" fontId="2" fillId="9" borderId="5" xfId="0" applyFont="1" applyFill="1" applyBorder="1" applyAlignment="1">
      <alignment horizontal="center" vertical="top" wrapText="1"/>
    </xf>
    <xf numFmtId="0" fontId="4" fillId="0" borderId="2" xfId="0" applyFont="1" applyBorder="1" applyAlignment="1">
      <alignment vertical="top" wrapText="1"/>
    </xf>
    <xf numFmtId="0" fontId="3" fillId="3" borderId="5" xfId="0" applyFont="1" applyFill="1" applyBorder="1" applyAlignment="1">
      <alignment horizontal="center" vertical="top" wrapText="1"/>
    </xf>
    <xf numFmtId="0" fontId="1" fillId="0" borderId="2" xfId="0" applyFont="1" applyBorder="1" applyAlignment="1">
      <alignment vertical="top" wrapText="1"/>
    </xf>
    <xf numFmtId="0" fontId="2" fillId="0" borderId="5" xfId="0" applyFont="1" applyBorder="1" applyAlignment="1">
      <alignment vertical="top" wrapText="1"/>
    </xf>
    <xf numFmtId="0" fontId="2" fillId="0" borderId="0" xfId="0" applyFont="1" applyAlignment="1">
      <alignment horizontal="right" vertical="top" wrapText="1"/>
    </xf>
    <xf numFmtId="0" fontId="2" fillId="0" borderId="0" xfId="0" applyFont="1" applyAlignment="1">
      <alignment vertical="top" wrapText="1"/>
    </xf>
    <xf numFmtId="0" fontId="3" fillId="5" borderId="0" xfId="0" applyFont="1" applyFill="1" applyAlignment="1">
      <alignment vertical="top" wrapText="1"/>
    </xf>
    <xf numFmtId="0" fontId="2" fillId="6" borderId="8" xfId="0" applyFont="1" applyFill="1" applyBorder="1" applyAlignment="1">
      <alignment horizontal="center" vertical="top" wrapText="1"/>
    </xf>
    <xf numFmtId="0" fontId="2" fillId="6" borderId="3" xfId="0" applyFont="1" applyFill="1" applyBorder="1" applyAlignment="1">
      <alignment horizontal="center" vertical="top" wrapText="1"/>
    </xf>
    <xf numFmtId="0" fontId="8" fillId="8" borderId="2" xfId="0" applyFont="1" applyFill="1" applyBorder="1" applyAlignment="1">
      <alignment horizontal="center" vertical="top" wrapText="1"/>
    </xf>
    <xf numFmtId="0" fontId="8" fillId="8" borderId="5" xfId="0" applyFont="1" applyFill="1" applyBorder="1" applyAlignment="1">
      <alignment horizontal="center" vertical="top" wrapText="1"/>
    </xf>
    <xf numFmtId="0" fontId="2" fillId="3" borderId="5" xfId="0" applyFont="1" applyFill="1" applyBorder="1" applyAlignment="1">
      <alignment vertical="top" wrapText="1"/>
    </xf>
    <xf numFmtId="0" fontId="2" fillId="0" borderId="2" xfId="0" applyFont="1" applyBorder="1" applyAlignment="1">
      <alignment vertical="top" wrapText="1"/>
    </xf>
    <xf numFmtId="0" fontId="2" fillId="5" borderId="0" xfId="0" applyFont="1" applyFill="1" applyAlignment="1">
      <alignment vertical="top" wrapText="1"/>
    </xf>
    <xf numFmtId="0" fontId="3" fillId="6" borderId="5" xfId="0" applyFont="1" applyFill="1" applyBorder="1" applyAlignment="1">
      <alignment horizontal="right" vertical="top" wrapText="1"/>
    </xf>
    <xf numFmtId="0" fontId="3" fillId="6" borderId="5" xfId="0" applyFont="1" applyFill="1" applyBorder="1" applyAlignment="1">
      <alignment vertical="top" wrapText="1"/>
    </xf>
    <xf numFmtId="0" fontId="5" fillId="6" borderId="5" xfId="0" applyFont="1" applyFill="1" applyBorder="1" applyAlignment="1">
      <alignment vertical="top" wrapText="1"/>
    </xf>
    <xf numFmtId="0" fontId="3" fillId="0" borderId="12" xfId="0" applyFont="1" applyBorder="1" applyAlignment="1">
      <alignment horizontal="center" vertical="top"/>
    </xf>
    <xf numFmtId="0" fontId="1" fillId="0" borderId="11" xfId="0" applyFont="1" applyBorder="1" applyAlignment="1">
      <alignment vertical="top"/>
    </xf>
    <xf numFmtId="0" fontId="10" fillId="0" borderId="0" xfId="0" applyFont="1" applyAlignment="1">
      <alignment vertical="top"/>
    </xf>
    <xf numFmtId="0" fontId="11" fillId="0" borderId="0" xfId="0" applyFont="1" applyAlignment="1">
      <alignment vertical="center"/>
    </xf>
    <xf numFmtId="0" fontId="4" fillId="6" borderId="13" xfId="0" applyFont="1" applyFill="1" applyBorder="1" applyAlignment="1">
      <alignment horizontal="left" vertical="top" wrapText="1"/>
    </xf>
    <xf numFmtId="0" fontId="1" fillId="0" borderId="0" xfId="0" applyFont="1" applyAlignment="1">
      <alignment vertical="top" wrapText="1"/>
    </xf>
    <xf numFmtId="0" fontId="3" fillId="0" borderId="2" xfId="0" applyFont="1" applyBorder="1" applyAlignment="1">
      <alignment horizontal="left" vertical="top" wrapText="1"/>
    </xf>
    <xf numFmtId="0" fontId="2" fillId="0" borderId="6" xfId="0" applyFont="1" applyBorder="1" applyAlignment="1">
      <alignment horizontal="right" vertical="top" wrapText="1"/>
    </xf>
    <xf numFmtId="0" fontId="2" fillId="0" borderId="7" xfId="0" applyFont="1" applyBorder="1" applyAlignment="1">
      <alignment horizontal="right" vertical="top" wrapText="1"/>
    </xf>
    <xf numFmtId="0" fontId="2" fillId="0" borderId="3" xfId="0" applyFont="1" applyBorder="1" applyAlignment="1">
      <alignment horizontal="right" vertical="top" wrapText="1"/>
    </xf>
    <xf numFmtId="0" fontId="3" fillId="0" borderId="6" xfId="0" applyFont="1" applyBorder="1" applyAlignment="1">
      <alignment horizontal="right" vertical="top" wrapText="1"/>
    </xf>
    <xf numFmtId="0" fontId="3" fillId="0" borderId="7" xfId="0" applyFont="1" applyBorder="1" applyAlignment="1">
      <alignment horizontal="right" vertical="top" wrapText="1"/>
    </xf>
    <xf numFmtId="0" fontId="3" fillId="0" borderId="3" xfId="0" applyFont="1" applyBorder="1" applyAlignment="1">
      <alignment horizontal="right" vertical="top" wrapText="1"/>
    </xf>
    <xf numFmtId="0" fontId="8" fillId="10" borderId="6" xfId="0" applyFont="1" applyFill="1" applyBorder="1" applyAlignment="1">
      <alignment vertical="top" wrapText="1"/>
    </xf>
    <xf numFmtId="0" fontId="8" fillId="10" borderId="7" xfId="0" applyFont="1" applyFill="1" applyBorder="1" applyAlignment="1">
      <alignment vertical="top" wrapText="1"/>
    </xf>
    <xf numFmtId="0" fontId="8" fillId="10" borderId="3" xfId="0" applyFont="1" applyFill="1" applyBorder="1" applyAlignment="1">
      <alignment vertical="top" wrapText="1"/>
    </xf>
    <xf numFmtId="0" fontId="7" fillId="6" borderId="0" xfId="0" applyFont="1" applyFill="1" applyAlignment="1">
      <alignment horizontal="left" vertical="top"/>
    </xf>
    <xf numFmtId="0" fontId="7" fillId="6" borderId="9" xfId="0" applyFont="1" applyFill="1" applyBorder="1" applyAlignment="1">
      <alignment horizontal="left" vertical="top"/>
    </xf>
    <xf numFmtId="0" fontId="2" fillId="9" borderId="6" xfId="0" applyFont="1" applyFill="1" applyBorder="1" applyAlignment="1">
      <alignment vertical="top" wrapText="1"/>
    </xf>
    <xf numFmtId="0" fontId="2" fillId="9" borderId="7" xfId="0" applyFont="1" applyFill="1" applyBorder="1" applyAlignment="1">
      <alignment vertical="top" wrapText="1"/>
    </xf>
    <xf numFmtId="0" fontId="2" fillId="9" borderId="3" xfId="0" applyFont="1" applyFill="1" applyBorder="1" applyAlignment="1">
      <alignment vertical="top" wrapText="1"/>
    </xf>
    <xf numFmtId="0" fontId="6" fillId="9" borderId="6" xfId="0" applyFont="1" applyFill="1" applyBorder="1" applyAlignment="1">
      <alignment horizontal="center" vertical="top" wrapText="1"/>
    </xf>
    <xf numFmtId="0" fontId="6" fillId="9" borderId="7" xfId="0" applyFont="1" applyFill="1" applyBorder="1" applyAlignment="1">
      <alignment horizontal="center" vertical="top" wrapText="1"/>
    </xf>
    <xf numFmtId="0" fontId="6" fillId="9" borderId="3" xfId="0" applyFont="1" applyFill="1" applyBorder="1" applyAlignment="1">
      <alignment horizontal="center" vertical="top" wrapText="1"/>
    </xf>
    <xf numFmtId="0" fontId="8" fillId="10" borderId="6" xfId="0" applyFont="1" applyFill="1" applyBorder="1" applyAlignment="1">
      <alignment horizontal="center" vertical="top" wrapText="1"/>
    </xf>
    <xf numFmtId="0" fontId="8" fillId="10" borderId="7" xfId="0" applyFont="1" applyFill="1" applyBorder="1" applyAlignment="1">
      <alignment horizontal="center" vertical="top" wrapText="1"/>
    </xf>
    <xf numFmtId="0" fontId="8" fillId="10" borderId="3" xfId="0" applyFont="1" applyFill="1" applyBorder="1" applyAlignment="1">
      <alignment horizontal="center" vertical="top" wrapText="1"/>
    </xf>
    <xf numFmtId="0" fontId="8" fillId="8" borderId="6" xfId="0" applyFont="1" applyFill="1" applyBorder="1" applyAlignment="1">
      <alignment horizontal="center" vertical="top" wrapText="1"/>
    </xf>
    <xf numFmtId="0" fontId="8" fillId="8" borderId="3" xfId="0" applyFont="1" applyFill="1" applyBorder="1" applyAlignment="1">
      <alignment horizontal="center" vertical="top" wrapText="1"/>
    </xf>
    <xf numFmtId="0" fontId="2" fillId="6" borderId="6" xfId="0" applyFont="1" applyFill="1" applyBorder="1" applyAlignment="1">
      <alignment horizontal="center" vertical="top" wrapText="1"/>
    </xf>
    <xf numFmtId="0" fontId="2" fillId="6" borderId="3" xfId="0" applyFont="1" applyFill="1" applyBorder="1" applyAlignment="1">
      <alignment horizontal="center" vertical="top" wrapText="1"/>
    </xf>
    <xf numFmtId="0" fontId="6" fillId="9" borderId="6" xfId="0" applyFont="1" applyFill="1" applyBorder="1" applyAlignment="1">
      <alignment horizontal="center" vertical="top"/>
    </xf>
    <xf numFmtId="0" fontId="6" fillId="9" borderId="7" xfId="0" applyFont="1" applyFill="1" applyBorder="1" applyAlignment="1">
      <alignment horizontal="center" vertical="top"/>
    </xf>
    <xf numFmtId="0" fontId="6" fillId="9" borderId="3" xfId="0" applyFont="1" applyFill="1" applyBorder="1" applyAlignment="1">
      <alignment horizontal="center" vertical="top"/>
    </xf>
    <xf numFmtId="0" fontId="8" fillId="10" borderId="6" xfId="0" applyFont="1" applyFill="1" applyBorder="1" applyAlignment="1">
      <alignment horizontal="center" vertical="top"/>
    </xf>
    <xf numFmtId="0" fontId="8" fillId="10" borderId="7" xfId="0" applyFont="1" applyFill="1" applyBorder="1" applyAlignment="1">
      <alignment horizontal="center" vertical="top"/>
    </xf>
    <xf numFmtId="0" fontId="8" fillId="10" borderId="3" xfId="0" applyFont="1" applyFill="1" applyBorder="1" applyAlignment="1">
      <alignment horizontal="center" vertical="top"/>
    </xf>
  </cellXfs>
  <cellStyles count="1">
    <cellStyle name="Įprastas" xfId="0" builtinId="0"/>
  </cellStyles>
  <dxfs count="0"/>
  <tableStyles count="0" defaultTableStyle="TableStyleMedium2" defaultPivotStyle="PivotStyleLight16"/>
  <colors>
    <mruColors>
      <color rgb="FFF2F1F0"/>
      <color rgb="FF44BBA4"/>
      <color rgb="FF7E47FF"/>
      <color rgb="FFCCD3FF"/>
      <color rgb="FF390A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Rasa Šidagytė" id="{D715156C-8B0E-4B03-B7BC-4160EA359CB1}" userId="S::Rasa.Sidagyte@socmin.lt::3a13a5eb-4e44-4be8-a76a-015a14c02e8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81" dT="2026-09-04T11:02:30.46" personId="{D715156C-8B0E-4B03-B7BC-4160EA359CB1}" id="{A428B6D6-18C5-405F-9501-D45DEBFB4803}">
    <text>VDA eksperimentinės statistikos 2023 m. tyrimo duomenimis, 9 proc. Lietuvos teritorijoje pasiekiamų interneto platformų teikia pavėžėjimo, maisto ar prekių pristatymo paslaugas, kas sudarytų apie 13 platformų</text>
  </threadedComment>
  <threadedComment ref="E87" dT="2026-09-04T12:29:19.04" personId="{D715156C-8B0E-4B03-B7BC-4160EA359CB1}" id="{D148FCC1-8191-40EE-9B49-1F3ABE53187F}">
    <text>VDA duomenimis, 2025 m. Lietuvoje statybos (F) EVR veiklą vykdė 21 tūkst. savarankiškai dirbančių asmenų. Šis skaičius sumažintas, nes ES finansuojamame projekte numatyta nemokamai apmokyti iki 7 tūkst. savarankiškai dirbančių asmenų, ypač bandant pritraukti dirbančius statybos EVR, taip pat, prognozuojama, kad dalis asmenų naudosis galimybe žinių įgyti savarankiškai.</text>
  </threadedComment>
  <threadedComment ref="C88" dT="2026-09-04T12:01:40.75" personId="{D715156C-8B0E-4B03-B7BC-4160EA359CB1}" id="{D304ED70-4EC7-4ECD-A4C7-DCFD0E93E1BF}">
    <text>Konkrečią tvarką nustatys VDI. Bus galimybė išklausyti mokymus nemokamai dalyvaujant VDI vykdomo ES finansavimo projekte (iki 2029 m.), bus sudaryta galimybė žinias įgyti savarankiškai. Žinių įgijimas vienkartinis.</text>
  </threadedComment>
</ThreadedComments>
</file>

<file path=xl/threadedComments/threadedComment2.xml><?xml version="1.0" encoding="utf-8"?>
<ThreadedComments xmlns="http://schemas.microsoft.com/office/spreadsheetml/2018/threadedcomments" xmlns:x="http://schemas.openxmlformats.org/spreadsheetml/2006/main">
  <threadedComment ref="E115" dT="2026-09-04T12:56:14.95" personId="{D715156C-8B0E-4B03-B7BC-4160EA359CB1}" id="{AA318662-9D26-4427-85A4-2ACFE85D6D93}">
    <text>Atliks informacijos srities specialistas (prireikus pasikonsultuodamas su darbdavio DSS specialistu). Informacijos srities specialisto poreikis apskaičiuotas vertinant DK projekto prisitaikymo išlaidas. DSS specialistai turi būti kiekvienoje įmonėje. Papildomo poreikio DSSĮ projektu nesudaroma.</text>
  </threadedComment>
  <threadedComment ref="F115" dT="2026-09-04T12:54:23.70" personId="{D715156C-8B0E-4B03-B7BC-4160EA359CB1}" id="{0B86FCAC-0137-4BFB-B70B-11A887998149}">
    <text>Veiksmai atliekami pirmą kartą ir vėliau pagal poreikį (vidutiniškai 1 kartą metuose)</text>
  </threadedComment>
  <threadedComment ref="E132" dT="2026-09-04T13:01:17.24" personId="{D715156C-8B0E-4B03-B7BC-4160EA359CB1}" id="{96945E7D-BEE5-483F-89E9-DEDC507B35C1}">
    <text>Reikšmingo papildomo darbo laiko nereikės, nes darbuotojų informavimas ir konsultavimasis su jais bendrai vykdoma pagal kitas DSSĮ nuostatas.</text>
  </threadedComment>
  <threadedComment ref="A148" dT="2026-09-04T14:34:56.04" personId="{D715156C-8B0E-4B03-B7BC-4160EA359CB1}" id="{6B1E82ED-0171-4831-B681-0F1EED104AE6}">
    <text>Platforma pati spręs dėl įgyvendinimo būdo, ar tai būtų pranešimas sistemoje, ar telefonu, ar kitu būdu.</text>
  </threadedComment>
  <threadedComment ref="E149" dT="2026-09-04T13:19:25.24" personId="{D715156C-8B0E-4B03-B7BC-4160EA359CB1}" id="{FF7FE731-6C2E-4065-B43B-427F984B5563}">
    <text>Galimai vykdys informacijos srities specialistas, kurio etatinis poreikis paskaičiuotas vertinant DK projekto prisitaikymo išlaidas.</text>
  </threadedComment>
  <threadedComment ref="F149" dT="2026-09-04T13:18:24.11" personId="{D715156C-8B0E-4B03-B7BC-4160EA359CB1}" id="{4C6F4E9D-3E26-4C76-9D20-C7F59B76D446}">
    <text>Vienkartinis veiksmas</text>
  </threadedComment>
  <threadedComment ref="E154" dT="2026-09-04T13:25:08.78" personId="{D715156C-8B0E-4B03-B7BC-4160EA359CB1}" id="{3DD1BEE8-9EBC-48F5-99F1-C1B82AD94816}">
    <text>Laiko poreikis paskaičiuotas vertinant DK projekto prisitaikymo išlaidas; taip pat gali būti kitas darbuotojas, kuriam pavesta įgyvendinti DK 30 str. nuostatas (papildomo poreikio nėra).</text>
  </threadedComment>
  <threadedComment ref="E166" dT="2026-09-04T13:29:29.23" personId="{D715156C-8B0E-4B03-B7BC-4160EA359CB1}" id="{F48AD31C-8CDA-4FB4-9C55-0257AEBB2E91}">
    <text>Pagal poreikį, vykdys informacijos srities specialistas, kurio laiko sąnaudos suskaičiuotos su DK projektu. Darbdavių bendradarbiavimas, informacijos teikimas jau vyksta pagal DSSĮ 30 str.</text>
  </threadedComment>
  <threadedComment ref="E183" dT="2026-09-04T13:56:36.01" personId="{D715156C-8B0E-4B03-B7BC-4160EA359CB1}" id="{8B82F680-C0CF-4FE0-900F-0DDBE529449E}">
    <text>Vykdoma kartu su įprastomis DSS specialisto funkcijomis pagal DSSĮ (profesinės rizikos vertinimas, rizikos šalinimas ir mažinimas).Papildomo laiko sąnaudų nenumatoma.</text>
  </threadedComment>
  <threadedComment ref="E200" dT="2026-09-04T12:56:14.95" personId="{D715156C-8B0E-4B03-B7BC-4160EA359CB1}" id="{86E9DFCB-E2D9-4558-A6CC-3B4CEC734BFB}">
    <text>Atliks informacijos srities specialistas, kurio darbo laiko poreikis apskaičiuotas vertinant DK projekto prisitaikymo išlaidas.</text>
  </threadedComment>
  <threadedComment ref="F200" dT="2026-09-04T12:54:23.70" personId="{D715156C-8B0E-4B03-B7BC-4160EA359CB1}" id="{F510BFBC-8809-4EDD-956F-9B3516DCF3F1}">
    <text>Veiksmai atliekami pirmą kartą ir vėliau pagal poreikį (vidutiniškai 1 kartą metuose)</text>
  </threadedComment>
  <threadedComment ref="E205" dT="2026-09-04T12:56:14.95" personId="{D715156C-8B0E-4B03-B7BC-4160EA359CB1}" id="{7506DD74-EFFF-45A8-98B2-B68118B28569}">
    <text>Atliks informacijos srities specialistas, kurio darbo laiko poreikis apskaičiuotas vertinant DK projekto prisitaikymo išlaidas.</text>
  </threadedComment>
  <threadedComment ref="F205" dT="2026-09-04T12:54:23.70" personId="{D715156C-8B0E-4B03-B7BC-4160EA359CB1}" id="{3A1F9029-6A21-463B-A1C7-0F7698B6B0D2}">
    <text>Veiksmai atliekami pirmą kartą ir vėliau pagal poreikį (vidutiniškai 1 kartą metuose)</text>
  </threadedComment>
  <threadedComment ref="E210" dT="2026-09-04T12:56:14.95" personId="{D715156C-8B0E-4B03-B7BC-4160EA359CB1}" id="{A2377626-1041-4435-B005-CD1512035FB6}">
    <text>Atliks informacijos srities specialistas, kurio darbo laiko poreikis apskaičiuotas vertinant DK projekto prisitaikymo išlaidas.</text>
  </threadedComment>
  <threadedComment ref="F210" dT="2026-09-04T12:54:23.70" personId="{D715156C-8B0E-4B03-B7BC-4160EA359CB1}" id="{3527D0A4-7575-495D-890D-CEC2E66D46D4}">
    <text>Vienkartinis veiksmas</text>
  </threadedComment>
  <threadedComment ref="E215" dT="2026-09-04T12:56:14.95" personId="{D715156C-8B0E-4B03-B7BC-4160EA359CB1}" id="{4412681B-16A2-4C77-8A15-A886D1C560BA}">
    <text>Atliks informacijos srities specialistas, kurio darbo laiko poreikis apskaičiuotas vertinant DK projekto prisitaikymo išlaidas.</text>
  </threadedComment>
  <threadedComment ref="F215" dT="2026-09-04T12:54:23.70" personId="{D715156C-8B0E-4B03-B7BC-4160EA359CB1}" id="{0DC5DABD-D95E-494D-A195-332A8908A35A}">
    <text>Veiksmai atliekami pirmą kartą ir vėliau pagal poreikį (vidutiniškai 1 kartą metuose)</text>
  </threadedComment>
  <threadedComment ref="E222" dT="2026-09-04T14:22:04.62" personId="{D715156C-8B0E-4B03-B7BC-4160EA359CB1}" id="{D928717D-83BA-42E4-9BD1-FE283E5229BE}">
    <text>Daroma prielaida, kad kasmet vertins po 4 prekes. 1 priemonei įvertinti iki 0,5 val. darbo laiko (galimai vidutiniškai vertins po 2 darbo priemones ir po 2 AAP).</text>
  </threadedComment>
  <threadedComment ref="F222" dT="2026-09-04T14:23:38.65" personId="{D715156C-8B0E-4B03-B7BC-4160EA359CB1}" id="{1432B89A-EFD0-4155-A797-20278976A0E7}">
    <text>Veiksmas vienai prekei vienkartinis. Vykdoma kaskart pakeitus prekę arba pasikeitus darbo pobūdžiui.</text>
  </threadedComment>
  <threadedComment ref="E227" dT="2026-09-04T14:26:50.48" personId="{D715156C-8B0E-4B03-B7BC-4160EA359CB1}" id="{45712C80-EE0B-4372-9E3E-D31BAE9B3B03}">
    <text>Tikėtina, kad vidutiniškai parinks 2 AAP per metus. 1 priemonei įvertinti daugiausiai 0,5 val. darbo laiko.</text>
  </threadedComment>
</ThreadedComments>
</file>

<file path=xl/threadedComments/threadedComment3.xml><?xml version="1.0" encoding="utf-8"?>
<ThreadedComments xmlns="http://schemas.microsoft.com/office/spreadsheetml/2018/threadedcomments" xmlns:x="http://schemas.openxmlformats.org/spreadsheetml/2006/main">
  <threadedComment ref="C210" dT="2026-09-04T12:19:17.23" personId="{D715156C-8B0E-4B03-B7BC-4160EA359CB1}" id="{75C45CED-1117-4CB6-AC87-5E7EE603237F}">
    <text>1,5 val. neformaliojo suaugusiųjų švietimo kaina 1 dalyviui</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 Id="rId4" Type="http://schemas.microsoft.com/office/2017/10/relationships/threadedComment" Target="../threadedComments/threadedComment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90A6F"/>
  </sheetPr>
  <dimension ref="A1:M100"/>
  <sheetViews>
    <sheetView tabSelected="1" topLeftCell="B1" zoomScaleNormal="100" workbookViewId="0">
      <pane ySplit="4" topLeftCell="A81" activePane="bottomLeft" state="frozen"/>
      <selection activeCell="B1" sqref="B1"/>
      <selection pane="bottomLeft" activeCell="L86" sqref="L86"/>
    </sheetView>
  </sheetViews>
  <sheetFormatPr defaultColWidth="8.7265625" defaultRowHeight="10" x14ac:dyDescent="0.35"/>
  <cols>
    <col min="1" max="1" width="7.7265625" style="1" bestFit="1" customWidth="1"/>
    <col min="2" max="2" width="43.36328125" style="1" customWidth="1"/>
    <col min="3" max="3" width="20" style="1" customWidth="1"/>
    <col min="4" max="4" width="20.54296875" style="1" customWidth="1"/>
    <col min="5" max="5" width="15.54296875" style="1" customWidth="1"/>
    <col min="6" max="6" width="12.81640625" style="1" customWidth="1"/>
    <col min="7" max="7" width="13" style="1" customWidth="1"/>
    <col min="8" max="8" width="13.453125" style="1" customWidth="1"/>
    <col min="9" max="9" width="19.54296875" style="1" customWidth="1"/>
    <col min="10" max="10" width="24.7265625" style="1" customWidth="1"/>
    <col min="11" max="11" width="54.7265625" style="1" customWidth="1"/>
    <col min="12" max="12" width="21.81640625" style="1" customWidth="1"/>
    <col min="13" max="13" width="23.1796875" style="1" customWidth="1"/>
    <col min="14" max="16384" width="8.7265625" style="1"/>
  </cols>
  <sheetData>
    <row r="1" spans="1:12" ht="12" customHeight="1" x14ac:dyDescent="0.35">
      <c r="A1" s="57" t="s">
        <v>95</v>
      </c>
      <c r="B1" s="57"/>
      <c r="C1" s="57"/>
      <c r="D1" s="57"/>
      <c r="E1" s="57"/>
      <c r="F1" s="57"/>
      <c r="G1" s="57"/>
      <c r="H1" s="57"/>
      <c r="I1" s="57"/>
      <c r="J1" s="57"/>
      <c r="K1" s="57"/>
      <c r="L1" s="57"/>
    </row>
    <row r="2" spans="1:12" ht="7.5" customHeight="1" thickBot="1" x14ac:dyDescent="0.4">
      <c r="A2" s="58"/>
      <c r="B2" s="58"/>
      <c r="C2" s="58"/>
      <c r="D2" s="58"/>
      <c r="E2" s="58"/>
      <c r="F2" s="58"/>
      <c r="G2" s="58"/>
      <c r="H2" s="58"/>
      <c r="I2" s="58"/>
      <c r="J2" s="58"/>
      <c r="K2" s="58"/>
      <c r="L2" s="58"/>
    </row>
    <row r="3" spans="1:12" ht="72.75" customHeight="1" thickBot="1" x14ac:dyDescent="0.4">
      <c r="A3" s="15" t="s">
        <v>0</v>
      </c>
      <c r="B3" s="16" t="s">
        <v>66</v>
      </c>
      <c r="C3" s="16" t="s">
        <v>67</v>
      </c>
      <c r="D3" s="16" t="s">
        <v>69</v>
      </c>
      <c r="E3" s="16" t="s">
        <v>1</v>
      </c>
      <c r="F3" s="17" t="s">
        <v>2</v>
      </c>
      <c r="G3" s="17" t="s">
        <v>3</v>
      </c>
      <c r="H3" s="17" t="s">
        <v>4</v>
      </c>
      <c r="I3" s="17" t="s">
        <v>59</v>
      </c>
      <c r="J3" s="18" t="s">
        <v>96</v>
      </c>
      <c r="K3" s="16" t="s">
        <v>68</v>
      </c>
      <c r="L3" s="18" t="s">
        <v>60</v>
      </c>
    </row>
    <row r="4" spans="1:12" ht="15" customHeight="1" thickBot="1" x14ac:dyDescent="0.4">
      <c r="A4" s="19">
        <v>1</v>
      </c>
      <c r="B4" s="20">
        <v>2</v>
      </c>
      <c r="C4" s="20">
        <v>3</v>
      </c>
      <c r="D4" s="20">
        <v>4</v>
      </c>
      <c r="E4" s="20">
        <v>5</v>
      </c>
      <c r="F4" s="20">
        <v>6</v>
      </c>
      <c r="G4" s="20">
        <v>7</v>
      </c>
      <c r="H4" s="20">
        <v>8</v>
      </c>
      <c r="I4" s="20">
        <v>9</v>
      </c>
      <c r="J4" s="20">
        <v>10</v>
      </c>
      <c r="K4" s="20">
        <v>11</v>
      </c>
      <c r="L4" s="20">
        <v>12</v>
      </c>
    </row>
    <row r="5" spans="1:12" ht="15" customHeight="1" thickBot="1" x14ac:dyDescent="0.4">
      <c r="A5" s="21" t="s">
        <v>5</v>
      </c>
      <c r="B5" s="59" t="s">
        <v>258</v>
      </c>
      <c r="C5" s="60"/>
      <c r="D5" s="60"/>
      <c r="E5" s="60"/>
      <c r="F5" s="60"/>
      <c r="G5" s="60"/>
      <c r="H5" s="60"/>
      <c r="I5" s="60"/>
      <c r="J5" s="60"/>
      <c r="K5" s="60"/>
      <c r="L5" s="61"/>
    </row>
    <row r="6" spans="1:12" ht="27" customHeight="1" thickBot="1" x14ac:dyDescent="0.4">
      <c r="A6" s="2" t="s">
        <v>6</v>
      </c>
      <c r="B6" s="3" t="s">
        <v>18</v>
      </c>
      <c r="C6" s="39"/>
      <c r="D6" s="5"/>
      <c r="E6" s="6">
        <v>0</v>
      </c>
      <c r="F6" s="39"/>
      <c r="G6" s="39"/>
      <c r="H6" s="39"/>
      <c r="I6" s="39"/>
      <c r="J6" s="39"/>
      <c r="K6" s="39"/>
      <c r="L6" s="39"/>
    </row>
    <row r="7" spans="1:12" ht="22.5" customHeight="1" thickBot="1" x14ac:dyDescent="0.4">
      <c r="A7" s="2" t="s">
        <v>7</v>
      </c>
      <c r="B7" s="38"/>
      <c r="C7" s="8" t="s">
        <v>8</v>
      </c>
      <c r="D7" s="39"/>
      <c r="E7" s="39"/>
      <c r="F7" s="5">
        <f>'Išlaidos darbuotojams'!G9</f>
        <v>0</v>
      </c>
      <c r="G7" s="5">
        <f>'Išlaidos investicijoms'!D8</f>
        <v>0</v>
      </c>
      <c r="H7" s="5">
        <f>'Išlaidos medžiagoms'!E8</f>
        <v>0</v>
      </c>
      <c r="I7" s="5">
        <f>'Išlaidos paslaugoms'!C8</f>
        <v>0</v>
      </c>
      <c r="J7" s="5">
        <f>0.05*(F7+G7+H7+I7)</f>
        <v>0</v>
      </c>
      <c r="K7" s="5">
        <f>SUM(F7:J7)</f>
        <v>0</v>
      </c>
      <c r="L7" s="40"/>
    </row>
    <row r="8" spans="1:12" ht="10.5" thickBot="1" x14ac:dyDescent="0.4">
      <c r="A8" s="2" t="s">
        <v>9</v>
      </c>
      <c r="B8" s="38"/>
      <c r="C8" s="8" t="s">
        <v>10</v>
      </c>
      <c r="D8" s="39"/>
      <c r="E8" s="39"/>
      <c r="F8" s="5">
        <f>'Išlaidos darbuotojams'!G14</f>
        <v>0</v>
      </c>
      <c r="G8" s="5">
        <f>'Išlaidos investicijoms'!D12</f>
        <v>0</v>
      </c>
      <c r="H8" s="5">
        <f>'Išlaidos medžiagoms'!E12</f>
        <v>0</v>
      </c>
      <c r="I8" s="5">
        <f>'Išlaidos paslaugoms'!C12</f>
        <v>0</v>
      </c>
      <c r="J8" s="5">
        <f t="shared" ref="J8:J9" si="0">0.05*(F8+G8+H8+I8)</f>
        <v>0</v>
      </c>
      <c r="K8" s="5">
        <f>SUM(F8:J8)</f>
        <v>0</v>
      </c>
      <c r="L8" s="40"/>
    </row>
    <row r="9" spans="1:12" ht="10.5" thickBot="1" x14ac:dyDescent="0.4">
      <c r="A9" s="2" t="s">
        <v>98</v>
      </c>
      <c r="B9" s="38"/>
      <c r="C9" s="8" t="s">
        <v>97</v>
      </c>
      <c r="D9" s="39"/>
      <c r="E9" s="39"/>
      <c r="F9" s="5">
        <f>'Išlaidos darbuotojams'!G19</f>
        <v>0</v>
      </c>
      <c r="G9" s="5">
        <f>'Išlaidos investicijoms'!D16</f>
        <v>0</v>
      </c>
      <c r="H9" s="5">
        <f>'Išlaidos medžiagoms'!E16</f>
        <v>0</v>
      </c>
      <c r="I9" s="5">
        <f>'Išlaidos paslaugoms'!C16</f>
        <v>0</v>
      </c>
      <c r="J9" s="5">
        <f t="shared" si="0"/>
        <v>0</v>
      </c>
      <c r="K9" s="5">
        <f>SUM(F9:J9)</f>
        <v>0</v>
      </c>
      <c r="L9" s="40"/>
    </row>
    <row r="10" spans="1:12" ht="10.5" thickBot="1" x14ac:dyDescent="0.4">
      <c r="A10" s="2" t="s">
        <v>11</v>
      </c>
      <c r="B10" s="38"/>
      <c r="C10" s="5" t="s">
        <v>11</v>
      </c>
      <c r="D10" s="39"/>
      <c r="E10" s="39"/>
      <c r="F10" s="10"/>
      <c r="G10" s="5"/>
      <c r="H10" s="5"/>
      <c r="I10" s="5"/>
      <c r="J10" s="5"/>
      <c r="K10" s="5"/>
      <c r="L10" s="40"/>
    </row>
    <row r="11" spans="1:12" ht="12.65" customHeight="1" thickBot="1" x14ac:dyDescent="0.4">
      <c r="A11" s="2"/>
      <c r="B11" s="51" t="s">
        <v>70</v>
      </c>
      <c r="C11" s="52"/>
      <c r="D11" s="52"/>
      <c r="E11" s="52"/>
      <c r="F11" s="52"/>
      <c r="G11" s="52"/>
      <c r="H11" s="52"/>
      <c r="I11" s="52"/>
      <c r="J11" s="52"/>
      <c r="K11" s="53"/>
      <c r="L11" s="5">
        <f>SUM(K7:K9)*E6</f>
        <v>0</v>
      </c>
    </row>
    <row r="12" spans="1:12" ht="27" customHeight="1" thickBot="1" x14ac:dyDescent="0.4">
      <c r="A12" s="2" t="s">
        <v>12</v>
      </c>
      <c r="B12" s="3" t="s">
        <v>18</v>
      </c>
      <c r="C12" s="4"/>
      <c r="D12" s="5"/>
      <c r="E12" s="6">
        <v>0</v>
      </c>
      <c r="F12" s="4"/>
      <c r="G12" s="4"/>
      <c r="H12" s="4"/>
      <c r="I12" s="4"/>
      <c r="J12" s="4"/>
      <c r="K12" s="4"/>
      <c r="L12" s="39"/>
    </row>
    <row r="13" spans="1:12" ht="23.25" customHeight="1" thickBot="1" x14ac:dyDescent="0.4">
      <c r="A13" s="2" t="s">
        <v>13</v>
      </c>
      <c r="B13" s="7"/>
      <c r="C13" s="6" t="s">
        <v>14</v>
      </c>
      <c r="D13" s="4"/>
      <c r="E13" s="4"/>
      <c r="F13" s="5">
        <f>'Išlaidos darbuotojams'!G26</f>
        <v>0</v>
      </c>
      <c r="G13" s="5">
        <f>'Išlaidos investicijoms'!D22</f>
        <v>0</v>
      </c>
      <c r="H13" s="5">
        <f>'Išlaidos medžiagoms'!E23</f>
        <v>0</v>
      </c>
      <c r="I13" s="5">
        <f>'Išlaidos paslaugoms'!C23</f>
        <v>0</v>
      </c>
      <c r="J13" s="5">
        <f>0.05*(F13+G13+H13+I13)</f>
        <v>0</v>
      </c>
      <c r="K13" s="5">
        <f>SUM(F13:J13)</f>
        <v>0</v>
      </c>
      <c r="L13" s="40"/>
    </row>
    <row r="14" spans="1:12" ht="10.5" thickBot="1" x14ac:dyDescent="0.4">
      <c r="A14" s="2" t="s">
        <v>15</v>
      </c>
      <c r="B14" s="7"/>
      <c r="C14" s="6" t="s">
        <v>16</v>
      </c>
      <c r="D14" s="4"/>
      <c r="E14" s="4"/>
      <c r="F14" s="5">
        <f>'Išlaidos darbuotojams'!G31</f>
        <v>0</v>
      </c>
      <c r="G14" s="5">
        <f>'Išlaidos investicijoms'!D26</f>
        <v>0</v>
      </c>
      <c r="H14" s="5">
        <f>'Išlaidos medžiagoms'!E27</f>
        <v>0</v>
      </c>
      <c r="I14" s="5">
        <f>'Išlaidos paslaugoms'!C27</f>
        <v>0</v>
      </c>
      <c r="J14" s="5">
        <f>0.05*(F14+G14+H14+I14)</f>
        <v>0</v>
      </c>
      <c r="K14" s="5">
        <f>SUM(F14:J14)</f>
        <v>0</v>
      </c>
      <c r="L14" s="40"/>
    </row>
    <row r="15" spans="1:12" ht="10.5" thickBot="1" x14ac:dyDescent="0.4">
      <c r="A15" s="2" t="s">
        <v>98</v>
      </c>
      <c r="B15" s="7"/>
      <c r="C15" s="8" t="s">
        <v>140</v>
      </c>
      <c r="D15" s="4"/>
      <c r="E15" s="4"/>
      <c r="F15" s="5">
        <f>'Išlaidos darbuotojams'!G36</f>
        <v>0</v>
      </c>
      <c r="G15" s="5">
        <f>'Išlaidos investicijoms'!D30</f>
        <v>0</v>
      </c>
      <c r="H15" s="5">
        <f>'Išlaidos medžiagoms'!E31</f>
        <v>0</v>
      </c>
      <c r="I15" s="5">
        <f>'Išlaidos paslaugoms'!C31</f>
        <v>0</v>
      </c>
      <c r="J15" s="5">
        <f>0.05*(F15+G15+H15+I15)</f>
        <v>0</v>
      </c>
      <c r="K15" s="5">
        <f>SUM(F15:J15)</f>
        <v>0</v>
      </c>
      <c r="L15" s="40"/>
    </row>
    <row r="16" spans="1:12" ht="10.5" thickBot="1" x14ac:dyDescent="0.4">
      <c r="A16" s="2" t="s">
        <v>11</v>
      </c>
      <c r="B16" s="7"/>
      <c r="C16" s="6" t="s">
        <v>51</v>
      </c>
      <c r="D16" s="4"/>
      <c r="E16" s="4"/>
      <c r="F16" s="10"/>
      <c r="G16" s="5"/>
      <c r="H16" s="5"/>
      <c r="I16" s="5"/>
      <c r="J16" s="5"/>
      <c r="K16" s="5"/>
      <c r="L16" s="39"/>
    </row>
    <row r="17" spans="1:12" ht="10.5" thickBot="1" x14ac:dyDescent="0.4">
      <c r="A17" s="2"/>
      <c r="B17" s="51" t="s">
        <v>71</v>
      </c>
      <c r="C17" s="52"/>
      <c r="D17" s="52"/>
      <c r="E17" s="52"/>
      <c r="F17" s="52"/>
      <c r="G17" s="52"/>
      <c r="H17" s="52"/>
      <c r="I17" s="52"/>
      <c r="J17" s="52"/>
      <c r="K17" s="53"/>
      <c r="L17" s="11">
        <f>SUM(K13:K15)*E12</f>
        <v>0</v>
      </c>
    </row>
    <row r="18" spans="1:12" ht="10.5" thickBot="1" x14ac:dyDescent="0.4">
      <c r="A18" s="2" t="s">
        <v>99</v>
      </c>
      <c r="B18" s="3" t="s">
        <v>18</v>
      </c>
      <c r="C18" s="4"/>
      <c r="D18" s="5"/>
      <c r="E18" s="6">
        <v>0</v>
      </c>
      <c r="F18" s="4"/>
      <c r="G18" s="4"/>
      <c r="H18" s="4"/>
      <c r="I18" s="4"/>
      <c r="J18" s="4"/>
      <c r="K18" s="4"/>
      <c r="L18" s="39"/>
    </row>
    <row r="19" spans="1:12" ht="22.5" customHeight="1" thickBot="1" x14ac:dyDescent="0.4">
      <c r="A19" s="2" t="s">
        <v>100</v>
      </c>
      <c r="B19" s="7"/>
      <c r="C19" s="8" t="s">
        <v>119</v>
      </c>
      <c r="D19" s="4"/>
      <c r="E19" s="4"/>
      <c r="F19" s="5">
        <f>'Išlaidos darbuotojams'!G43</f>
        <v>0</v>
      </c>
      <c r="G19" s="5">
        <f>'Išlaidos investicijoms'!D36</f>
        <v>0</v>
      </c>
      <c r="H19" s="5">
        <f>'Išlaidos medžiagoms'!E38</f>
        <v>0</v>
      </c>
      <c r="I19" s="5">
        <f>'Išlaidos paslaugoms'!C38</f>
        <v>0</v>
      </c>
      <c r="J19" s="5">
        <f>0.05*(F19+G19+H19+I19)</f>
        <v>0</v>
      </c>
      <c r="K19" s="5">
        <f>SUM(F19:J19)</f>
        <v>0</v>
      </c>
      <c r="L19" s="40"/>
    </row>
    <row r="20" spans="1:12" ht="10.5" thickBot="1" x14ac:dyDescent="0.4">
      <c r="A20" s="2" t="s">
        <v>101</v>
      </c>
      <c r="B20" s="7"/>
      <c r="C20" s="8" t="s">
        <v>120</v>
      </c>
      <c r="D20" s="4"/>
      <c r="E20" s="4"/>
      <c r="F20" s="5">
        <f>'Išlaidos darbuotojams'!G48</f>
        <v>0</v>
      </c>
      <c r="G20" s="5">
        <f>'Išlaidos investicijoms'!D40</f>
        <v>0</v>
      </c>
      <c r="H20" s="5">
        <f>'Išlaidos medžiagoms'!E42</f>
        <v>0</v>
      </c>
      <c r="I20" s="5">
        <f>'Išlaidos paslaugoms'!C42</f>
        <v>0</v>
      </c>
      <c r="J20" s="5">
        <f>0.05*(F20+G20+H20+I20)</f>
        <v>0</v>
      </c>
      <c r="K20" s="5">
        <f>SUM(F20:J20)</f>
        <v>0</v>
      </c>
      <c r="L20" s="40"/>
    </row>
    <row r="21" spans="1:12" ht="10.5" thickBot="1" x14ac:dyDescent="0.4">
      <c r="A21" s="2" t="s">
        <v>102</v>
      </c>
      <c r="B21" s="7"/>
      <c r="C21" s="8" t="s">
        <v>121</v>
      </c>
      <c r="D21" s="4"/>
      <c r="E21" s="4"/>
      <c r="F21" s="5">
        <f>'Išlaidos darbuotojams'!G53</f>
        <v>0</v>
      </c>
      <c r="G21" s="5">
        <f>'Išlaidos investicijoms'!D44</f>
        <v>0</v>
      </c>
      <c r="H21" s="5">
        <f>'Išlaidos medžiagoms'!E46</f>
        <v>0</v>
      </c>
      <c r="I21" s="5">
        <f>'Išlaidos paslaugoms'!C46</f>
        <v>0</v>
      </c>
      <c r="J21" s="5">
        <f>0.05*(F21+G21+H21+I21)</f>
        <v>0</v>
      </c>
      <c r="K21" s="5">
        <f>SUM(F21:J21)</f>
        <v>0</v>
      </c>
      <c r="L21" s="40"/>
    </row>
    <row r="22" spans="1:12" ht="10.5" thickBot="1" x14ac:dyDescent="0.4">
      <c r="A22" s="2" t="s">
        <v>11</v>
      </c>
      <c r="B22" s="7"/>
      <c r="C22" s="5" t="s">
        <v>11</v>
      </c>
      <c r="D22" s="4"/>
      <c r="E22" s="4"/>
      <c r="F22" s="10"/>
      <c r="G22" s="5"/>
      <c r="H22" s="5"/>
      <c r="I22" s="5"/>
      <c r="J22" s="5"/>
      <c r="K22" s="5"/>
      <c r="L22" s="40"/>
    </row>
    <row r="23" spans="1:12" ht="12.65" customHeight="1" thickBot="1" x14ac:dyDescent="0.4">
      <c r="A23" s="2"/>
      <c r="B23" s="51" t="s">
        <v>111</v>
      </c>
      <c r="C23" s="52"/>
      <c r="D23" s="52"/>
      <c r="E23" s="52"/>
      <c r="F23" s="52"/>
      <c r="G23" s="52"/>
      <c r="H23" s="52"/>
      <c r="I23" s="52"/>
      <c r="J23" s="52"/>
      <c r="K23" s="53"/>
      <c r="L23" s="5">
        <f>SUM(K19:K21)*E18</f>
        <v>0</v>
      </c>
    </row>
    <row r="24" spans="1:12" ht="10.5" thickBot="1" x14ac:dyDescent="0.4">
      <c r="A24" s="2"/>
      <c r="B24" s="5" t="s">
        <v>11</v>
      </c>
      <c r="C24" s="5"/>
      <c r="D24" s="5"/>
      <c r="E24" s="5"/>
      <c r="F24" s="5"/>
      <c r="G24" s="5"/>
      <c r="H24" s="5"/>
      <c r="I24" s="5"/>
      <c r="J24" s="5"/>
      <c r="K24" s="5"/>
      <c r="L24" s="5" t="s">
        <v>11</v>
      </c>
    </row>
    <row r="25" spans="1:12" ht="10.5" thickBot="1" x14ac:dyDescent="0.4">
      <c r="A25" s="2" t="s">
        <v>103</v>
      </c>
      <c r="B25" s="3" t="s">
        <v>18</v>
      </c>
      <c r="C25" s="4"/>
      <c r="D25" s="5"/>
      <c r="E25" s="6">
        <v>0</v>
      </c>
      <c r="F25" s="4"/>
      <c r="G25" s="4"/>
      <c r="H25" s="4"/>
      <c r="I25" s="4"/>
      <c r="J25" s="4"/>
      <c r="K25" s="4"/>
      <c r="L25" s="4"/>
    </row>
    <row r="26" spans="1:12" ht="22.5" customHeight="1" thickBot="1" x14ac:dyDescent="0.4">
      <c r="A26" s="2" t="s">
        <v>104</v>
      </c>
      <c r="B26" s="7"/>
      <c r="C26" s="8" t="s">
        <v>122</v>
      </c>
      <c r="D26" s="4"/>
      <c r="E26" s="4"/>
      <c r="F26" s="5">
        <f>'Išlaidos darbuotojams'!G60</f>
        <v>0</v>
      </c>
      <c r="G26" s="5">
        <f>'Išlaidos investicijoms'!D50</f>
        <v>0</v>
      </c>
      <c r="H26" s="5">
        <f>'Išlaidos medžiagoms'!E53</f>
        <v>0</v>
      </c>
      <c r="I26" s="5">
        <f>'Išlaidos paslaugoms'!C53</f>
        <v>0</v>
      </c>
      <c r="J26" s="5">
        <f>0.05*(F26+G26+H26+I26)</f>
        <v>0</v>
      </c>
      <c r="K26" s="5">
        <f>SUM(F26:J26)</f>
        <v>0</v>
      </c>
      <c r="L26" s="9"/>
    </row>
    <row r="27" spans="1:12" ht="10.5" thickBot="1" x14ac:dyDescent="0.4">
      <c r="A27" s="2" t="s">
        <v>105</v>
      </c>
      <c r="B27" s="7"/>
      <c r="C27" s="8" t="s">
        <v>123</v>
      </c>
      <c r="D27" s="4"/>
      <c r="E27" s="4"/>
      <c r="F27" s="5">
        <f>'Išlaidos darbuotojams'!G65</f>
        <v>0</v>
      </c>
      <c r="G27" s="5">
        <f>'Išlaidos investicijoms'!D54</f>
        <v>0</v>
      </c>
      <c r="H27" s="5">
        <f>'Išlaidos medžiagoms'!E57</f>
        <v>0</v>
      </c>
      <c r="I27" s="5">
        <f>'Išlaidos paslaugoms'!C57</f>
        <v>0</v>
      </c>
      <c r="J27" s="5">
        <f t="shared" ref="J27:J28" si="1">0.05*(F27+G27+H27+I27)</f>
        <v>0</v>
      </c>
      <c r="K27" s="5">
        <f t="shared" ref="K27:K28" si="2">SUM(F27:J27)</f>
        <v>0</v>
      </c>
      <c r="L27" s="9"/>
    </row>
    <row r="28" spans="1:12" ht="10.5" thickBot="1" x14ac:dyDescent="0.4">
      <c r="A28" s="2" t="s">
        <v>106</v>
      </c>
      <c r="B28" s="7"/>
      <c r="C28" s="8" t="s">
        <v>124</v>
      </c>
      <c r="D28" s="4"/>
      <c r="E28" s="4"/>
      <c r="F28" s="5">
        <f>'Išlaidos darbuotojams'!G70</f>
        <v>0</v>
      </c>
      <c r="G28" s="5">
        <f>'Išlaidos investicijoms'!D58</f>
        <v>0</v>
      </c>
      <c r="H28" s="5">
        <f>'Išlaidos medžiagoms'!E61</f>
        <v>0</v>
      </c>
      <c r="I28" s="5">
        <f>'Išlaidos paslaugoms'!C61</f>
        <v>0</v>
      </c>
      <c r="J28" s="5">
        <f t="shared" si="1"/>
        <v>0</v>
      </c>
      <c r="K28" s="5">
        <f t="shared" si="2"/>
        <v>0</v>
      </c>
      <c r="L28" s="9"/>
    </row>
    <row r="29" spans="1:12" ht="10.5" thickBot="1" x14ac:dyDescent="0.4">
      <c r="A29" s="2" t="s">
        <v>11</v>
      </c>
      <c r="B29" s="7"/>
      <c r="C29" s="5" t="s">
        <v>11</v>
      </c>
      <c r="D29" s="4"/>
      <c r="E29" s="4"/>
      <c r="F29" s="10"/>
      <c r="G29" s="5"/>
      <c r="H29" s="5"/>
      <c r="I29" s="5"/>
      <c r="J29" s="5"/>
      <c r="K29" s="5"/>
      <c r="L29" s="40"/>
    </row>
    <row r="30" spans="1:12" ht="12.65" customHeight="1" thickBot="1" x14ac:dyDescent="0.4">
      <c r="A30" s="2"/>
      <c r="B30" s="51" t="s">
        <v>112</v>
      </c>
      <c r="C30" s="52"/>
      <c r="D30" s="52"/>
      <c r="E30" s="52"/>
      <c r="F30" s="52"/>
      <c r="G30" s="52"/>
      <c r="H30" s="52"/>
      <c r="I30" s="52"/>
      <c r="J30" s="52"/>
      <c r="K30" s="53"/>
      <c r="L30" s="5">
        <f>SUM(K26:K27)*E25</f>
        <v>0</v>
      </c>
    </row>
    <row r="31" spans="1:12" ht="10.5" thickBot="1" x14ac:dyDescent="0.4">
      <c r="A31" s="2" t="s">
        <v>107</v>
      </c>
      <c r="B31" s="3" t="s">
        <v>18</v>
      </c>
      <c r="C31" s="4"/>
      <c r="D31" s="5"/>
      <c r="E31" s="6">
        <v>0</v>
      </c>
      <c r="F31" s="4"/>
      <c r="G31" s="4"/>
      <c r="H31" s="4"/>
      <c r="I31" s="4"/>
      <c r="J31" s="4"/>
      <c r="K31" s="4"/>
      <c r="L31" s="39"/>
    </row>
    <row r="32" spans="1:12" ht="22.5" customHeight="1" thickBot="1" x14ac:dyDescent="0.4">
      <c r="A32" s="2" t="s">
        <v>108</v>
      </c>
      <c r="B32" s="7"/>
      <c r="C32" s="8" t="s">
        <v>125</v>
      </c>
      <c r="D32" s="4"/>
      <c r="E32" s="4"/>
      <c r="F32" s="5">
        <f>'Išlaidos darbuotojams'!G77</f>
        <v>0</v>
      </c>
      <c r="G32" s="5">
        <f>'Išlaidos investicijoms'!D64</f>
        <v>0</v>
      </c>
      <c r="H32" s="5">
        <f>'Išlaidos medžiagoms'!E68</f>
        <v>0</v>
      </c>
      <c r="I32" s="5">
        <f>'Išlaidos paslaugoms'!C68</f>
        <v>0</v>
      </c>
      <c r="J32" s="5">
        <f>0.05*(F32+G32+H32+I32)</f>
        <v>0</v>
      </c>
      <c r="K32" s="5">
        <f>SUM(F32:J32)</f>
        <v>0</v>
      </c>
      <c r="L32" s="40"/>
    </row>
    <row r="33" spans="1:13" ht="10.5" thickBot="1" x14ac:dyDescent="0.4">
      <c r="A33" s="2" t="s">
        <v>109</v>
      </c>
      <c r="B33" s="7"/>
      <c r="C33" s="8" t="s">
        <v>126</v>
      </c>
      <c r="D33" s="4"/>
      <c r="E33" s="4"/>
      <c r="F33" s="5">
        <f>'Išlaidos darbuotojams'!G82</f>
        <v>0</v>
      </c>
      <c r="G33" s="5">
        <f>'Išlaidos investicijoms'!D68</f>
        <v>0</v>
      </c>
      <c r="H33" s="5">
        <f>'Išlaidos medžiagoms'!E72</f>
        <v>0</v>
      </c>
      <c r="I33" s="5">
        <f>'Išlaidos paslaugoms'!C72</f>
        <v>0</v>
      </c>
      <c r="J33" s="5">
        <f t="shared" ref="J33:J34" si="3">0.05*(F33+G33+H33+I33)</f>
        <v>0</v>
      </c>
      <c r="K33" s="5">
        <f t="shared" ref="K33:K34" si="4">SUM(F33:J33)</f>
        <v>0</v>
      </c>
      <c r="L33" s="40"/>
    </row>
    <row r="34" spans="1:13" ht="10.5" thickBot="1" x14ac:dyDescent="0.4">
      <c r="A34" s="2" t="s">
        <v>110</v>
      </c>
      <c r="B34" s="7"/>
      <c r="C34" s="8" t="s">
        <v>127</v>
      </c>
      <c r="D34" s="4"/>
      <c r="E34" s="4"/>
      <c r="F34" s="5">
        <f>'Išlaidos darbuotojams'!G87</f>
        <v>0</v>
      </c>
      <c r="G34" s="5">
        <f>'Išlaidos investicijoms'!D72</f>
        <v>0</v>
      </c>
      <c r="H34" s="5">
        <f>'Išlaidos medžiagoms'!E76</f>
        <v>0</v>
      </c>
      <c r="I34" s="5">
        <f>'Išlaidos paslaugoms'!C76</f>
        <v>0</v>
      </c>
      <c r="J34" s="5">
        <f t="shared" si="3"/>
        <v>0</v>
      </c>
      <c r="K34" s="5">
        <f t="shared" si="4"/>
        <v>0</v>
      </c>
      <c r="L34" s="40"/>
    </row>
    <row r="35" spans="1:13" ht="10.5" thickBot="1" x14ac:dyDescent="0.4">
      <c r="A35" s="2" t="s">
        <v>11</v>
      </c>
      <c r="B35" s="7"/>
      <c r="C35" s="5" t="s">
        <v>11</v>
      </c>
      <c r="D35" s="4"/>
      <c r="E35" s="4"/>
      <c r="F35" s="10"/>
      <c r="G35" s="5"/>
      <c r="H35" s="5"/>
      <c r="I35" s="5"/>
      <c r="J35" s="5"/>
      <c r="K35" s="5"/>
      <c r="L35" s="40"/>
    </row>
    <row r="36" spans="1:13" ht="12.65" customHeight="1" thickBot="1" x14ac:dyDescent="0.4">
      <c r="A36" s="2"/>
      <c r="B36" s="51" t="s">
        <v>113</v>
      </c>
      <c r="C36" s="52"/>
      <c r="D36" s="52"/>
      <c r="E36" s="52"/>
      <c r="F36" s="52"/>
      <c r="G36" s="52"/>
      <c r="H36" s="52"/>
      <c r="I36" s="52"/>
      <c r="J36" s="52"/>
      <c r="K36" s="53"/>
      <c r="L36" s="5">
        <f>SUM(K32:K34)*E31</f>
        <v>0</v>
      </c>
    </row>
    <row r="37" spans="1:13" ht="10.5" thickBot="1" x14ac:dyDescent="0.4">
      <c r="A37" s="2" t="s">
        <v>114</v>
      </c>
      <c r="B37" s="3" t="s">
        <v>18</v>
      </c>
      <c r="C37" s="4"/>
      <c r="D37" s="5"/>
      <c r="E37" s="6">
        <v>0</v>
      </c>
      <c r="F37" s="4"/>
      <c r="G37" s="4"/>
      <c r="H37" s="4"/>
      <c r="I37" s="4"/>
      <c r="J37" s="4"/>
      <c r="K37" s="4"/>
      <c r="L37" s="4"/>
    </row>
    <row r="38" spans="1:13" ht="22.5" customHeight="1" thickBot="1" x14ac:dyDescent="0.4">
      <c r="A38" s="2" t="s">
        <v>115</v>
      </c>
      <c r="B38" s="7"/>
      <c r="C38" s="8" t="s">
        <v>128</v>
      </c>
      <c r="D38" s="4"/>
      <c r="E38" s="4"/>
      <c r="F38" s="5">
        <f>'Išlaidos darbuotojams'!G94</f>
        <v>0</v>
      </c>
      <c r="G38" s="5">
        <f>'Išlaidos investicijoms'!D78</f>
        <v>0</v>
      </c>
      <c r="H38" s="5">
        <f>'Išlaidos medžiagoms'!E83</f>
        <v>0</v>
      </c>
      <c r="I38" s="5">
        <f>'Išlaidos paslaugoms'!C83</f>
        <v>0</v>
      </c>
      <c r="J38" s="5">
        <f>0.05*(F38+G38+H38+I38)</f>
        <v>0</v>
      </c>
      <c r="K38" s="5">
        <f>SUM(F38:J38)</f>
        <v>0</v>
      </c>
      <c r="L38" s="40"/>
    </row>
    <row r="39" spans="1:13" ht="10.5" thickBot="1" x14ac:dyDescent="0.4">
      <c r="A39" s="2" t="s">
        <v>116</v>
      </c>
      <c r="B39" s="7"/>
      <c r="C39" s="8" t="s">
        <v>129</v>
      </c>
      <c r="D39" s="4"/>
      <c r="E39" s="4"/>
      <c r="F39" s="5">
        <f>'Išlaidos darbuotojams'!G99</f>
        <v>0</v>
      </c>
      <c r="G39" s="5">
        <f>'Išlaidos investicijoms'!D82</f>
        <v>0</v>
      </c>
      <c r="H39" s="5">
        <f>'Išlaidos medžiagoms'!E87</f>
        <v>0</v>
      </c>
      <c r="I39" s="5">
        <f>'Išlaidos paslaugoms'!C87</f>
        <v>0</v>
      </c>
      <c r="J39" s="5">
        <f t="shared" ref="J39:J40" si="5">0.05*(F39+G39+H39+I39)</f>
        <v>0</v>
      </c>
      <c r="K39" s="5">
        <f t="shared" ref="K39:K40" si="6">SUM(F39:J39)</f>
        <v>0</v>
      </c>
      <c r="L39" s="40"/>
    </row>
    <row r="40" spans="1:13" ht="10.5" thickBot="1" x14ac:dyDescent="0.4">
      <c r="A40" s="2" t="s">
        <v>117</v>
      </c>
      <c r="B40" s="7"/>
      <c r="C40" s="8" t="s">
        <v>130</v>
      </c>
      <c r="D40" s="4"/>
      <c r="E40" s="4"/>
      <c r="F40" s="5">
        <f>'Išlaidos darbuotojams'!G104</f>
        <v>0</v>
      </c>
      <c r="G40" s="5">
        <f>'Išlaidos investicijoms'!D86</f>
        <v>0</v>
      </c>
      <c r="H40" s="5">
        <f>'Išlaidos medžiagoms'!E91</f>
        <v>0</v>
      </c>
      <c r="I40" s="5">
        <f>'Išlaidos paslaugoms'!C91</f>
        <v>0</v>
      </c>
      <c r="J40" s="5">
        <f t="shared" si="5"/>
        <v>0</v>
      </c>
      <c r="K40" s="5">
        <f t="shared" si="6"/>
        <v>0</v>
      </c>
      <c r="L40" s="40"/>
    </row>
    <row r="41" spans="1:13" ht="10.5" thickBot="1" x14ac:dyDescent="0.4">
      <c r="A41" s="2" t="s">
        <v>11</v>
      </c>
      <c r="B41" s="7"/>
      <c r="C41" s="5" t="s">
        <v>11</v>
      </c>
      <c r="D41" s="4"/>
      <c r="E41" s="4"/>
      <c r="F41" s="10"/>
      <c r="G41" s="5"/>
      <c r="H41" s="5"/>
      <c r="I41" s="5"/>
      <c r="J41" s="5"/>
      <c r="K41" s="5"/>
      <c r="L41" s="40"/>
    </row>
    <row r="42" spans="1:13" ht="12.65" customHeight="1" thickBot="1" x14ac:dyDescent="0.4">
      <c r="A42" s="2"/>
      <c r="B42" s="51" t="s">
        <v>118</v>
      </c>
      <c r="C42" s="52"/>
      <c r="D42" s="52"/>
      <c r="E42" s="52"/>
      <c r="F42" s="52"/>
      <c r="G42" s="52"/>
      <c r="H42" s="52"/>
      <c r="I42" s="52"/>
      <c r="J42" s="52"/>
      <c r="K42" s="53"/>
      <c r="L42" s="5">
        <f>SUM(K38:K40)*E37</f>
        <v>0</v>
      </c>
    </row>
    <row r="43" spans="1:13" ht="12" customHeight="1" thickBot="1" x14ac:dyDescent="0.4">
      <c r="A43" s="2"/>
      <c r="B43" s="48" t="s">
        <v>72</v>
      </c>
      <c r="C43" s="49"/>
      <c r="D43" s="49"/>
      <c r="E43" s="49"/>
      <c r="F43" s="49"/>
      <c r="G43" s="49"/>
      <c r="H43" s="49"/>
      <c r="I43" s="49"/>
      <c r="J43" s="49"/>
      <c r="K43" s="50"/>
      <c r="L43" s="12">
        <f>SUM(L11,L17,L23,L30,L36,L42)</f>
        <v>0</v>
      </c>
    </row>
    <row r="44" spans="1:13" ht="23.15" customHeight="1" thickBot="1" x14ac:dyDescent="0.4">
      <c r="A44" s="22" t="s">
        <v>52</v>
      </c>
      <c r="B44" s="54" t="s">
        <v>259</v>
      </c>
      <c r="C44" s="55"/>
      <c r="D44" s="55"/>
      <c r="E44" s="55"/>
      <c r="F44" s="55"/>
      <c r="G44" s="55"/>
      <c r="H44" s="55"/>
      <c r="I44" s="55"/>
      <c r="J44" s="55"/>
      <c r="K44" s="55"/>
      <c r="L44" s="56"/>
    </row>
    <row r="45" spans="1:13" ht="213.5" customHeight="1" thickBot="1" x14ac:dyDescent="0.4">
      <c r="A45" s="2" t="s">
        <v>53</v>
      </c>
      <c r="B45" s="45" t="s">
        <v>264</v>
      </c>
      <c r="C45" s="39"/>
      <c r="D45" s="5" t="s">
        <v>252</v>
      </c>
      <c r="E45" s="6">
        <v>140</v>
      </c>
      <c r="F45" s="4"/>
      <c r="G45" s="4"/>
      <c r="H45" s="4"/>
      <c r="I45" s="4"/>
      <c r="J45" s="4"/>
      <c r="K45" s="4"/>
      <c r="L45" s="4"/>
      <c r="M45" s="46"/>
    </row>
    <row r="46" spans="1:13" ht="72" customHeight="1" thickBot="1" x14ac:dyDescent="0.4">
      <c r="A46" s="41" t="s">
        <v>54</v>
      </c>
      <c r="B46" s="42"/>
      <c r="C46" s="6" t="s">
        <v>260</v>
      </c>
      <c r="D46" s="4"/>
      <c r="E46" s="4"/>
      <c r="F46" s="5">
        <f>'Išlaidos darbuotojams'!G118</f>
        <v>0</v>
      </c>
      <c r="G46" s="5">
        <f>'Išlaidos investicijoms'!D99</f>
        <v>0</v>
      </c>
      <c r="H46" s="5">
        <f>'Išlaidos medžiagoms'!E108</f>
        <v>0</v>
      </c>
      <c r="I46" s="5">
        <f>'Išlaidos paslaugoms'!C107</f>
        <v>0</v>
      </c>
      <c r="J46" s="5">
        <f>0.05*(F46+G46+H46+I46)</f>
        <v>0</v>
      </c>
      <c r="K46" s="5">
        <f>SUM(F46:J46)</f>
        <v>0</v>
      </c>
      <c r="L46" s="4"/>
    </row>
    <row r="47" spans="1:13" ht="10.5" thickBot="1" x14ac:dyDescent="0.4">
      <c r="A47" s="41" t="s">
        <v>55</v>
      </c>
      <c r="B47" s="42"/>
      <c r="C47" s="6"/>
      <c r="D47" s="4"/>
      <c r="E47" s="4"/>
      <c r="F47" s="5">
        <f>'Išlaidos darbuotojams'!G123</f>
        <v>0</v>
      </c>
      <c r="G47" s="5">
        <f>'Išlaidos investicijoms'!D103</f>
        <v>0</v>
      </c>
      <c r="H47" s="5">
        <f>'Išlaidos medžiagoms'!E112</f>
        <v>0</v>
      </c>
      <c r="I47" s="5">
        <f>'Išlaidos paslaugoms'!C111</f>
        <v>0</v>
      </c>
      <c r="J47" s="5">
        <f>0.05*(F47+G47+H47+I47)</f>
        <v>0</v>
      </c>
      <c r="K47" s="5">
        <f>SUM(F47:J47)</f>
        <v>0</v>
      </c>
      <c r="L47" s="4"/>
    </row>
    <row r="48" spans="1:13" ht="10.5" thickBot="1" x14ac:dyDescent="0.4">
      <c r="A48" s="2" t="s">
        <v>137</v>
      </c>
      <c r="B48" s="38"/>
      <c r="C48" s="6"/>
      <c r="D48" s="4"/>
      <c r="E48" s="4"/>
      <c r="F48" s="5">
        <f>'Išlaidos darbuotojams'!G128</f>
        <v>0</v>
      </c>
      <c r="G48" s="5">
        <f>'Išlaidos investicijoms'!D107</f>
        <v>0</v>
      </c>
      <c r="H48" s="5">
        <f>'Išlaidos medžiagoms'!E116</f>
        <v>0</v>
      </c>
      <c r="I48" s="5">
        <f>'Išlaidos paslaugoms'!C115</f>
        <v>0</v>
      </c>
      <c r="J48" s="5">
        <f>0.05*(F48+G48+H48+I48)</f>
        <v>0</v>
      </c>
      <c r="K48" s="5">
        <f>SUM(F48:J48)</f>
        <v>0</v>
      </c>
      <c r="L48" s="4"/>
    </row>
    <row r="49" spans="1:12" ht="10.5" thickBot="1" x14ac:dyDescent="0.4">
      <c r="A49" s="2" t="s">
        <v>11</v>
      </c>
      <c r="B49" s="38"/>
      <c r="C49" s="6" t="s">
        <v>11</v>
      </c>
      <c r="D49" s="4"/>
      <c r="E49" s="4"/>
      <c r="F49" s="10"/>
      <c r="G49" s="5"/>
      <c r="H49" s="5"/>
      <c r="I49" s="5"/>
      <c r="J49" s="5"/>
      <c r="K49" s="5"/>
      <c r="L49" s="4"/>
    </row>
    <row r="50" spans="1:12" ht="19" customHeight="1" thickBot="1" x14ac:dyDescent="0.4">
      <c r="A50" s="2"/>
      <c r="B50" s="51" t="s">
        <v>70</v>
      </c>
      <c r="C50" s="52"/>
      <c r="D50" s="52"/>
      <c r="E50" s="52"/>
      <c r="F50" s="52"/>
      <c r="G50" s="52"/>
      <c r="H50" s="52"/>
      <c r="I50" s="52"/>
      <c r="J50" s="52"/>
      <c r="K50" s="53"/>
      <c r="L50" s="11">
        <f>SUM(K46:K48)*E45</f>
        <v>0</v>
      </c>
    </row>
    <row r="51" spans="1:12" ht="89" customHeight="1" thickBot="1" x14ac:dyDescent="0.4">
      <c r="A51" s="2" t="s">
        <v>56</v>
      </c>
      <c r="B51" s="3" t="s">
        <v>262</v>
      </c>
      <c r="C51" s="39"/>
      <c r="D51" s="5" t="s">
        <v>252</v>
      </c>
      <c r="E51" s="6">
        <v>140</v>
      </c>
      <c r="F51" s="4"/>
      <c r="G51" s="4"/>
      <c r="H51" s="4"/>
      <c r="I51" s="4"/>
      <c r="J51" s="4"/>
      <c r="K51" s="4"/>
      <c r="L51" s="4"/>
    </row>
    <row r="52" spans="1:12" ht="35.5" customHeight="1" thickBot="1" x14ac:dyDescent="0.4">
      <c r="A52" s="2" t="s">
        <v>57</v>
      </c>
      <c r="B52" s="38"/>
      <c r="C52" s="6" t="s">
        <v>261</v>
      </c>
      <c r="D52" s="4"/>
      <c r="E52" s="4"/>
      <c r="F52" s="5">
        <f>'Išlaidos darbuotojams'!G135</f>
        <v>0</v>
      </c>
      <c r="G52" s="5">
        <f>'Išlaidos investicijoms'!D113</f>
        <v>0</v>
      </c>
      <c r="H52" s="5">
        <f>'Išlaidos medžiagoms'!E123</f>
        <v>0</v>
      </c>
      <c r="I52" s="5">
        <f>'Išlaidos paslaugoms'!C122</f>
        <v>0</v>
      </c>
      <c r="J52" s="5">
        <f>0.05*(F52+G52+H52+I52)</f>
        <v>0</v>
      </c>
      <c r="K52" s="5">
        <f>SUM(F52:J52)</f>
        <v>0</v>
      </c>
      <c r="L52" s="4"/>
    </row>
    <row r="53" spans="1:12" ht="10.5" thickBot="1" x14ac:dyDescent="0.4">
      <c r="A53" s="2" t="s">
        <v>58</v>
      </c>
      <c r="B53" s="38"/>
      <c r="C53" s="6"/>
      <c r="D53" s="4"/>
      <c r="E53" s="4"/>
      <c r="F53" s="5">
        <f>'Išlaidos darbuotojams'!G140</f>
        <v>0</v>
      </c>
      <c r="G53" s="5">
        <f>'Išlaidos investicijoms'!D117</f>
        <v>0</v>
      </c>
      <c r="H53" s="5">
        <f>'Išlaidos medžiagoms'!E127</f>
        <v>0</v>
      </c>
      <c r="I53" s="5">
        <f>'Išlaidos paslaugoms'!C126</f>
        <v>0</v>
      </c>
      <c r="J53" s="5">
        <f>0.05*(F53+G53+H53+I53)</f>
        <v>0</v>
      </c>
      <c r="K53" s="5">
        <f>SUM(F53:J53)</f>
        <v>0</v>
      </c>
      <c r="L53" s="4"/>
    </row>
    <row r="54" spans="1:12" ht="10.5" thickBot="1" x14ac:dyDescent="0.4">
      <c r="A54" s="2"/>
      <c r="B54" s="38"/>
      <c r="C54" s="6"/>
      <c r="D54" s="4"/>
      <c r="E54" s="4"/>
      <c r="F54" s="5">
        <f>'Išlaidos darbuotojams'!G145</f>
        <v>0</v>
      </c>
      <c r="G54" s="5">
        <f>'Išlaidos investicijoms'!D121</f>
        <v>0</v>
      </c>
      <c r="H54" s="5">
        <f>'Išlaidos medžiagoms'!E131</f>
        <v>0</v>
      </c>
      <c r="I54" s="5">
        <f>'Išlaidos paslaugoms'!C130</f>
        <v>0</v>
      </c>
      <c r="J54" s="5">
        <f>0.05*(F54+G54+H54+I54)</f>
        <v>0</v>
      </c>
      <c r="K54" s="5">
        <f>SUM(F54:J54)</f>
        <v>0</v>
      </c>
      <c r="L54" s="4"/>
    </row>
    <row r="55" spans="1:12" ht="10.5" thickBot="1" x14ac:dyDescent="0.4">
      <c r="A55" s="2" t="s">
        <v>11</v>
      </c>
      <c r="B55" s="38"/>
      <c r="C55" s="6" t="s">
        <v>11</v>
      </c>
      <c r="D55" s="4"/>
      <c r="E55" s="4"/>
      <c r="F55" s="10"/>
      <c r="G55" s="5"/>
      <c r="H55" s="5"/>
      <c r="I55" s="5"/>
      <c r="J55" s="5"/>
      <c r="K55" s="5"/>
      <c r="L55" s="4"/>
    </row>
    <row r="56" spans="1:12" ht="10.5" thickBot="1" x14ac:dyDescent="0.4">
      <c r="A56" s="2"/>
      <c r="B56" s="51" t="s">
        <v>71</v>
      </c>
      <c r="C56" s="52"/>
      <c r="D56" s="52"/>
      <c r="E56" s="52"/>
      <c r="F56" s="52"/>
      <c r="G56" s="52"/>
      <c r="H56" s="52"/>
      <c r="I56" s="52"/>
      <c r="J56" s="52"/>
      <c r="K56" s="53"/>
      <c r="L56" s="11">
        <f>SUM(K52:K54)*E51</f>
        <v>0</v>
      </c>
    </row>
    <row r="57" spans="1:12" ht="90.5" thickBot="1" x14ac:dyDescent="0.4">
      <c r="A57" s="2" t="s">
        <v>131</v>
      </c>
      <c r="B57" s="3" t="s">
        <v>263</v>
      </c>
      <c r="C57" s="39"/>
      <c r="D57" s="5" t="s">
        <v>252</v>
      </c>
      <c r="E57" s="6">
        <v>140</v>
      </c>
      <c r="F57" s="4"/>
      <c r="G57" s="4"/>
      <c r="H57" s="4"/>
      <c r="I57" s="4"/>
      <c r="J57" s="4"/>
      <c r="K57" s="4"/>
      <c r="L57" s="4"/>
    </row>
    <row r="58" spans="1:12" ht="30.5" thickBot="1" x14ac:dyDescent="0.4">
      <c r="A58" s="2" t="s">
        <v>132</v>
      </c>
      <c r="B58" s="38"/>
      <c r="C58" s="6" t="s">
        <v>265</v>
      </c>
      <c r="D58" s="39"/>
      <c r="E58" s="39"/>
      <c r="F58" s="5">
        <f>'Išlaidos darbuotojams'!G152</f>
        <v>0</v>
      </c>
      <c r="G58" s="5">
        <f>'Išlaidos investicijoms'!D127</f>
        <v>0</v>
      </c>
      <c r="H58" s="5">
        <f>'Išlaidos medžiagoms'!E138</f>
        <v>0</v>
      </c>
      <c r="I58" s="5">
        <f>'Išlaidos paslaugoms'!C137</f>
        <v>0</v>
      </c>
      <c r="J58" s="5">
        <f>0.05*(F58+G58+H58+I58)</f>
        <v>0</v>
      </c>
      <c r="K58" s="5">
        <f>SUM(F58:J58)</f>
        <v>0</v>
      </c>
      <c r="L58" s="4"/>
    </row>
    <row r="59" spans="1:12" ht="40.5" thickBot="1" x14ac:dyDescent="0.4">
      <c r="A59" s="2" t="s">
        <v>133</v>
      </c>
      <c r="B59" s="38"/>
      <c r="C59" s="6" t="s">
        <v>266</v>
      </c>
      <c r="D59" s="39"/>
      <c r="E59" s="39"/>
      <c r="F59" s="5">
        <f>'Išlaidos darbuotojams'!G157</f>
        <v>0</v>
      </c>
      <c r="G59" s="5">
        <f>'Išlaidos investicijoms'!D131</f>
        <v>0</v>
      </c>
      <c r="H59" s="5">
        <f>'Išlaidos medžiagoms'!E142</f>
        <v>0</v>
      </c>
      <c r="I59" s="5">
        <f>'Išlaidos paslaugoms'!C141</f>
        <v>0</v>
      </c>
      <c r="J59" s="5">
        <f>0.05*(F59+G59+H59+I59)</f>
        <v>0</v>
      </c>
      <c r="K59" s="5">
        <f>SUM(F59:J59)</f>
        <v>0</v>
      </c>
      <c r="L59" s="4"/>
    </row>
    <row r="60" spans="1:12" ht="10.5" thickBot="1" x14ac:dyDescent="0.4">
      <c r="A60" s="2" t="s">
        <v>138</v>
      </c>
      <c r="B60" s="38"/>
      <c r="C60" s="6"/>
      <c r="D60" s="39"/>
      <c r="E60" s="39"/>
      <c r="F60" s="5">
        <f>'Išlaidos darbuotojams'!G162</f>
        <v>0</v>
      </c>
      <c r="G60" s="5">
        <f>'Išlaidos investicijoms'!D135</f>
        <v>0</v>
      </c>
      <c r="H60" s="5">
        <f>'Išlaidos medžiagoms'!E146</f>
        <v>0</v>
      </c>
      <c r="I60" s="5">
        <f>'Išlaidos paslaugoms'!C145</f>
        <v>0</v>
      </c>
      <c r="J60" s="5">
        <f>0.05*(F60+G60+H60+I60)</f>
        <v>0</v>
      </c>
      <c r="K60" s="5">
        <f>SUM(F60:J60)</f>
        <v>0</v>
      </c>
      <c r="L60" s="4"/>
    </row>
    <row r="61" spans="1:12" ht="10.5" thickBot="1" x14ac:dyDescent="0.4">
      <c r="A61" s="2" t="s">
        <v>11</v>
      </c>
      <c r="B61" s="38"/>
      <c r="C61" s="6" t="s">
        <v>11</v>
      </c>
      <c r="D61" s="39"/>
      <c r="E61" s="39"/>
      <c r="F61" s="10"/>
      <c r="G61" s="5"/>
      <c r="H61" s="5"/>
      <c r="I61" s="5"/>
      <c r="J61" s="5"/>
      <c r="K61" s="5"/>
      <c r="L61" s="4"/>
    </row>
    <row r="62" spans="1:12" ht="19" customHeight="1" thickBot="1" x14ac:dyDescent="0.4">
      <c r="A62" s="2"/>
      <c r="B62" s="51" t="s">
        <v>111</v>
      </c>
      <c r="C62" s="52"/>
      <c r="D62" s="52"/>
      <c r="E62" s="52"/>
      <c r="F62" s="52"/>
      <c r="G62" s="52"/>
      <c r="H62" s="52"/>
      <c r="I62" s="52"/>
      <c r="J62" s="52"/>
      <c r="K62" s="53"/>
      <c r="L62" s="11">
        <f>SUM(K58:K60)*E57</f>
        <v>0</v>
      </c>
    </row>
    <row r="63" spans="1:12" ht="100.5" customHeight="1" thickBot="1" x14ac:dyDescent="0.4">
      <c r="A63" s="2" t="s">
        <v>134</v>
      </c>
      <c r="B63" s="3" t="s">
        <v>269</v>
      </c>
      <c r="C63" s="39"/>
      <c r="D63" s="5" t="s">
        <v>252</v>
      </c>
      <c r="E63" s="6">
        <v>0</v>
      </c>
      <c r="F63" s="4"/>
      <c r="G63" s="4"/>
      <c r="H63" s="4"/>
      <c r="I63" s="4"/>
      <c r="J63" s="4"/>
      <c r="K63" s="4"/>
      <c r="L63" s="4"/>
    </row>
    <row r="64" spans="1:12" ht="10.5" thickBot="1" x14ac:dyDescent="0.4">
      <c r="A64" s="2" t="s">
        <v>135</v>
      </c>
      <c r="B64" s="7"/>
      <c r="C64" s="6" t="s">
        <v>267</v>
      </c>
      <c r="D64" s="4"/>
      <c r="E64" s="4"/>
      <c r="F64" s="5">
        <f>'Išlaidos darbuotojams'!G169</f>
        <v>0</v>
      </c>
      <c r="G64" s="5">
        <f>'Išlaidos investicijoms'!D141</f>
        <v>0</v>
      </c>
      <c r="H64" s="5">
        <f>'Išlaidos medžiagoms'!E153</f>
        <v>0</v>
      </c>
      <c r="I64" s="5">
        <f>'Išlaidos paslaugoms'!C152</f>
        <v>0</v>
      </c>
      <c r="J64" s="5">
        <f>0.05*(F64+G64+H64+I64)</f>
        <v>0</v>
      </c>
      <c r="K64" s="5">
        <f>SUM(F64:J64)</f>
        <v>0</v>
      </c>
      <c r="L64" s="4"/>
    </row>
    <row r="65" spans="1:12" ht="10.5" thickBot="1" x14ac:dyDescent="0.4">
      <c r="A65" s="2" t="s">
        <v>136</v>
      </c>
      <c r="B65" s="7"/>
      <c r="C65" s="6"/>
      <c r="D65" s="4"/>
      <c r="E65" s="4"/>
      <c r="F65" s="5">
        <f>'Išlaidos darbuotojams'!G174</f>
        <v>0</v>
      </c>
      <c r="G65" s="5">
        <f>'Išlaidos investicijoms'!D145</f>
        <v>0</v>
      </c>
      <c r="H65" s="5">
        <f>'Išlaidos medžiagoms'!E157</f>
        <v>0</v>
      </c>
      <c r="I65" s="5">
        <f>'Išlaidos paslaugoms'!C156</f>
        <v>0</v>
      </c>
      <c r="J65" s="5">
        <f>0.05*(F65+G65+H65+I65)</f>
        <v>0</v>
      </c>
      <c r="K65" s="5">
        <f>SUM(F65:J65)</f>
        <v>0</v>
      </c>
      <c r="L65" s="4"/>
    </row>
    <row r="66" spans="1:12" ht="10.5" thickBot="1" x14ac:dyDescent="0.4">
      <c r="A66" s="2" t="s">
        <v>139</v>
      </c>
      <c r="B66" s="7"/>
      <c r="C66" s="6"/>
      <c r="D66" s="4"/>
      <c r="E66" s="4"/>
      <c r="F66" s="5">
        <f>'Išlaidos darbuotojams'!G179</f>
        <v>0</v>
      </c>
      <c r="G66" s="5">
        <f>'Išlaidos investicijoms'!D149</f>
        <v>0</v>
      </c>
      <c r="H66" s="5">
        <f>'Išlaidos medžiagoms'!E161</f>
        <v>0</v>
      </c>
      <c r="I66" s="5">
        <f>'Išlaidos paslaugoms'!C160</f>
        <v>0</v>
      </c>
      <c r="J66" s="5">
        <f>0.05*(F66+G66+H66+I66)</f>
        <v>0</v>
      </c>
      <c r="K66" s="5">
        <f>SUM(F66:J66)</f>
        <v>0</v>
      </c>
      <c r="L66" s="4"/>
    </row>
    <row r="67" spans="1:12" ht="10.5" thickBot="1" x14ac:dyDescent="0.4">
      <c r="A67" s="2" t="s">
        <v>11</v>
      </c>
      <c r="B67" s="7"/>
      <c r="C67" s="6" t="s">
        <v>11</v>
      </c>
      <c r="D67" s="4"/>
      <c r="E67" s="4"/>
      <c r="F67" s="10"/>
      <c r="G67" s="5"/>
      <c r="H67" s="5"/>
      <c r="I67" s="5"/>
      <c r="J67" s="5"/>
      <c r="K67" s="5"/>
      <c r="L67" s="4"/>
    </row>
    <row r="68" spans="1:12" ht="19" customHeight="1" thickBot="1" x14ac:dyDescent="0.4">
      <c r="A68" s="2"/>
      <c r="B68" s="51" t="s">
        <v>112</v>
      </c>
      <c r="C68" s="52"/>
      <c r="D68" s="52"/>
      <c r="E68" s="52"/>
      <c r="F68" s="52"/>
      <c r="G68" s="52"/>
      <c r="H68" s="52"/>
      <c r="I68" s="52"/>
      <c r="J68" s="52"/>
      <c r="K68" s="53"/>
      <c r="L68" s="11">
        <f>SUM(K64:K66)*E63</f>
        <v>0</v>
      </c>
    </row>
    <row r="69" spans="1:12" ht="127.5" customHeight="1" thickBot="1" x14ac:dyDescent="0.4">
      <c r="A69" s="2" t="s">
        <v>141</v>
      </c>
      <c r="B69" s="3" t="s">
        <v>268</v>
      </c>
      <c r="C69" s="39"/>
      <c r="D69" s="5" t="s">
        <v>254</v>
      </c>
      <c r="E69" s="6">
        <v>0</v>
      </c>
      <c r="F69" s="4"/>
      <c r="G69" s="4"/>
      <c r="H69" s="4"/>
      <c r="I69" s="4"/>
      <c r="J69" s="4"/>
      <c r="K69" s="4"/>
      <c r="L69" s="4"/>
    </row>
    <row r="70" spans="1:12" ht="40.5" thickBot="1" x14ac:dyDescent="0.4">
      <c r="A70" s="2" t="s">
        <v>142</v>
      </c>
      <c r="B70" s="7"/>
      <c r="C70" s="6" t="s">
        <v>276</v>
      </c>
      <c r="D70" s="4"/>
      <c r="E70" s="4"/>
      <c r="F70" s="5">
        <f>'Išlaidos darbuotojams'!G186</f>
        <v>0</v>
      </c>
      <c r="G70" s="5">
        <f>'Išlaidos investicijoms'!D155</f>
        <v>0</v>
      </c>
      <c r="H70" s="5">
        <f>'Išlaidos medžiagoms'!E168</f>
        <v>0</v>
      </c>
      <c r="I70" s="5">
        <f>'Išlaidos paslaugoms'!C167</f>
        <v>0</v>
      </c>
      <c r="J70" s="5">
        <f>0.05*(F70+G70+H70+I70)</f>
        <v>0</v>
      </c>
      <c r="K70" s="5">
        <f>SUM(F70:J70)</f>
        <v>0</v>
      </c>
      <c r="L70" s="4"/>
    </row>
    <row r="71" spans="1:12" ht="10.5" thickBot="1" x14ac:dyDescent="0.4">
      <c r="A71" s="2" t="s">
        <v>143</v>
      </c>
      <c r="B71" s="7"/>
      <c r="C71" s="6"/>
      <c r="D71" s="4"/>
      <c r="E71" s="4"/>
      <c r="F71" s="5">
        <f>'Išlaidos darbuotojams'!G191</f>
        <v>0</v>
      </c>
      <c r="G71" s="5">
        <f>'Išlaidos investicijoms'!D159</f>
        <v>0</v>
      </c>
      <c r="H71" s="5">
        <f>'Išlaidos medžiagoms'!E172</f>
        <v>0</v>
      </c>
      <c r="I71" s="5">
        <f>'Išlaidos paslaugoms'!C171</f>
        <v>0</v>
      </c>
      <c r="J71" s="5">
        <f>0.05*(F71+G71+H71+I71)</f>
        <v>0</v>
      </c>
      <c r="K71" s="5">
        <f>SUM(F71:J71)</f>
        <v>0</v>
      </c>
      <c r="L71" s="4"/>
    </row>
    <row r="72" spans="1:12" ht="10.5" thickBot="1" x14ac:dyDescent="0.4">
      <c r="A72" s="2"/>
      <c r="B72" s="7"/>
      <c r="C72" s="6"/>
      <c r="D72" s="4"/>
      <c r="E72" s="4"/>
      <c r="F72" s="5">
        <f>'Išlaidos darbuotojams'!G196</f>
        <v>0</v>
      </c>
      <c r="G72" s="5">
        <f>'Išlaidos investicijoms'!D163</f>
        <v>0</v>
      </c>
      <c r="H72" s="5">
        <f>'Išlaidos medžiagoms'!E176</f>
        <v>0</v>
      </c>
      <c r="I72" s="5">
        <f>'Išlaidos paslaugoms'!C175</f>
        <v>0</v>
      </c>
      <c r="J72" s="5">
        <f>0.05*(F72+G72+H72+I72)</f>
        <v>0</v>
      </c>
      <c r="K72" s="5">
        <f>SUM(F72:J72)</f>
        <v>0</v>
      </c>
      <c r="L72" s="4"/>
    </row>
    <row r="73" spans="1:12" ht="10.5" thickBot="1" x14ac:dyDescent="0.4">
      <c r="A73" s="2" t="s">
        <v>11</v>
      </c>
      <c r="B73" s="7"/>
      <c r="C73" s="6" t="s">
        <v>11</v>
      </c>
      <c r="D73" s="4"/>
      <c r="E73" s="4"/>
      <c r="F73" s="10"/>
      <c r="G73" s="5"/>
      <c r="H73" s="5"/>
      <c r="I73" s="5"/>
      <c r="J73" s="5"/>
      <c r="K73" s="5"/>
      <c r="L73" s="4"/>
    </row>
    <row r="74" spans="1:12" ht="19" customHeight="1" thickBot="1" x14ac:dyDescent="0.4">
      <c r="A74" s="2"/>
      <c r="B74" s="51" t="s">
        <v>113</v>
      </c>
      <c r="C74" s="52"/>
      <c r="D74" s="52"/>
      <c r="E74" s="52"/>
      <c r="F74" s="52"/>
      <c r="G74" s="52"/>
      <c r="H74" s="52"/>
      <c r="I74" s="52"/>
      <c r="J74" s="52"/>
      <c r="K74" s="53"/>
      <c r="L74" s="11">
        <f>SUM(K70:K72)*E69</f>
        <v>0</v>
      </c>
    </row>
    <row r="75" spans="1:12" ht="250.5" customHeight="1" thickBot="1" x14ac:dyDescent="0.4">
      <c r="A75" s="2" t="s">
        <v>144</v>
      </c>
      <c r="B75" s="3" t="s">
        <v>270</v>
      </c>
      <c r="C75" s="39"/>
      <c r="D75" s="5" t="s">
        <v>254</v>
      </c>
      <c r="E75" s="6">
        <v>140</v>
      </c>
      <c r="F75" s="4"/>
      <c r="G75" s="4"/>
      <c r="H75" s="4"/>
      <c r="I75" s="4"/>
      <c r="J75" s="4"/>
      <c r="K75" s="4"/>
      <c r="L75" s="4"/>
    </row>
    <row r="76" spans="1:12" ht="70.5" thickBot="1" x14ac:dyDescent="0.4">
      <c r="A76" s="2" t="s">
        <v>145</v>
      </c>
      <c r="B76" s="7"/>
      <c r="C76" s="6" t="s">
        <v>260</v>
      </c>
      <c r="D76" s="4"/>
      <c r="E76" s="4"/>
      <c r="F76" s="5">
        <f>'Išlaidos darbuotojams'!G203</f>
        <v>0</v>
      </c>
      <c r="G76" s="5">
        <f>'Išlaidos investicijoms'!D169</f>
        <v>0</v>
      </c>
      <c r="H76" s="5">
        <f>'Išlaidos medžiagoms'!E183</f>
        <v>0</v>
      </c>
      <c r="I76" s="5">
        <f>'Išlaidos paslaugoms'!C182</f>
        <v>0</v>
      </c>
      <c r="J76" s="5">
        <f>0.05*(F76+G76+H76+I76)</f>
        <v>0</v>
      </c>
      <c r="K76" s="5">
        <f>SUM(F76:J76)</f>
        <v>0</v>
      </c>
      <c r="L76" s="4"/>
    </row>
    <row r="77" spans="1:12" ht="60.5" thickBot="1" x14ac:dyDescent="0.4">
      <c r="A77" s="2" t="s">
        <v>146</v>
      </c>
      <c r="B77" s="7"/>
      <c r="C77" s="6" t="s">
        <v>271</v>
      </c>
      <c r="D77" s="4"/>
      <c r="E77" s="4"/>
      <c r="F77" s="5">
        <f>'Išlaidos darbuotojams'!G208</f>
        <v>0</v>
      </c>
      <c r="G77" s="5">
        <f>'Išlaidos investicijoms'!D173</f>
        <v>0</v>
      </c>
      <c r="H77" s="5">
        <f>'Išlaidos medžiagoms'!E187</f>
        <v>0</v>
      </c>
      <c r="I77" s="5">
        <f>'Išlaidos paslaugoms'!C186</f>
        <v>0</v>
      </c>
      <c r="J77" s="5">
        <f>0.05*(F77+G77+H77+I77)</f>
        <v>0</v>
      </c>
      <c r="K77" s="5">
        <f>SUM(F77:J77)</f>
        <v>0</v>
      </c>
      <c r="L77" s="4"/>
    </row>
    <row r="78" spans="1:12" ht="20.5" thickBot="1" x14ac:dyDescent="0.4">
      <c r="A78" s="2" t="s">
        <v>277</v>
      </c>
      <c r="B78" s="7"/>
      <c r="C78" s="6" t="s">
        <v>272</v>
      </c>
      <c r="D78" s="4"/>
      <c r="E78" s="4"/>
      <c r="F78" s="5">
        <f>'Išlaidos darbuotojams'!G213</f>
        <v>0</v>
      </c>
      <c r="G78" s="5">
        <f>'Išlaidos investicijoms'!D177</f>
        <v>0</v>
      </c>
      <c r="H78" s="5">
        <f>'Išlaidos medžiagoms'!E191</f>
        <v>0</v>
      </c>
      <c r="I78" s="5">
        <f>'Išlaidos paslaugoms'!C190</f>
        <v>0</v>
      </c>
      <c r="J78" s="5">
        <f>0.05*(F78+G78+H78+I78)</f>
        <v>0</v>
      </c>
      <c r="K78" s="5">
        <f>SUM(F78:J78)</f>
        <v>0</v>
      </c>
      <c r="L78" s="4"/>
    </row>
    <row r="79" spans="1:12" ht="60.5" thickBot="1" x14ac:dyDescent="0.4">
      <c r="A79" s="2" t="s">
        <v>280</v>
      </c>
      <c r="B79" s="7"/>
      <c r="C79" s="6" t="s">
        <v>273</v>
      </c>
      <c r="D79" s="4"/>
      <c r="E79" s="4"/>
      <c r="F79" s="10"/>
      <c r="G79" s="5"/>
      <c r="H79" s="5"/>
      <c r="I79" s="5"/>
      <c r="J79" s="5"/>
      <c r="K79" s="5"/>
      <c r="L79" s="4"/>
    </row>
    <row r="80" spans="1:12" ht="19" customHeight="1" thickBot="1" x14ac:dyDescent="0.4">
      <c r="A80" s="2"/>
      <c r="B80" s="51" t="s">
        <v>118</v>
      </c>
      <c r="C80" s="52"/>
      <c r="D80" s="52"/>
      <c r="E80" s="52"/>
      <c r="F80" s="52"/>
      <c r="G80" s="52"/>
      <c r="H80" s="52"/>
      <c r="I80" s="52"/>
      <c r="J80" s="52"/>
      <c r="K80" s="53"/>
      <c r="L80" s="11">
        <f>SUM(K76:K79)*E75</f>
        <v>0</v>
      </c>
    </row>
    <row r="81" spans="1:12" ht="204.5" customHeight="1" thickBot="1" x14ac:dyDescent="0.4">
      <c r="A81" s="2" t="s">
        <v>274</v>
      </c>
      <c r="B81" s="3" t="s">
        <v>275</v>
      </c>
      <c r="C81" s="39"/>
      <c r="D81" s="5" t="s">
        <v>254</v>
      </c>
      <c r="E81" s="6">
        <v>13</v>
      </c>
      <c r="F81" s="4"/>
      <c r="G81" s="4"/>
      <c r="H81" s="4"/>
      <c r="I81" s="4"/>
      <c r="J81" s="4"/>
      <c r="K81" s="4"/>
      <c r="L81" s="4"/>
    </row>
    <row r="82" spans="1:12" ht="30.5" thickBot="1" x14ac:dyDescent="0.4">
      <c r="A82" s="2" t="s">
        <v>278</v>
      </c>
      <c r="B82" s="7"/>
      <c r="C82" s="6" t="s">
        <v>281</v>
      </c>
      <c r="D82" s="4"/>
      <c r="E82" s="4"/>
      <c r="F82" s="5">
        <f>'Išlaidos darbuotojams'!G225</f>
        <v>36.04</v>
      </c>
      <c r="G82" s="5">
        <f>'Išlaidos investicijoms'!D174</f>
        <v>0</v>
      </c>
      <c r="H82" s="5">
        <f>'Išlaidos medžiagoms'!E188</f>
        <v>0</v>
      </c>
      <c r="I82" s="5">
        <f>'Išlaidos paslaugoms'!C187</f>
        <v>0</v>
      </c>
      <c r="J82" s="5">
        <f>0.05*(F82+G82+H82+I82)</f>
        <v>1.802</v>
      </c>
      <c r="K82" s="5">
        <f>SUM(F82:J82)</f>
        <v>37.841999999999999</v>
      </c>
      <c r="L82" s="4"/>
    </row>
    <row r="83" spans="1:12" ht="50.5" thickBot="1" x14ac:dyDescent="0.4">
      <c r="A83" s="2" t="s">
        <v>279</v>
      </c>
      <c r="B83" s="7"/>
      <c r="C83" s="6" t="s">
        <v>282</v>
      </c>
      <c r="D83" s="4"/>
      <c r="E83" s="4"/>
      <c r="F83" s="5">
        <f>'Išlaidos darbuotojams'!G230</f>
        <v>18.02</v>
      </c>
      <c r="G83" s="5">
        <f>'Išlaidos investicijoms'!D178</f>
        <v>0</v>
      </c>
      <c r="H83" s="5">
        <v>0</v>
      </c>
      <c r="I83" s="5">
        <v>0</v>
      </c>
      <c r="J83" s="5">
        <f>0.05*(F83+G83+H83+I83)</f>
        <v>0.90100000000000002</v>
      </c>
      <c r="K83" s="5">
        <f>SUM(F83:J83)</f>
        <v>18.920999999999999</v>
      </c>
      <c r="L83" s="4"/>
    </row>
    <row r="84" spans="1:12" ht="10.5" thickBot="1" x14ac:dyDescent="0.4">
      <c r="A84" s="2"/>
      <c r="B84" s="7"/>
      <c r="C84" s="6"/>
      <c r="D84" s="4"/>
      <c r="E84" s="4"/>
      <c r="F84" s="5">
        <f>'Išlaidos darbuotojams'!G223</f>
        <v>0</v>
      </c>
      <c r="G84" s="5">
        <f>'Išlaidos investicijoms'!D182</f>
        <v>0</v>
      </c>
      <c r="H84" s="5">
        <f>'Išlaidos medžiagoms'!E196</f>
        <v>0</v>
      </c>
      <c r="I84" s="5">
        <f>'Išlaidos paslaugoms'!C195</f>
        <v>0</v>
      </c>
      <c r="J84" s="5">
        <f>0.05*(F84+G84+H84+I84)</f>
        <v>0</v>
      </c>
      <c r="K84" s="5">
        <f>SUM(F84:J84)</f>
        <v>0</v>
      </c>
      <c r="L84" s="4"/>
    </row>
    <row r="85" spans="1:12" ht="10.5" thickBot="1" x14ac:dyDescent="0.4">
      <c r="A85" s="2"/>
      <c r="B85" s="7"/>
      <c r="C85" s="6"/>
      <c r="D85" s="4"/>
      <c r="E85" s="4"/>
      <c r="F85" s="10"/>
      <c r="G85" s="5"/>
      <c r="H85" s="5"/>
      <c r="I85" s="5"/>
      <c r="J85" s="5"/>
      <c r="K85" s="5"/>
      <c r="L85" s="4"/>
    </row>
    <row r="86" spans="1:12" ht="19" customHeight="1" thickBot="1" x14ac:dyDescent="0.4">
      <c r="A86" s="2"/>
      <c r="B86" s="51" t="s">
        <v>283</v>
      </c>
      <c r="C86" s="52"/>
      <c r="D86" s="52"/>
      <c r="E86" s="52"/>
      <c r="F86" s="52"/>
      <c r="G86" s="52"/>
      <c r="H86" s="52"/>
      <c r="I86" s="52"/>
      <c r="J86" s="52"/>
      <c r="K86" s="53"/>
      <c r="L86" s="11">
        <f>SUM(K82:K84)*E81</f>
        <v>737.91899999999998</v>
      </c>
    </row>
    <row r="87" spans="1:12" ht="60.5" thickBot="1" x14ac:dyDescent="0.4">
      <c r="A87" s="2" t="s">
        <v>284</v>
      </c>
      <c r="B87" s="3" t="s">
        <v>285</v>
      </c>
      <c r="C87" s="39"/>
      <c r="D87" s="5" t="s">
        <v>254</v>
      </c>
      <c r="E87" s="6">
        <v>12000</v>
      </c>
      <c r="F87" s="4"/>
      <c r="G87" s="4"/>
      <c r="H87" s="4"/>
      <c r="I87" s="4"/>
      <c r="J87" s="4"/>
      <c r="K87" s="4"/>
      <c r="L87" s="4"/>
    </row>
    <row r="88" spans="1:12" ht="30.5" thickBot="1" x14ac:dyDescent="0.4">
      <c r="A88" s="2" t="s">
        <v>142</v>
      </c>
      <c r="B88" s="7"/>
      <c r="C88" s="6" t="s">
        <v>286</v>
      </c>
      <c r="D88" s="4"/>
      <c r="E88" s="4"/>
      <c r="F88" s="5">
        <f>'Išlaidos darbuotojams'!G204</f>
        <v>0</v>
      </c>
      <c r="G88" s="5">
        <f>'Išlaidos investicijoms'!D173</f>
        <v>0</v>
      </c>
      <c r="H88" s="5">
        <f>'Išlaidos medžiagoms'!E186</f>
        <v>0</v>
      </c>
      <c r="I88" s="5">
        <f>'Išlaidos paslaugoms'!C212</f>
        <v>30</v>
      </c>
      <c r="J88" s="5">
        <f>0.05*(F88+G88+H88+I88)</f>
        <v>1.5</v>
      </c>
      <c r="K88" s="5">
        <f>SUM(F88:J88)</f>
        <v>31.5</v>
      </c>
      <c r="L88" s="4"/>
    </row>
    <row r="89" spans="1:12" ht="10.5" thickBot="1" x14ac:dyDescent="0.4">
      <c r="A89" s="2" t="s">
        <v>143</v>
      </c>
      <c r="B89" s="7"/>
      <c r="C89" s="6"/>
      <c r="D89" s="4"/>
      <c r="E89" s="4"/>
      <c r="F89" s="5">
        <f>'Išlaidos darbuotojams'!G209</f>
        <v>0</v>
      </c>
      <c r="G89" s="5">
        <f>'Išlaidos investicijoms'!D177</f>
        <v>0</v>
      </c>
      <c r="H89" s="5">
        <f>'Išlaidos medžiagoms'!E190</f>
        <v>0</v>
      </c>
      <c r="I89" s="5">
        <f>'Išlaidos paslaugoms'!C189</f>
        <v>0</v>
      </c>
      <c r="J89" s="5">
        <f>0.05*(F89+G89+H89+I89)</f>
        <v>0</v>
      </c>
      <c r="K89" s="5">
        <f>SUM(F89:J89)</f>
        <v>0</v>
      </c>
      <c r="L89" s="4"/>
    </row>
    <row r="90" spans="1:12" ht="10.5" thickBot="1" x14ac:dyDescent="0.4">
      <c r="A90" s="2"/>
      <c r="B90" s="7"/>
      <c r="C90" s="6"/>
      <c r="D90" s="4"/>
      <c r="E90" s="4"/>
      <c r="F90" s="5">
        <f>'Išlaidos darbuotojams'!G219</f>
        <v>0</v>
      </c>
      <c r="G90" s="5">
        <f>'Išlaidos investicijoms'!D181</f>
        <v>0</v>
      </c>
      <c r="H90" s="5">
        <f>'Išlaidos medžiagoms'!E194</f>
        <v>0</v>
      </c>
      <c r="I90" s="5">
        <f>'Išlaidos paslaugoms'!C193</f>
        <v>0</v>
      </c>
      <c r="J90" s="5">
        <f>0.05*(F90+G90+H90+I90)</f>
        <v>0</v>
      </c>
      <c r="K90" s="5">
        <f>SUM(F90:J90)</f>
        <v>0</v>
      </c>
      <c r="L90" s="4"/>
    </row>
    <row r="91" spans="1:12" ht="10.5" thickBot="1" x14ac:dyDescent="0.4">
      <c r="A91" s="2" t="s">
        <v>11</v>
      </c>
      <c r="B91" s="7"/>
      <c r="C91" s="6" t="s">
        <v>11</v>
      </c>
      <c r="D91" s="4"/>
      <c r="E91" s="4"/>
      <c r="F91" s="10"/>
      <c r="G91" s="5"/>
      <c r="H91" s="5"/>
      <c r="I91" s="5"/>
      <c r="J91" s="5"/>
      <c r="K91" s="5"/>
      <c r="L91" s="4"/>
    </row>
    <row r="92" spans="1:12" ht="19" customHeight="1" thickBot="1" x14ac:dyDescent="0.4">
      <c r="A92" s="2"/>
      <c r="B92" s="51" t="s">
        <v>288</v>
      </c>
      <c r="C92" s="52"/>
      <c r="D92" s="52"/>
      <c r="E92" s="52"/>
      <c r="F92" s="52"/>
      <c r="G92" s="52"/>
      <c r="H92" s="52"/>
      <c r="I92" s="52"/>
      <c r="J92" s="52"/>
      <c r="K92" s="53"/>
      <c r="L92" s="11">
        <f>SUM(K88:K90)*E87</f>
        <v>378000</v>
      </c>
    </row>
    <row r="93" spans="1:12" ht="12" customHeight="1" thickBot="1" x14ac:dyDescent="0.4">
      <c r="A93" s="2"/>
      <c r="B93" s="5" t="s">
        <v>11</v>
      </c>
      <c r="C93" s="5"/>
      <c r="D93" s="5"/>
      <c r="E93" s="5"/>
      <c r="F93" s="5"/>
      <c r="G93" s="5"/>
      <c r="H93" s="5"/>
      <c r="I93" s="5"/>
      <c r="J93" s="5"/>
      <c r="K93" s="5"/>
      <c r="L93" s="5"/>
    </row>
    <row r="94" spans="1:12" ht="12" customHeight="1" thickBot="1" x14ac:dyDescent="0.4">
      <c r="A94" s="2"/>
      <c r="B94" s="48" t="s">
        <v>73</v>
      </c>
      <c r="C94" s="49"/>
      <c r="D94" s="49"/>
      <c r="E94" s="49"/>
      <c r="F94" s="49"/>
      <c r="G94" s="49"/>
      <c r="H94" s="49"/>
      <c r="I94" s="49"/>
      <c r="J94" s="49"/>
      <c r="K94" s="50"/>
      <c r="L94" s="12">
        <f>SUM(L50,L56,L62+L68+L74+L86+L92)</f>
        <v>378737.91899999999</v>
      </c>
    </row>
    <row r="95" spans="1:12" ht="10.5" thickBot="1" x14ac:dyDescent="0.4">
      <c r="A95" s="2"/>
      <c r="B95" s="48" t="s">
        <v>74</v>
      </c>
      <c r="C95" s="49"/>
      <c r="D95" s="49"/>
      <c r="E95" s="49"/>
      <c r="F95" s="49"/>
      <c r="G95" s="49"/>
      <c r="H95" s="49"/>
      <c r="I95" s="49"/>
      <c r="J95" s="49"/>
      <c r="K95" s="50"/>
      <c r="L95" s="23">
        <f>+L94-L43</f>
        <v>378737.91899999999</v>
      </c>
    </row>
    <row r="99" spans="2:2" ht="14.5" x14ac:dyDescent="0.35">
      <c r="B99" s="44" t="s">
        <v>256</v>
      </c>
    </row>
    <row r="100" spans="2:2" ht="14.5" x14ac:dyDescent="0.35">
      <c r="B100" s="44" t="s">
        <v>257</v>
      </c>
    </row>
  </sheetData>
  <mergeCells count="20">
    <mergeCell ref="B92:K92"/>
    <mergeCell ref="A1:L2"/>
    <mergeCell ref="B5:L5"/>
    <mergeCell ref="B11:K11"/>
    <mergeCell ref="B95:K95"/>
    <mergeCell ref="B17:K17"/>
    <mergeCell ref="B43:K43"/>
    <mergeCell ref="B44:L44"/>
    <mergeCell ref="B50:K50"/>
    <mergeCell ref="B56:K56"/>
    <mergeCell ref="B94:K94"/>
    <mergeCell ref="B23:K23"/>
    <mergeCell ref="B30:K30"/>
    <mergeCell ref="B36:K36"/>
    <mergeCell ref="B42:K42"/>
    <mergeCell ref="B62:K62"/>
    <mergeCell ref="B68:K68"/>
    <mergeCell ref="B74:K74"/>
    <mergeCell ref="B86:K86"/>
    <mergeCell ref="B80:K80"/>
  </mergeCells>
  <pageMargins left="0" right="0" top="0.19685039370078741" bottom="0.19685039370078741" header="0.31496062992125984" footer="0.31496062992125984"/>
  <pageSetup paperSize="9" orientation="landscape" r:id="rId1"/>
  <headerFooter>
    <oddFooter>&amp;L_x000D_&amp;1#&amp;"Calibri"&amp;10&amp;K000000 Socialinės apsaugos ir darbo ministerija bei pavaldžios įstaigos | Viešam naudojimui</oddFooter>
  </headerFooter>
  <ignoredErrors>
    <ignoredError sqref="A5 A44" numberStoredAsText="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E47FF"/>
  </sheetPr>
  <dimension ref="A1:I253"/>
  <sheetViews>
    <sheetView topLeftCell="A131" zoomScale="130" zoomScaleNormal="130" workbookViewId="0">
      <selection activeCell="I156" sqref="I156"/>
    </sheetView>
  </sheetViews>
  <sheetFormatPr defaultColWidth="8.7265625" defaultRowHeight="10" x14ac:dyDescent="0.35"/>
  <cols>
    <col min="1" max="1" width="30.7265625" style="1" customWidth="1"/>
    <col min="2" max="2" width="10" style="1" customWidth="1"/>
    <col min="3" max="3" width="11.1796875" style="1" customWidth="1"/>
    <col min="4" max="4" width="19.453125" style="1" customWidth="1"/>
    <col min="5" max="5" width="20.453125" style="1" customWidth="1"/>
    <col min="6" max="6" width="14" style="1" customWidth="1"/>
    <col min="7" max="7" width="13.81640625" style="1" customWidth="1"/>
    <col min="8" max="16384" width="8.7265625" style="1"/>
  </cols>
  <sheetData>
    <row r="1" spans="1:7" ht="15.75" customHeight="1" thickBot="1" x14ac:dyDescent="0.4">
      <c r="A1" s="62" t="s">
        <v>75</v>
      </c>
      <c r="B1" s="63"/>
      <c r="C1" s="63"/>
      <c r="D1" s="63"/>
      <c r="E1" s="63"/>
      <c r="F1" s="63"/>
      <c r="G1" s="64"/>
    </row>
    <row r="2" spans="1:7" ht="68.25" customHeight="1" thickBot="1" x14ac:dyDescent="0.4">
      <c r="A2" s="31" t="s">
        <v>86</v>
      </c>
      <c r="B2" s="32" t="s">
        <v>19</v>
      </c>
      <c r="C2" s="32" t="s">
        <v>20</v>
      </c>
      <c r="D2" s="32" t="s">
        <v>77</v>
      </c>
      <c r="E2" s="32" t="s">
        <v>78</v>
      </c>
      <c r="F2" s="32" t="s">
        <v>21</v>
      </c>
      <c r="G2" s="32" t="s">
        <v>79</v>
      </c>
    </row>
    <row r="3" spans="1:7" ht="10.5" thickBot="1" x14ac:dyDescent="0.4">
      <c r="A3" s="33">
        <v>1</v>
      </c>
      <c r="B3" s="34">
        <v>2</v>
      </c>
      <c r="C3" s="33">
        <v>3</v>
      </c>
      <c r="D3" s="34">
        <v>4</v>
      </c>
      <c r="E3" s="33">
        <v>5</v>
      </c>
      <c r="F3" s="34">
        <v>6</v>
      </c>
      <c r="G3" s="33">
        <v>7</v>
      </c>
    </row>
    <row r="4" spans="1:7" ht="27.75" customHeight="1" thickBot="1" x14ac:dyDescent="0.4">
      <c r="A4" s="24" t="str">
        <f>'PI skaičiuoklė'!B6</f>
        <v>Straipsnis (-iai), punktas (-ai) ir įpareigojimas</v>
      </c>
      <c r="B4" s="4"/>
      <c r="C4" s="25"/>
      <c r="D4" s="25"/>
      <c r="E4" s="25"/>
      <c r="F4" s="25"/>
      <c r="G4" s="25"/>
    </row>
    <row r="5" spans="1:7" ht="10.5" thickBot="1" x14ac:dyDescent="0.4">
      <c r="A5" s="8" t="str">
        <f>'PI skaičiuoklė'!C7</f>
        <v>Veiksmas A1</v>
      </c>
      <c r="B5" s="4"/>
      <c r="C5" s="25"/>
      <c r="D5" s="25"/>
      <c r="E5" s="25"/>
      <c r="F5" s="25"/>
      <c r="G5" s="25"/>
    </row>
    <row r="6" spans="1:7" ht="11.15" customHeight="1" thickBot="1" x14ac:dyDescent="0.4">
      <c r="A6" s="26"/>
      <c r="B6" s="5" t="s">
        <v>22</v>
      </c>
      <c r="C6" s="5">
        <v>0</v>
      </c>
      <c r="D6" s="5">
        <v>0</v>
      </c>
      <c r="E6" s="5">
        <v>0</v>
      </c>
      <c r="F6" s="5">
        <v>0</v>
      </c>
      <c r="G6" s="5">
        <f>+C6*D6*E6*F6</f>
        <v>0</v>
      </c>
    </row>
    <row r="7" spans="1:7" ht="10.5" thickBot="1" x14ac:dyDescent="0.4">
      <c r="A7" s="13"/>
      <c r="B7" s="5" t="s">
        <v>23</v>
      </c>
      <c r="C7" s="5">
        <v>0</v>
      </c>
      <c r="D7" s="5">
        <v>0</v>
      </c>
      <c r="E7" s="5">
        <v>0</v>
      </c>
      <c r="F7" s="5">
        <v>0</v>
      </c>
      <c r="G7" s="5">
        <f t="shared" ref="G7" si="0">+C7*D7*E7*F7</f>
        <v>0</v>
      </c>
    </row>
    <row r="8" spans="1:7" ht="10.5" thickBot="1" x14ac:dyDescent="0.4">
      <c r="A8" s="13"/>
      <c r="B8" s="5" t="s">
        <v>11</v>
      </c>
      <c r="C8" s="5"/>
      <c r="D8" s="5"/>
      <c r="E8" s="5"/>
      <c r="F8" s="5"/>
      <c r="G8" s="5"/>
    </row>
    <row r="9" spans="1:7" ht="12.75" customHeight="1" thickBot="1" x14ac:dyDescent="0.4">
      <c r="A9" s="51" t="s">
        <v>80</v>
      </c>
      <c r="B9" s="52"/>
      <c r="C9" s="52"/>
      <c r="D9" s="52"/>
      <c r="E9" s="52"/>
      <c r="F9" s="53"/>
      <c r="G9" s="5">
        <f>SUM(G6:G8)</f>
        <v>0</v>
      </c>
    </row>
    <row r="10" spans="1:7" ht="10.5" thickBot="1" x14ac:dyDescent="0.4">
      <c r="A10" s="8" t="str">
        <f>'PI skaičiuoklė'!C8</f>
        <v>Veiksmas A2</v>
      </c>
      <c r="B10" s="39"/>
      <c r="C10" s="39"/>
      <c r="D10" s="39"/>
      <c r="E10" s="39"/>
      <c r="F10" s="39"/>
      <c r="G10" s="39"/>
    </row>
    <row r="11" spans="1:7" ht="10.5" thickBot="1" x14ac:dyDescent="0.4">
      <c r="A11" s="26"/>
      <c r="B11" s="5" t="s">
        <v>24</v>
      </c>
      <c r="C11" s="5">
        <v>0</v>
      </c>
      <c r="D11" s="5">
        <v>0</v>
      </c>
      <c r="E11" s="5">
        <v>0</v>
      </c>
      <c r="F11" s="5">
        <v>0</v>
      </c>
      <c r="G11" s="5">
        <f>+C11*D11*E11*F11</f>
        <v>0</v>
      </c>
    </row>
    <row r="12" spans="1:7" ht="10.5" thickBot="1" x14ac:dyDescent="0.4">
      <c r="A12" s="13"/>
      <c r="B12" s="5" t="s">
        <v>25</v>
      </c>
      <c r="C12" s="5">
        <v>0</v>
      </c>
      <c r="D12" s="5">
        <v>0</v>
      </c>
      <c r="E12" s="5">
        <v>0</v>
      </c>
      <c r="F12" s="5">
        <v>0</v>
      </c>
      <c r="G12" s="5">
        <f t="shared" ref="G12" si="1">+C12*D12*E12*F12</f>
        <v>0</v>
      </c>
    </row>
    <row r="13" spans="1:7" ht="10.5" thickBot="1" x14ac:dyDescent="0.4">
      <c r="A13" s="13"/>
      <c r="B13" s="5" t="s">
        <v>11</v>
      </c>
      <c r="C13" s="5"/>
      <c r="D13" s="5"/>
      <c r="E13" s="5"/>
      <c r="F13" s="5"/>
      <c r="G13" s="5"/>
    </row>
    <row r="14" spans="1:7" ht="10.5" thickBot="1" x14ac:dyDescent="0.4">
      <c r="A14" s="51" t="s">
        <v>81</v>
      </c>
      <c r="B14" s="52"/>
      <c r="C14" s="52"/>
      <c r="D14" s="52"/>
      <c r="E14" s="52"/>
      <c r="F14" s="53"/>
      <c r="G14" s="5">
        <f>SUM(G11:G13)</f>
        <v>0</v>
      </c>
    </row>
    <row r="15" spans="1:7" ht="10.5" thickBot="1" x14ac:dyDescent="0.4">
      <c r="A15" s="8" t="str">
        <f>'PI skaičiuoklė'!C9</f>
        <v>Veiksmas A3</v>
      </c>
      <c r="B15" s="39"/>
      <c r="C15" s="39"/>
      <c r="D15" s="39"/>
      <c r="E15" s="39"/>
      <c r="F15" s="39"/>
      <c r="G15" s="39"/>
    </row>
    <row r="16" spans="1:7" ht="10.5" thickBot="1" x14ac:dyDescent="0.4">
      <c r="A16" s="26"/>
      <c r="B16" s="5" t="s">
        <v>184</v>
      </c>
      <c r="C16" s="5">
        <v>0</v>
      </c>
      <c r="D16" s="5">
        <v>0</v>
      </c>
      <c r="E16" s="5">
        <v>0</v>
      </c>
      <c r="F16" s="5">
        <v>0</v>
      </c>
      <c r="G16" s="5">
        <f>+C16*D16*E16*F16</f>
        <v>0</v>
      </c>
    </row>
    <row r="17" spans="1:7" ht="10.5" thickBot="1" x14ac:dyDescent="0.4">
      <c r="A17" s="13"/>
      <c r="B17" s="5" t="s">
        <v>185</v>
      </c>
      <c r="C17" s="5">
        <v>0</v>
      </c>
      <c r="D17" s="5">
        <v>0</v>
      </c>
      <c r="E17" s="5">
        <v>0</v>
      </c>
      <c r="F17" s="5">
        <v>0</v>
      </c>
      <c r="G17" s="5">
        <f t="shared" ref="G17" si="2">+C17*D17*E17*F17</f>
        <v>0</v>
      </c>
    </row>
    <row r="18" spans="1:7" ht="10.5" thickBot="1" x14ac:dyDescent="0.4">
      <c r="A18" s="13"/>
      <c r="B18" s="5" t="s">
        <v>11</v>
      </c>
      <c r="C18" s="5"/>
      <c r="D18" s="5"/>
      <c r="E18" s="5"/>
      <c r="F18" s="5"/>
      <c r="G18" s="5"/>
    </row>
    <row r="19" spans="1:7" ht="10.5" thickBot="1" x14ac:dyDescent="0.4">
      <c r="A19" s="51" t="s">
        <v>147</v>
      </c>
      <c r="B19" s="52"/>
      <c r="C19" s="52"/>
      <c r="D19" s="52"/>
      <c r="E19" s="52"/>
      <c r="F19" s="53"/>
      <c r="G19" s="5">
        <f>SUM(G16:G18)</f>
        <v>0</v>
      </c>
    </row>
    <row r="20" spans="1:7" ht="10.5" thickBot="1" x14ac:dyDescent="0.4">
      <c r="A20" s="48" t="s">
        <v>82</v>
      </c>
      <c r="B20" s="49"/>
      <c r="C20" s="49"/>
      <c r="D20" s="49"/>
      <c r="E20" s="49"/>
      <c r="F20" s="50"/>
      <c r="G20" s="27">
        <f>SUM(G9,G14,G19)</f>
        <v>0</v>
      </c>
    </row>
    <row r="21" spans="1:7" ht="20.5" thickBot="1" x14ac:dyDescent="0.4">
      <c r="A21" s="24" t="str">
        <f>'PI skaičiuoklė'!B12</f>
        <v>Straipsnis (-iai), punktas (-ai) ir įpareigojimas</v>
      </c>
      <c r="B21" s="4"/>
      <c r="C21" s="4"/>
      <c r="D21" s="4"/>
      <c r="E21" s="4"/>
      <c r="F21" s="4"/>
      <c r="G21" s="4"/>
    </row>
    <row r="22" spans="1:7" ht="10.5" thickBot="1" x14ac:dyDescent="0.4">
      <c r="A22" s="8" t="str">
        <f>'PI skaičiuoklė'!C13</f>
        <v>Veiksmas B1</v>
      </c>
      <c r="B22" s="4"/>
      <c r="C22" s="4"/>
      <c r="D22" s="4"/>
      <c r="E22" s="4"/>
      <c r="F22" s="4"/>
      <c r="G22" s="4"/>
    </row>
    <row r="23" spans="1:7" ht="10.5" thickBot="1" x14ac:dyDescent="0.4">
      <c r="A23" s="26"/>
      <c r="B23" s="5" t="s">
        <v>26</v>
      </c>
      <c r="C23" s="5">
        <v>0</v>
      </c>
      <c r="D23" s="5">
        <v>0</v>
      </c>
      <c r="E23" s="5">
        <v>0</v>
      </c>
      <c r="F23" s="5">
        <v>0</v>
      </c>
      <c r="G23" s="5">
        <f t="shared" ref="G23:G24" si="3">+C23*D23*E23*F23</f>
        <v>0</v>
      </c>
    </row>
    <row r="24" spans="1:7" ht="10.5" thickBot="1" x14ac:dyDescent="0.4">
      <c r="A24" s="13"/>
      <c r="B24" s="5" t="s">
        <v>27</v>
      </c>
      <c r="C24" s="5">
        <v>0</v>
      </c>
      <c r="D24" s="5">
        <v>0</v>
      </c>
      <c r="E24" s="5">
        <v>0</v>
      </c>
      <c r="F24" s="5">
        <v>0</v>
      </c>
      <c r="G24" s="5">
        <f t="shared" si="3"/>
        <v>0</v>
      </c>
    </row>
    <row r="25" spans="1:7" ht="10.5" thickBot="1" x14ac:dyDescent="0.4">
      <c r="A25" s="13"/>
      <c r="B25" s="5" t="s">
        <v>11</v>
      </c>
      <c r="C25" s="5"/>
      <c r="D25" s="5"/>
      <c r="E25" s="5"/>
      <c r="F25" s="5"/>
      <c r="G25" s="5"/>
    </row>
    <row r="26" spans="1:7" ht="10.5" thickBot="1" x14ac:dyDescent="0.4">
      <c r="A26" s="51" t="s">
        <v>83</v>
      </c>
      <c r="B26" s="52"/>
      <c r="C26" s="52"/>
      <c r="D26" s="52"/>
      <c r="E26" s="52"/>
      <c r="F26" s="53"/>
      <c r="G26" s="5">
        <f>SUM(G23:G25)</f>
        <v>0</v>
      </c>
    </row>
    <row r="27" spans="1:7" ht="10.5" thickBot="1" x14ac:dyDescent="0.4">
      <c r="A27" s="8" t="str">
        <f>'PI skaičiuoklė'!C14</f>
        <v>Veiksmas B2</v>
      </c>
      <c r="B27" s="4"/>
      <c r="C27" s="4"/>
      <c r="D27" s="4"/>
      <c r="E27" s="4"/>
      <c r="F27" s="4"/>
      <c r="G27" s="4"/>
    </row>
    <row r="28" spans="1:7" ht="10.5" thickBot="1" x14ac:dyDescent="0.4">
      <c r="A28" s="26"/>
      <c r="B28" s="5" t="s">
        <v>28</v>
      </c>
      <c r="C28" s="5">
        <v>0</v>
      </c>
      <c r="D28" s="5">
        <v>0</v>
      </c>
      <c r="E28" s="5">
        <v>0</v>
      </c>
      <c r="F28" s="5">
        <v>0</v>
      </c>
      <c r="G28" s="5">
        <f t="shared" ref="G28:G29" si="4">+C28*D28*E28*F28</f>
        <v>0</v>
      </c>
    </row>
    <row r="29" spans="1:7" ht="10.5" thickBot="1" x14ac:dyDescent="0.4">
      <c r="A29" s="13"/>
      <c r="B29" s="5" t="s">
        <v>29</v>
      </c>
      <c r="C29" s="5">
        <v>0</v>
      </c>
      <c r="D29" s="5">
        <v>0</v>
      </c>
      <c r="E29" s="5">
        <v>0</v>
      </c>
      <c r="F29" s="5">
        <v>0</v>
      </c>
      <c r="G29" s="5">
        <f t="shared" si="4"/>
        <v>0</v>
      </c>
    </row>
    <row r="30" spans="1:7" ht="10.5" thickBot="1" x14ac:dyDescent="0.4">
      <c r="A30" s="13"/>
      <c r="B30" s="5" t="s">
        <v>11</v>
      </c>
      <c r="C30" s="5"/>
      <c r="D30" s="5"/>
      <c r="E30" s="5"/>
      <c r="F30" s="5"/>
      <c r="G30" s="5"/>
    </row>
    <row r="31" spans="1:7" ht="10.5" thickBot="1" x14ac:dyDescent="0.4">
      <c r="A31" s="51" t="s">
        <v>84</v>
      </c>
      <c r="B31" s="52"/>
      <c r="C31" s="52"/>
      <c r="D31" s="52"/>
      <c r="E31" s="52"/>
      <c r="F31" s="53"/>
      <c r="G31" s="5">
        <f>SUM(G28:G30)</f>
        <v>0</v>
      </c>
    </row>
    <row r="32" spans="1:7" ht="10.5" thickBot="1" x14ac:dyDescent="0.4">
      <c r="A32" s="8" t="str">
        <f>'PI skaičiuoklė'!C15</f>
        <v>Veiksmas B3</v>
      </c>
      <c r="B32" s="39"/>
      <c r="C32" s="39"/>
      <c r="D32" s="39"/>
      <c r="E32" s="39"/>
      <c r="F32" s="39"/>
      <c r="G32" s="14"/>
    </row>
    <row r="33" spans="1:7" ht="10.5" thickBot="1" x14ac:dyDescent="0.4">
      <c r="A33" s="26"/>
      <c r="B33" s="5" t="s">
        <v>182</v>
      </c>
      <c r="C33" s="5">
        <v>0</v>
      </c>
      <c r="D33" s="5">
        <v>0</v>
      </c>
      <c r="E33" s="5">
        <v>0</v>
      </c>
      <c r="F33" s="5">
        <v>0</v>
      </c>
      <c r="G33" s="5">
        <f>+C33*D33*E33*F33</f>
        <v>0</v>
      </c>
    </row>
    <row r="34" spans="1:7" ht="10.5" thickBot="1" x14ac:dyDescent="0.4">
      <c r="A34" s="13"/>
      <c r="B34" s="5" t="s">
        <v>183</v>
      </c>
      <c r="C34" s="5">
        <v>0</v>
      </c>
      <c r="D34" s="5">
        <v>0</v>
      </c>
      <c r="E34" s="5">
        <v>0</v>
      </c>
      <c r="F34" s="5">
        <v>0</v>
      </c>
      <c r="G34" s="5">
        <f t="shared" ref="G34" si="5">+C34*D34*E34*F34</f>
        <v>0</v>
      </c>
    </row>
    <row r="35" spans="1:7" ht="10.5" thickBot="1" x14ac:dyDescent="0.4">
      <c r="A35" s="13"/>
      <c r="B35" s="5" t="s">
        <v>11</v>
      </c>
      <c r="C35" s="5"/>
      <c r="D35" s="5"/>
      <c r="E35" s="5"/>
      <c r="F35" s="5"/>
      <c r="G35" s="5"/>
    </row>
    <row r="36" spans="1:7" ht="10.5" thickBot="1" x14ac:dyDescent="0.4">
      <c r="A36" s="51" t="s">
        <v>148</v>
      </c>
      <c r="B36" s="52"/>
      <c r="C36" s="52"/>
      <c r="D36" s="52"/>
      <c r="E36" s="52"/>
      <c r="F36" s="53"/>
      <c r="G36" s="5">
        <f>SUM(G33:G35)</f>
        <v>0</v>
      </c>
    </row>
    <row r="37" spans="1:7" ht="10.5" thickBot="1" x14ac:dyDescent="0.4">
      <c r="A37" s="48" t="s">
        <v>85</v>
      </c>
      <c r="B37" s="49"/>
      <c r="C37" s="49"/>
      <c r="D37" s="49"/>
      <c r="E37" s="49"/>
      <c r="F37" s="50"/>
      <c r="G37" s="27">
        <f>SUM(G26,G31,G36)</f>
        <v>0</v>
      </c>
    </row>
    <row r="38" spans="1:7" ht="20.5" thickBot="1" x14ac:dyDescent="0.4">
      <c r="A38" s="24" t="str">
        <f>'PI skaičiuoklė'!B18</f>
        <v>Straipsnis (-iai), punktas (-ai) ir įpareigojimas</v>
      </c>
      <c r="B38" s="4"/>
      <c r="C38" s="4"/>
      <c r="D38" s="4"/>
      <c r="E38" s="4"/>
      <c r="F38" s="4"/>
      <c r="G38" s="4"/>
    </row>
    <row r="39" spans="1:7" ht="10.5" thickBot="1" x14ac:dyDescent="0.4">
      <c r="A39" s="8" t="str">
        <f>'PI skaičiuoklė'!C19</f>
        <v>Veiksmas C1</v>
      </c>
      <c r="B39" s="4"/>
      <c r="C39" s="4"/>
      <c r="D39" s="4"/>
      <c r="E39" s="4"/>
      <c r="F39" s="4"/>
      <c r="G39" s="4"/>
    </row>
    <row r="40" spans="1:7" ht="10.5" thickBot="1" x14ac:dyDescent="0.4">
      <c r="A40" s="26"/>
      <c r="B40" s="5" t="s">
        <v>149</v>
      </c>
      <c r="C40" s="5">
        <v>0</v>
      </c>
      <c r="D40" s="5">
        <v>0</v>
      </c>
      <c r="E40" s="5">
        <v>0</v>
      </c>
      <c r="F40" s="5">
        <v>0</v>
      </c>
      <c r="G40" s="5">
        <f t="shared" ref="G40:G41" si="6">+C40*D40*E40*F40</f>
        <v>0</v>
      </c>
    </row>
    <row r="41" spans="1:7" ht="10.5" thickBot="1" x14ac:dyDescent="0.4">
      <c r="A41" s="13"/>
      <c r="B41" s="5" t="s">
        <v>150</v>
      </c>
      <c r="C41" s="5">
        <v>0</v>
      </c>
      <c r="D41" s="5">
        <v>0</v>
      </c>
      <c r="E41" s="5">
        <v>0</v>
      </c>
      <c r="F41" s="5">
        <v>0</v>
      </c>
      <c r="G41" s="5">
        <f t="shared" si="6"/>
        <v>0</v>
      </c>
    </row>
    <row r="42" spans="1:7" ht="10.5" thickBot="1" x14ac:dyDescent="0.4">
      <c r="A42" s="13"/>
      <c r="B42" s="5" t="s">
        <v>11</v>
      </c>
      <c r="C42" s="5"/>
      <c r="D42" s="5"/>
      <c r="E42" s="5"/>
      <c r="F42" s="5"/>
      <c r="G42" s="5"/>
    </row>
    <row r="43" spans="1:7" ht="10.5" thickBot="1" x14ac:dyDescent="0.4">
      <c r="A43" s="51" t="s">
        <v>153</v>
      </c>
      <c r="B43" s="52"/>
      <c r="C43" s="52"/>
      <c r="D43" s="52"/>
      <c r="E43" s="52"/>
      <c r="F43" s="53"/>
      <c r="G43" s="5">
        <f>SUM(G40:G42)</f>
        <v>0</v>
      </c>
    </row>
    <row r="44" spans="1:7" ht="10.5" thickBot="1" x14ac:dyDescent="0.4">
      <c r="A44" s="8" t="str">
        <f>'PI skaičiuoklė'!C20</f>
        <v>Veiksmas C2</v>
      </c>
      <c r="B44" s="4"/>
      <c r="C44" s="4"/>
      <c r="D44" s="4"/>
      <c r="E44" s="4"/>
      <c r="F44" s="4"/>
      <c r="G44" s="4"/>
    </row>
    <row r="45" spans="1:7" ht="10.5" thickBot="1" x14ac:dyDescent="0.4">
      <c r="A45" s="26"/>
      <c r="B45" s="5" t="s">
        <v>151</v>
      </c>
      <c r="C45" s="5">
        <v>0</v>
      </c>
      <c r="D45" s="5">
        <v>0</v>
      </c>
      <c r="E45" s="5">
        <v>0</v>
      </c>
      <c r="F45" s="5">
        <v>0</v>
      </c>
      <c r="G45" s="5">
        <f t="shared" ref="G45:G46" si="7">+C45*D45*E45*F45</f>
        <v>0</v>
      </c>
    </row>
    <row r="46" spans="1:7" ht="10.5" thickBot="1" x14ac:dyDescent="0.4">
      <c r="A46" s="13"/>
      <c r="B46" s="5" t="s">
        <v>152</v>
      </c>
      <c r="C46" s="5">
        <v>0</v>
      </c>
      <c r="D46" s="5">
        <v>0</v>
      </c>
      <c r="E46" s="5">
        <v>0</v>
      </c>
      <c r="F46" s="5">
        <v>0</v>
      </c>
      <c r="G46" s="5">
        <f t="shared" si="7"/>
        <v>0</v>
      </c>
    </row>
    <row r="47" spans="1:7" ht="10.5" thickBot="1" x14ac:dyDescent="0.4">
      <c r="A47" s="13"/>
      <c r="B47" s="5" t="s">
        <v>11</v>
      </c>
      <c r="C47" s="5"/>
      <c r="D47" s="5"/>
      <c r="E47" s="5"/>
      <c r="F47" s="5"/>
      <c r="G47" s="5"/>
    </row>
    <row r="48" spans="1:7" ht="10.5" thickBot="1" x14ac:dyDescent="0.4">
      <c r="A48" s="51" t="s">
        <v>154</v>
      </c>
      <c r="B48" s="52"/>
      <c r="C48" s="52"/>
      <c r="D48" s="52"/>
      <c r="E48" s="52"/>
      <c r="F48" s="53"/>
      <c r="G48" s="5">
        <f>SUM(G45:G47)</f>
        <v>0</v>
      </c>
    </row>
    <row r="49" spans="1:7" ht="10.5" thickBot="1" x14ac:dyDescent="0.4">
      <c r="A49" s="8" t="str">
        <f>'PI skaičiuoklė'!C21</f>
        <v>Veiksmas C3</v>
      </c>
      <c r="B49" s="39"/>
      <c r="C49" s="39"/>
      <c r="D49" s="39"/>
      <c r="E49" s="39"/>
      <c r="F49" s="39"/>
      <c r="G49" s="39"/>
    </row>
    <row r="50" spans="1:7" ht="10.5" thickBot="1" x14ac:dyDescent="0.4">
      <c r="A50" s="26"/>
      <c r="B50" s="5" t="s">
        <v>189</v>
      </c>
      <c r="C50" s="5">
        <v>0</v>
      </c>
      <c r="D50" s="5">
        <v>0</v>
      </c>
      <c r="E50" s="5">
        <v>0</v>
      </c>
      <c r="F50" s="5">
        <v>0</v>
      </c>
      <c r="G50" s="5">
        <f>+C50*D50*E50*F50</f>
        <v>0</v>
      </c>
    </row>
    <row r="51" spans="1:7" ht="10.5" thickBot="1" x14ac:dyDescent="0.4">
      <c r="A51" s="13"/>
      <c r="B51" s="5" t="s">
        <v>190</v>
      </c>
      <c r="C51" s="5">
        <v>0</v>
      </c>
      <c r="D51" s="5">
        <v>0</v>
      </c>
      <c r="E51" s="5">
        <v>0</v>
      </c>
      <c r="F51" s="5">
        <v>0</v>
      </c>
      <c r="G51" s="5">
        <f t="shared" ref="G51" si="8">+C51*D51*E51*F51</f>
        <v>0</v>
      </c>
    </row>
    <row r="52" spans="1:7" ht="10.5" thickBot="1" x14ac:dyDescent="0.4">
      <c r="A52" s="13"/>
      <c r="B52" s="5" t="s">
        <v>11</v>
      </c>
      <c r="C52" s="5"/>
      <c r="D52" s="5"/>
      <c r="E52" s="5"/>
      <c r="F52" s="5"/>
      <c r="G52" s="5"/>
    </row>
    <row r="53" spans="1:7" ht="10.5" thickBot="1" x14ac:dyDescent="0.4">
      <c r="A53" s="51" t="s">
        <v>155</v>
      </c>
      <c r="B53" s="52"/>
      <c r="C53" s="52"/>
      <c r="D53" s="52"/>
      <c r="E53" s="52"/>
      <c r="F53" s="53"/>
      <c r="G53" s="5">
        <f>SUM(G50:G52)</f>
        <v>0</v>
      </c>
    </row>
    <row r="54" spans="1:7" ht="10.5" thickBot="1" x14ac:dyDescent="0.4">
      <c r="A54" s="48" t="s">
        <v>163</v>
      </c>
      <c r="B54" s="49"/>
      <c r="C54" s="49"/>
      <c r="D54" s="49"/>
      <c r="E54" s="49"/>
      <c r="F54" s="50"/>
      <c r="G54" s="27">
        <f>SUM(G43,G48,G53)</f>
        <v>0</v>
      </c>
    </row>
    <row r="55" spans="1:7" ht="20.5" thickBot="1" x14ac:dyDescent="0.4">
      <c r="A55" s="24" t="str">
        <f>'PI skaičiuoklė'!B25</f>
        <v>Straipsnis (-iai), punktas (-ai) ir įpareigojimas</v>
      </c>
      <c r="B55" s="39"/>
      <c r="C55" s="39"/>
      <c r="D55" s="39"/>
      <c r="E55" s="39"/>
      <c r="F55" s="39"/>
      <c r="G55" s="39"/>
    </row>
    <row r="56" spans="1:7" ht="10.5" thickBot="1" x14ac:dyDescent="0.4">
      <c r="A56" s="8" t="str">
        <f>'PI skaičiuoklė'!C26</f>
        <v>Veiksmas D1</v>
      </c>
      <c r="B56" s="39"/>
      <c r="C56" s="39"/>
      <c r="D56" s="39"/>
      <c r="E56" s="39"/>
      <c r="F56" s="39"/>
      <c r="G56" s="39"/>
    </row>
    <row r="57" spans="1:7" ht="10.5" thickBot="1" x14ac:dyDescent="0.4">
      <c r="A57" s="26"/>
      <c r="B57" s="5" t="s">
        <v>159</v>
      </c>
      <c r="C57" s="5">
        <v>0</v>
      </c>
      <c r="D57" s="5">
        <v>0</v>
      </c>
      <c r="E57" s="5">
        <v>0</v>
      </c>
      <c r="F57" s="5">
        <v>0</v>
      </c>
      <c r="G57" s="5">
        <f t="shared" ref="G57:G58" si="9">+C57*D57*E57*F57</f>
        <v>0</v>
      </c>
    </row>
    <row r="58" spans="1:7" ht="10.5" thickBot="1" x14ac:dyDescent="0.4">
      <c r="A58" s="13"/>
      <c r="B58" s="5" t="s">
        <v>160</v>
      </c>
      <c r="C58" s="5">
        <v>0</v>
      </c>
      <c r="D58" s="5">
        <v>0</v>
      </c>
      <c r="E58" s="5">
        <v>0</v>
      </c>
      <c r="F58" s="5">
        <v>0</v>
      </c>
      <c r="G58" s="5">
        <f t="shared" si="9"/>
        <v>0</v>
      </c>
    </row>
    <row r="59" spans="1:7" ht="10.5" thickBot="1" x14ac:dyDescent="0.4">
      <c r="A59" s="13"/>
      <c r="B59" s="5" t="s">
        <v>11</v>
      </c>
      <c r="C59" s="5"/>
      <c r="D59" s="5"/>
      <c r="E59" s="5"/>
      <c r="F59" s="5"/>
      <c r="G59" s="5"/>
    </row>
    <row r="60" spans="1:7" ht="10.5" thickBot="1" x14ac:dyDescent="0.4">
      <c r="A60" s="51" t="s">
        <v>156</v>
      </c>
      <c r="B60" s="52"/>
      <c r="C60" s="52"/>
      <c r="D60" s="52"/>
      <c r="E60" s="52"/>
      <c r="F60" s="53"/>
      <c r="G60" s="5">
        <f>SUM(G57:G59)</f>
        <v>0</v>
      </c>
    </row>
    <row r="61" spans="1:7" ht="10.5" thickBot="1" x14ac:dyDescent="0.4">
      <c r="A61" s="8" t="str">
        <f>'PI skaičiuoklė'!C27</f>
        <v>Veiksmas D2</v>
      </c>
      <c r="B61" s="4"/>
      <c r="C61" s="4"/>
      <c r="D61" s="4"/>
      <c r="E61" s="4"/>
      <c r="F61" s="4"/>
      <c r="G61" s="4"/>
    </row>
    <row r="62" spans="1:7" ht="10.5" thickBot="1" x14ac:dyDescent="0.4">
      <c r="A62" s="26"/>
      <c r="B62" s="5" t="s">
        <v>161</v>
      </c>
      <c r="C62" s="5">
        <v>0</v>
      </c>
      <c r="D62" s="5">
        <v>0</v>
      </c>
      <c r="E62" s="5">
        <v>0</v>
      </c>
      <c r="F62" s="5">
        <v>0</v>
      </c>
      <c r="G62" s="5">
        <f t="shared" ref="G62:G63" si="10">+C62*D62*E62*F62</f>
        <v>0</v>
      </c>
    </row>
    <row r="63" spans="1:7" ht="10.5" thickBot="1" x14ac:dyDescent="0.4">
      <c r="A63" s="13"/>
      <c r="B63" s="5" t="s">
        <v>162</v>
      </c>
      <c r="C63" s="5">
        <v>0</v>
      </c>
      <c r="D63" s="5">
        <v>0</v>
      </c>
      <c r="E63" s="5">
        <v>0</v>
      </c>
      <c r="F63" s="5">
        <v>0</v>
      </c>
      <c r="G63" s="5">
        <f t="shared" si="10"/>
        <v>0</v>
      </c>
    </row>
    <row r="64" spans="1:7" ht="10.5" thickBot="1" x14ac:dyDescent="0.4">
      <c r="A64" s="13"/>
      <c r="B64" s="5" t="s">
        <v>11</v>
      </c>
      <c r="C64" s="5"/>
      <c r="D64" s="5"/>
      <c r="E64" s="5"/>
      <c r="F64" s="5"/>
      <c r="G64" s="5"/>
    </row>
    <row r="65" spans="1:7" ht="10.5" thickBot="1" x14ac:dyDescent="0.4">
      <c r="A65" s="51" t="s">
        <v>157</v>
      </c>
      <c r="B65" s="52"/>
      <c r="C65" s="52"/>
      <c r="D65" s="52"/>
      <c r="E65" s="52"/>
      <c r="F65" s="53"/>
      <c r="G65" s="5">
        <f>SUM(G62:G64)</f>
        <v>0</v>
      </c>
    </row>
    <row r="66" spans="1:7" ht="10.5" thickBot="1" x14ac:dyDescent="0.4">
      <c r="A66" s="8" t="str">
        <f>'PI skaičiuoklė'!C28</f>
        <v>Veiksmas D3</v>
      </c>
      <c r="B66" s="39"/>
      <c r="C66" s="39"/>
      <c r="D66" s="39"/>
      <c r="E66" s="39"/>
      <c r="F66" s="39"/>
      <c r="G66" s="39"/>
    </row>
    <row r="67" spans="1:7" ht="10.5" thickBot="1" x14ac:dyDescent="0.4">
      <c r="A67" s="26"/>
      <c r="B67" s="5" t="s">
        <v>192</v>
      </c>
      <c r="C67" s="5">
        <v>0</v>
      </c>
      <c r="D67" s="5">
        <v>0</v>
      </c>
      <c r="E67" s="5">
        <v>0</v>
      </c>
      <c r="F67" s="5">
        <v>0</v>
      </c>
      <c r="G67" s="5">
        <f>+C67*D67*E67*F67</f>
        <v>0</v>
      </c>
    </row>
    <row r="68" spans="1:7" ht="10.5" thickBot="1" x14ac:dyDescent="0.4">
      <c r="A68" s="13"/>
      <c r="B68" s="5" t="s">
        <v>193</v>
      </c>
      <c r="C68" s="5">
        <v>0</v>
      </c>
      <c r="D68" s="5">
        <v>0</v>
      </c>
      <c r="E68" s="5">
        <v>0</v>
      </c>
      <c r="F68" s="5">
        <v>0</v>
      </c>
      <c r="G68" s="5">
        <f t="shared" ref="G68" si="11">+C68*D68*E68*F68</f>
        <v>0</v>
      </c>
    </row>
    <row r="69" spans="1:7" ht="10.5" thickBot="1" x14ac:dyDescent="0.4">
      <c r="A69" s="13"/>
      <c r="B69" s="5" t="s">
        <v>11</v>
      </c>
      <c r="C69" s="5"/>
      <c r="D69" s="5"/>
      <c r="E69" s="5"/>
      <c r="F69" s="5"/>
      <c r="G69" s="5"/>
    </row>
    <row r="70" spans="1:7" ht="10.5" thickBot="1" x14ac:dyDescent="0.4">
      <c r="A70" s="51" t="s">
        <v>158</v>
      </c>
      <c r="B70" s="52"/>
      <c r="C70" s="52"/>
      <c r="D70" s="52"/>
      <c r="E70" s="52"/>
      <c r="F70" s="53"/>
      <c r="G70" s="5">
        <f>SUM(G67:G69)</f>
        <v>0</v>
      </c>
    </row>
    <row r="71" spans="1:7" ht="10.5" thickBot="1" x14ac:dyDescent="0.4">
      <c r="A71" s="48" t="s">
        <v>164</v>
      </c>
      <c r="B71" s="49"/>
      <c r="C71" s="49"/>
      <c r="D71" s="49"/>
      <c r="E71" s="49"/>
      <c r="F71" s="50"/>
      <c r="G71" s="27">
        <f>SUM(G60,G65,G70)</f>
        <v>0</v>
      </c>
    </row>
    <row r="72" spans="1:7" ht="20.5" thickBot="1" x14ac:dyDescent="0.4">
      <c r="A72" s="24" t="str">
        <f>'PI skaičiuoklė'!B31</f>
        <v>Straipsnis (-iai), punktas (-ai) ir įpareigojimas</v>
      </c>
      <c r="B72" s="4"/>
      <c r="C72" s="4"/>
      <c r="D72" s="4"/>
      <c r="E72" s="4"/>
      <c r="F72" s="4"/>
      <c r="G72" s="4"/>
    </row>
    <row r="73" spans="1:7" ht="10.5" thickBot="1" x14ac:dyDescent="0.4">
      <c r="A73" s="8" t="str">
        <f>'PI skaičiuoklė'!C32</f>
        <v>Veiksmas E1</v>
      </c>
      <c r="B73" s="4"/>
      <c r="C73" s="4"/>
      <c r="D73" s="4"/>
      <c r="E73" s="4"/>
      <c r="F73" s="4"/>
      <c r="G73" s="4"/>
    </row>
    <row r="74" spans="1:7" ht="10.5" thickBot="1" x14ac:dyDescent="0.4">
      <c r="A74" s="26"/>
      <c r="B74" s="5" t="s">
        <v>165</v>
      </c>
      <c r="C74" s="5">
        <v>0</v>
      </c>
      <c r="D74" s="5">
        <v>0</v>
      </c>
      <c r="E74" s="5">
        <v>0</v>
      </c>
      <c r="F74" s="5">
        <v>0</v>
      </c>
      <c r="G74" s="5">
        <f t="shared" ref="G74:G75" si="12">+C74*D74*E74*F74</f>
        <v>0</v>
      </c>
    </row>
    <row r="75" spans="1:7" ht="10.5" thickBot="1" x14ac:dyDescent="0.4">
      <c r="A75" s="13"/>
      <c r="B75" s="5" t="s">
        <v>166</v>
      </c>
      <c r="C75" s="5">
        <v>0</v>
      </c>
      <c r="D75" s="5">
        <v>0</v>
      </c>
      <c r="E75" s="5">
        <v>0</v>
      </c>
      <c r="F75" s="5">
        <v>0</v>
      </c>
      <c r="G75" s="5">
        <f t="shared" si="12"/>
        <v>0</v>
      </c>
    </row>
    <row r="76" spans="1:7" ht="10.5" thickBot="1" x14ac:dyDescent="0.4">
      <c r="A76" s="13"/>
      <c r="B76" s="5" t="s">
        <v>11</v>
      </c>
      <c r="C76" s="5"/>
      <c r="D76" s="5"/>
      <c r="E76" s="5"/>
      <c r="F76" s="5"/>
      <c r="G76" s="5"/>
    </row>
    <row r="77" spans="1:7" ht="10.5" thickBot="1" x14ac:dyDescent="0.4">
      <c r="A77" s="51" t="s">
        <v>169</v>
      </c>
      <c r="B77" s="52"/>
      <c r="C77" s="52"/>
      <c r="D77" s="52"/>
      <c r="E77" s="52"/>
      <c r="F77" s="53"/>
      <c r="G77" s="5">
        <f>SUM(G74:G76)</f>
        <v>0</v>
      </c>
    </row>
    <row r="78" spans="1:7" ht="10.5" thickBot="1" x14ac:dyDescent="0.4">
      <c r="A78" s="8" t="str">
        <f>'PI skaičiuoklė'!C33</f>
        <v>Veiksmas E2</v>
      </c>
      <c r="B78" s="4"/>
      <c r="C78" s="4"/>
      <c r="D78" s="4"/>
      <c r="E78" s="4"/>
      <c r="F78" s="4"/>
      <c r="G78" s="4"/>
    </row>
    <row r="79" spans="1:7" ht="10.5" thickBot="1" x14ac:dyDescent="0.4">
      <c r="A79" s="26"/>
      <c r="B79" s="5" t="s">
        <v>168</v>
      </c>
      <c r="C79" s="5">
        <v>0</v>
      </c>
      <c r="D79" s="5">
        <v>0</v>
      </c>
      <c r="E79" s="5">
        <v>0</v>
      </c>
      <c r="F79" s="5">
        <v>0</v>
      </c>
      <c r="G79" s="5">
        <f t="shared" ref="G79:G80" si="13">+C79*D79*E79*F79</f>
        <v>0</v>
      </c>
    </row>
    <row r="80" spans="1:7" ht="10.5" thickBot="1" x14ac:dyDescent="0.4">
      <c r="A80" s="13"/>
      <c r="B80" s="5" t="s">
        <v>167</v>
      </c>
      <c r="C80" s="5">
        <v>0</v>
      </c>
      <c r="D80" s="5">
        <v>0</v>
      </c>
      <c r="E80" s="5">
        <v>0</v>
      </c>
      <c r="F80" s="5">
        <v>0</v>
      </c>
      <c r="G80" s="5">
        <f t="shared" si="13"/>
        <v>0</v>
      </c>
    </row>
    <row r="81" spans="1:7" ht="10.5" thickBot="1" x14ac:dyDescent="0.4">
      <c r="A81" s="13"/>
      <c r="B81" s="5" t="s">
        <v>11</v>
      </c>
      <c r="C81" s="5"/>
      <c r="D81" s="5"/>
      <c r="E81" s="5"/>
      <c r="F81" s="5"/>
      <c r="G81" s="5"/>
    </row>
    <row r="82" spans="1:7" ht="10.5" thickBot="1" x14ac:dyDescent="0.4">
      <c r="A82" s="51" t="s">
        <v>170</v>
      </c>
      <c r="B82" s="52"/>
      <c r="C82" s="52"/>
      <c r="D82" s="52"/>
      <c r="E82" s="52"/>
      <c r="F82" s="53"/>
      <c r="G82" s="5">
        <f>SUM(G79:G81)</f>
        <v>0</v>
      </c>
    </row>
    <row r="83" spans="1:7" ht="10.5" thickBot="1" x14ac:dyDescent="0.4">
      <c r="A83" s="8" t="str">
        <f>'PI skaičiuoklė'!C34</f>
        <v>Veiksmas E3</v>
      </c>
      <c r="B83" s="39"/>
      <c r="C83" s="39"/>
      <c r="D83" s="39"/>
      <c r="E83" s="39"/>
      <c r="F83" s="39"/>
      <c r="G83" s="39"/>
    </row>
    <row r="84" spans="1:7" ht="10.5" thickBot="1" x14ac:dyDescent="0.4">
      <c r="A84" s="26"/>
      <c r="B84" s="5" t="s">
        <v>195</v>
      </c>
      <c r="C84" s="5">
        <v>0</v>
      </c>
      <c r="D84" s="5">
        <v>0</v>
      </c>
      <c r="E84" s="5">
        <v>0</v>
      </c>
      <c r="F84" s="5">
        <v>0</v>
      </c>
      <c r="G84" s="5">
        <f>+C84*D84*E84*F84</f>
        <v>0</v>
      </c>
    </row>
    <row r="85" spans="1:7" ht="10.5" thickBot="1" x14ac:dyDescent="0.4">
      <c r="A85" s="13"/>
      <c r="B85" s="5" t="s">
        <v>196</v>
      </c>
      <c r="C85" s="5">
        <v>0</v>
      </c>
      <c r="D85" s="5">
        <v>0</v>
      </c>
      <c r="E85" s="5">
        <v>0</v>
      </c>
      <c r="F85" s="5">
        <v>0</v>
      </c>
      <c r="G85" s="5">
        <f t="shared" ref="G85" si="14">+C85*D85*E85*F85</f>
        <v>0</v>
      </c>
    </row>
    <row r="86" spans="1:7" ht="10.5" thickBot="1" x14ac:dyDescent="0.4">
      <c r="A86" s="13"/>
      <c r="B86" s="5" t="s">
        <v>11</v>
      </c>
      <c r="C86" s="5"/>
      <c r="D86" s="5"/>
      <c r="E86" s="5"/>
      <c r="F86" s="5"/>
      <c r="G86" s="5"/>
    </row>
    <row r="87" spans="1:7" ht="10.5" thickBot="1" x14ac:dyDescent="0.4">
      <c r="A87" s="51" t="s">
        <v>171</v>
      </c>
      <c r="B87" s="52"/>
      <c r="C87" s="52"/>
      <c r="D87" s="52"/>
      <c r="E87" s="52"/>
      <c r="F87" s="53"/>
      <c r="G87" s="5">
        <f>SUM(G84:G86)</f>
        <v>0</v>
      </c>
    </row>
    <row r="88" spans="1:7" ht="10.5" thickBot="1" x14ac:dyDescent="0.4">
      <c r="A88" s="48" t="s">
        <v>172</v>
      </c>
      <c r="B88" s="49"/>
      <c r="C88" s="49"/>
      <c r="D88" s="49"/>
      <c r="E88" s="49"/>
      <c r="F88" s="50"/>
      <c r="G88" s="27">
        <f>SUM(G77,G82,G87)</f>
        <v>0</v>
      </c>
    </row>
    <row r="89" spans="1:7" ht="20.5" thickBot="1" x14ac:dyDescent="0.4">
      <c r="A89" s="24" t="str">
        <f>'PI skaičiuoklė'!B37</f>
        <v>Straipsnis (-iai), punktas (-ai) ir įpareigojimas</v>
      </c>
      <c r="B89" s="4"/>
      <c r="C89" s="4"/>
      <c r="D89" s="4"/>
      <c r="E89" s="4"/>
      <c r="F89" s="4"/>
      <c r="G89" s="4"/>
    </row>
    <row r="90" spans="1:7" ht="10.5" thickBot="1" x14ac:dyDescent="0.4">
      <c r="A90" s="8" t="str">
        <f>'PI skaičiuoklė'!C38</f>
        <v>Veiksmas F1</v>
      </c>
      <c r="B90" s="4"/>
      <c r="C90" s="4"/>
      <c r="D90" s="4"/>
      <c r="E90" s="4"/>
      <c r="F90" s="4"/>
      <c r="G90" s="4"/>
    </row>
    <row r="91" spans="1:7" ht="10.5" thickBot="1" x14ac:dyDescent="0.4">
      <c r="A91" s="26"/>
      <c r="B91" s="5" t="s">
        <v>173</v>
      </c>
      <c r="C91" s="5">
        <v>0</v>
      </c>
      <c r="D91" s="5">
        <v>0</v>
      </c>
      <c r="E91" s="5">
        <v>0</v>
      </c>
      <c r="F91" s="5">
        <v>0</v>
      </c>
      <c r="G91" s="5">
        <f t="shared" ref="G91:G92" si="15">+C91*D91*E91*F91</f>
        <v>0</v>
      </c>
    </row>
    <row r="92" spans="1:7" ht="10.5" thickBot="1" x14ac:dyDescent="0.4">
      <c r="A92" s="13"/>
      <c r="B92" s="5" t="s">
        <v>174</v>
      </c>
      <c r="C92" s="5">
        <v>0</v>
      </c>
      <c r="D92" s="5">
        <v>0</v>
      </c>
      <c r="E92" s="5">
        <v>0</v>
      </c>
      <c r="F92" s="5">
        <v>0</v>
      </c>
      <c r="G92" s="5">
        <f t="shared" si="15"/>
        <v>0</v>
      </c>
    </row>
    <row r="93" spans="1:7" ht="10.5" thickBot="1" x14ac:dyDescent="0.4">
      <c r="A93" s="13"/>
      <c r="B93" s="5" t="s">
        <v>11</v>
      </c>
      <c r="C93" s="5"/>
      <c r="D93" s="5"/>
      <c r="E93" s="5"/>
      <c r="F93" s="5"/>
      <c r="G93" s="5"/>
    </row>
    <row r="94" spans="1:7" ht="10.5" thickBot="1" x14ac:dyDescent="0.4">
      <c r="A94" s="51" t="s">
        <v>177</v>
      </c>
      <c r="B94" s="52"/>
      <c r="C94" s="52"/>
      <c r="D94" s="52"/>
      <c r="E94" s="52"/>
      <c r="F94" s="53"/>
      <c r="G94" s="5">
        <f>SUM(G91:G93)</f>
        <v>0</v>
      </c>
    </row>
    <row r="95" spans="1:7" ht="10.5" thickBot="1" x14ac:dyDescent="0.4">
      <c r="A95" s="8" t="str">
        <f>'PI skaičiuoklė'!C39</f>
        <v>Veiksmas F2</v>
      </c>
      <c r="B95" s="4"/>
      <c r="C95" s="4"/>
      <c r="D95" s="4"/>
      <c r="E95" s="4"/>
      <c r="F95" s="4"/>
      <c r="G95" s="4"/>
    </row>
    <row r="96" spans="1:7" ht="10.5" thickBot="1" x14ac:dyDescent="0.4">
      <c r="A96" s="26"/>
      <c r="B96" s="5" t="s">
        <v>175</v>
      </c>
      <c r="C96" s="5">
        <v>0</v>
      </c>
      <c r="D96" s="5">
        <v>0</v>
      </c>
      <c r="E96" s="5">
        <v>0</v>
      </c>
      <c r="F96" s="5">
        <v>0</v>
      </c>
      <c r="G96" s="5">
        <f t="shared" ref="G96:G97" si="16">+C96*D96*E96*F96</f>
        <v>0</v>
      </c>
    </row>
    <row r="97" spans="1:7" ht="10.5" thickBot="1" x14ac:dyDescent="0.4">
      <c r="A97" s="13"/>
      <c r="B97" s="5" t="s">
        <v>176</v>
      </c>
      <c r="C97" s="5">
        <v>0</v>
      </c>
      <c r="D97" s="5">
        <v>0</v>
      </c>
      <c r="E97" s="5">
        <v>0</v>
      </c>
      <c r="F97" s="5">
        <v>0</v>
      </c>
      <c r="G97" s="5">
        <f t="shared" si="16"/>
        <v>0</v>
      </c>
    </row>
    <row r="98" spans="1:7" ht="10.5" thickBot="1" x14ac:dyDescent="0.4">
      <c r="A98" s="13"/>
      <c r="B98" s="5" t="s">
        <v>11</v>
      </c>
      <c r="C98" s="5"/>
      <c r="D98" s="5"/>
      <c r="E98" s="5"/>
      <c r="F98" s="5"/>
      <c r="G98" s="5"/>
    </row>
    <row r="99" spans="1:7" ht="10.5" thickBot="1" x14ac:dyDescent="0.4">
      <c r="A99" s="51" t="s">
        <v>178</v>
      </c>
      <c r="B99" s="52"/>
      <c r="C99" s="52"/>
      <c r="D99" s="52"/>
      <c r="E99" s="52"/>
      <c r="F99" s="53"/>
      <c r="G99" s="5">
        <f>SUM(G96:G98)</f>
        <v>0</v>
      </c>
    </row>
    <row r="100" spans="1:7" ht="10.5" thickBot="1" x14ac:dyDescent="0.4">
      <c r="A100" s="8" t="str">
        <f>'PI skaičiuoklė'!C40</f>
        <v>Veiksmas F3</v>
      </c>
      <c r="B100" s="39"/>
      <c r="C100" s="39"/>
      <c r="D100" s="39"/>
      <c r="E100" s="39"/>
      <c r="F100" s="39"/>
      <c r="G100" s="39"/>
    </row>
    <row r="101" spans="1:7" ht="10.5" thickBot="1" x14ac:dyDescent="0.4">
      <c r="A101" s="26"/>
      <c r="B101" s="5" t="s">
        <v>186</v>
      </c>
      <c r="C101" s="5">
        <v>0</v>
      </c>
      <c r="D101" s="5">
        <v>0</v>
      </c>
      <c r="E101" s="5">
        <v>0</v>
      </c>
      <c r="F101" s="5">
        <v>0</v>
      </c>
      <c r="G101" s="5">
        <f>+C101*D101*E101*F101</f>
        <v>0</v>
      </c>
    </row>
    <row r="102" spans="1:7" ht="10.5" thickBot="1" x14ac:dyDescent="0.4">
      <c r="A102" s="13"/>
      <c r="B102" s="5" t="s">
        <v>187</v>
      </c>
      <c r="C102" s="5">
        <v>0</v>
      </c>
      <c r="D102" s="5">
        <v>0</v>
      </c>
      <c r="E102" s="5">
        <v>0</v>
      </c>
      <c r="F102" s="5">
        <v>0</v>
      </c>
      <c r="G102" s="5">
        <f t="shared" ref="G102" si="17">+C102*D102*E102*F102</f>
        <v>0</v>
      </c>
    </row>
    <row r="103" spans="1:7" ht="10.5" thickBot="1" x14ac:dyDescent="0.4">
      <c r="A103" s="13"/>
      <c r="B103" s="5" t="s">
        <v>11</v>
      </c>
      <c r="C103" s="5"/>
      <c r="D103" s="5"/>
      <c r="E103" s="5"/>
      <c r="F103" s="5"/>
      <c r="G103" s="5"/>
    </row>
    <row r="104" spans="1:7" ht="10.5" thickBot="1" x14ac:dyDescent="0.4">
      <c r="A104" s="51" t="s">
        <v>180</v>
      </c>
      <c r="B104" s="52"/>
      <c r="C104" s="52"/>
      <c r="D104" s="52"/>
      <c r="E104" s="52"/>
      <c r="F104" s="53"/>
      <c r="G104" s="5">
        <f>SUM(G101:G103)</f>
        <v>0</v>
      </c>
    </row>
    <row r="105" spans="1:7" ht="10.5" thickBot="1" x14ac:dyDescent="0.4">
      <c r="A105" s="48" t="s">
        <v>179</v>
      </c>
      <c r="B105" s="49"/>
      <c r="C105" s="49"/>
      <c r="D105" s="49"/>
      <c r="E105" s="49"/>
      <c r="F105" s="50"/>
      <c r="G105" s="27">
        <f>SUM(G94,G99,G104)</f>
        <v>0</v>
      </c>
    </row>
    <row r="106" spans="1:7" x14ac:dyDescent="0.35">
      <c r="A106" s="28"/>
      <c r="B106" s="28"/>
      <c r="C106" s="28"/>
      <c r="D106" s="28"/>
      <c r="E106" s="28"/>
      <c r="F106" s="28"/>
      <c r="G106" s="29"/>
    </row>
    <row r="107" spans="1:7" x14ac:dyDescent="0.35">
      <c r="A107" s="28"/>
      <c r="B107" s="28"/>
      <c r="C107" s="28"/>
      <c r="D107" s="28"/>
      <c r="E107" s="28"/>
      <c r="F107" s="28"/>
      <c r="G107" s="29"/>
    </row>
    <row r="109" spans="1:7" ht="10.5" thickBot="1" x14ac:dyDescent="0.4"/>
    <row r="110" spans="1:7" ht="23.25" customHeight="1" thickBot="1" x14ac:dyDescent="0.4">
      <c r="A110" s="65" t="s">
        <v>76</v>
      </c>
      <c r="B110" s="66"/>
      <c r="C110" s="66"/>
      <c r="D110" s="66"/>
      <c r="E110" s="66"/>
      <c r="F110" s="66"/>
      <c r="G110" s="67"/>
    </row>
    <row r="111" spans="1:7" ht="67.5" customHeight="1" thickBot="1" x14ac:dyDescent="0.4">
      <c r="A111" s="31" t="s">
        <v>87</v>
      </c>
      <c r="B111" s="32" t="s">
        <v>19</v>
      </c>
      <c r="C111" s="32" t="s">
        <v>20</v>
      </c>
      <c r="D111" s="32" t="s">
        <v>77</v>
      </c>
      <c r="E111" s="32" t="s">
        <v>78</v>
      </c>
      <c r="F111" s="32" t="s">
        <v>21</v>
      </c>
      <c r="G111" s="32" t="s">
        <v>79</v>
      </c>
    </row>
    <row r="112" spans="1:7" ht="10.5" thickBot="1" x14ac:dyDescent="0.4">
      <c r="A112" s="33">
        <v>1</v>
      </c>
      <c r="B112" s="34">
        <v>2</v>
      </c>
      <c r="C112" s="33">
        <v>3</v>
      </c>
      <c r="D112" s="34">
        <v>4</v>
      </c>
      <c r="E112" s="33">
        <v>5</v>
      </c>
      <c r="F112" s="34">
        <v>6</v>
      </c>
      <c r="G112" s="33">
        <v>7</v>
      </c>
    </row>
    <row r="113" spans="1:9" ht="199.5" customHeight="1" thickBot="1" x14ac:dyDescent="0.4">
      <c r="A113" s="24" t="str">
        <f>'PI skaičiuoklė'!B45</f>
        <v>Darbuotojų saugos ir sveikatos įstatymo 38-3 straipsnio 1 ir 4 dalys
1. &lt;...&gt; Taip pat skaitmeninė darbo platforma, kiek tai susiję su platformos darbuotojais:
1) įvertina automatizuotų stebėsenos sistemų ir automatizuotų sprendimų priėmimo sistemų keliamą riziką platformos darbuotojų saugai ir sveikatai, visų pirma, kiek tai susiję su galimais nelaimingais atsitikimais darbe, psichosocialiniais ir ergonominiais rizikos veiksniais;
2) įvertina, ar šios dalies 1 punkte nurodytų sistemų apsaugos priemonės yra tinkamos atsižvelgiant į nustatytą riziką konkretaus pobūdžio darbo aplinkoje;
3) imasi tinkamų prevencinių ir apsaugos priemonių.
&lt;...&gt;
4. Šio straipsnio 1–3 dalys taip pat taikomos tais atvejais, kai skaitmeninė darbo platforma naudoja kitas automatizuotas sistemas, kuriomis priimami ar joms padedant priimami sprendimai, kurie bet kuriuo būdu daro poveikį platformos darbuotojams, ir kurios nėra automatizuotos sprendimų priėmimo sistemos.</v>
      </c>
      <c r="B113" s="4"/>
      <c r="C113" s="25"/>
      <c r="D113" s="25"/>
      <c r="E113" s="25"/>
      <c r="F113" s="25"/>
      <c r="G113" s="25"/>
    </row>
    <row r="114" spans="1:9" ht="57" customHeight="1" thickBot="1" x14ac:dyDescent="0.4">
      <c r="A114" s="47" t="str">
        <f>'PI skaičiuoklė'!C46</f>
        <v>Įvertinti automatizuotų sistemų keliamą riziką;
įvertinti automatizuotų sistemų apsaugos priemonių tinkamumą;
imtis prevencinių ir apsaugos priemonių.</v>
      </c>
      <c r="B114" s="4"/>
      <c r="C114" s="25"/>
      <c r="D114" s="25"/>
      <c r="E114" s="25"/>
      <c r="F114" s="25"/>
      <c r="G114" s="25"/>
    </row>
    <row r="115" spans="1:9" ht="20.5" thickBot="1" x14ac:dyDescent="0.4">
      <c r="A115" s="26"/>
      <c r="B115" s="5" t="s">
        <v>253</v>
      </c>
      <c r="C115" s="5">
        <v>1</v>
      </c>
      <c r="D115" s="5">
        <v>35.020000000000003</v>
      </c>
      <c r="E115" s="5">
        <v>0</v>
      </c>
      <c r="F115" s="5">
        <v>1</v>
      </c>
      <c r="G115" s="5">
        <f>+C115*D115*E115*F115</f>
        <v>0</v>
      </c>
      <c r="I115" s="43"/>
    </row>
    <row r="116" spans="1:9" ht="10.5" thickBot="1" x14ac:dyDescent="0.4">
      <c r="A116" s="13"/>
      <c r="B116" s="5" t="s">
        <v>23</v>
      </c>
      <c r="C116" s="5"/>
      <c r="D116" s="5"/>
      <c r="E116" s="5"/>
      <c r="F116" s="5"/>
      <c r="G116" s="5">
        <f t="shared" ref="G116" si="18">+C116*D116*E116*F116</f>
        <v>0</v>
      </c>
    </row>
    <row r="117" spans="1:9" ht="10.5" thickBot="1" x14ac:dyDescent="0.4">
      <c r="A117" s="13"/>
      <c r="B117" s="5" t="s">
        <v>11</v>
      </c>
      <c r="C117" s="5"/>
      <c r="D117" s="5"/>
      <c r="E117" s="5"/>
      <c r="F117" s="5"/>
      <c r="G117" s="5"/>
    </row>
    <row r="118" spans="1:9" ht="10.5" thickBot="1" x14ac:dyDescent="0.4">
      <c r="A118" s="51" t="s">
        <v>80</v>
      </c>
      <c r="B118" s="52"/>
      <c r="C118" s="52"/>
      <c r="D118" s="52"/>
      <c r="E118" s="52"/>
      <c r="F118" s="53"/>
      <c r="G118" s="5">
        <f>SUM(G115:G117)</f>
        <v>0</v>
      </c>
    </row>
    <row r="119" spans="1:9" ht="10.5" thickBot="1" x14ac:dyDescent="0.4">
      <c r="A119" s="8">
        <f>'PI skaičiuoklė'!C47</f>
        <v>0</v>
      </c>
      <c r="B119" s="39"/>
      <c r="C119" s="39"/>
      <c r="D119" s="39"/>
      <c r="E119" s="39"/>
      <c r="F119" s="39"/>
      <c r="G119" s="39"/>
    </row>
    <row r="120" spans="1:9" ht="10.5" thickBot="1" x14ac:dyDescent="0.4">
      <c r="A120" s="26"/>
      <c r="B120" s="5" t="s">
        <v>24</v>
      </c>
      <c r="C120" s="5">
        <v>0</v>
      </c>
      <c r="D120" s="5">
        <v>0</v>
      </c>
      <c r="E120" s="5">
        <v>0</v>
      </c>
      <c r="F120" s="5">
        <v>0</v>
      </c>
      <c r="G120" s="5">
        <f>+C120*D120*E120*F120</f>
        <v>0</v>
      </c>
    </row>
    <row r="121" spans="1:9" ht="10.5" thickBot="1" x14ac:dyDescent="0.4">
      <c r="A121" s="13"/>
      <c r="B121" s="5" t="s">
        <v>25</v>
      </c>
      <c r="C121" s="5">
        <v>0</v>
      </c>
      <c r="D121" s="5">
        <v>0</v>
      </c>
      <c r="E121" s="5">
        <v>0</v>
      </c>
      <c r="F121" s="5">
        <v>0</v>
      </c>
      <c r="G121" s="5">
        <f t="shared" ref="G121" si="19">+C121*D121*E121*F121</f>
        <v>0</v>
      </c>
    </row>
    <row r="122" spans="1:9" ht="10.5" thickBot="1" x14ac:dyDescent="0.4">
      <c r="A122" s="13"/>
      <c r="B122" s="5" t="s">
        <v>11</v>
      </c>
      <c r="C122" s="5"/>
      <c r="D122" s="5"/>
      <c r="E122" s="5"/>
      <c r="F122" s="5"/>
      <c r="G122" s="5"/>
    </row>
    <row r="123" spans="1:9" ht="10.5" thickBot="1" x14ac:dyDescent="0.4">
      <c r="A123" s="51" t="s">
        <v>81</v>
      </c>
      <c r="B123" s="52"/>
      <c r="C123" s="52"/>
      <c r="D123" s="52"/>
      <c r="E123" s="52"/>
      <c r="F123" s="53"/>
      <c r="G123" s="5">
        <f>SUM(G120:G122)</f>
        <v>0</v>
      </c>
    </row>
    <row r="124" spans="1:9" ht="10.5" thickBot="1" x14ac:dyDescent="0.4">
      <c r="A124" s="8">
        <f>'PI skaičiuoklė'!C48</f>
        <v>0</v>
      </c>
      <c r="B124" s="39"/>
      <c r="C124" s="39"/>
      <c r="D124" s="39"/>
      <c r="E124" s="39"/>
      <c r="F124" s="39"/>
      <c r="G124" s="39"/>
    </row>
    <row r="125" spans="1:9" ht="10.5" thickBot="1" x14ac:dyDescent="0.4">
      <c r="A125" s="26"/>
      <c r="B125" s="5" t="s">
        <v>184</v>
      </c>
      <c r="C125" s="5">
        <v>0</v>
      </c>
      <c r="D125" s="5">
        <v>0</v>
      </c>
      <c r="E125" s="5">
        <v>0</v>
      </c>
      <c r="F125" s="5">
        <v>0</v>
      </c>
      <c r="G125" s="5">
        <f>+C125*D125*E125*F125</f>
        <v>0</v>
      </c>
    </row>
    <row r="126" spans="1:9" ht="10.5" thickBot="1" x14ac:dyDescent="0.4">
      <c r="A126" s="13"/>
      <c r="B126" s="5" t="s">
        <v>185</v>
      </c>
      <c r="C126" s="5">
        <v>0</v>
      </c>
      <c r="D126" s="5">
        <v>0</v>
      </c>
      <c r="E126" s="5">
        <v>0</v>
      </c>
      <c r="F126" s="5">
        <v>0</v>
      </c>
      <c r="G126" s="5">
        <f t="shared" ref="G126" si="20">+C126*D126*E126*F126</f>
        <v>0</v>
      </c>
    </row>
    <row r="127" spans="1:9" ht="10.5" thickBot="1" x14ac:dyDescent="0.4">
      <c r="A127" s="13"/>
      <c r="B127" s="5" t="s">
        <v>11</v>
      </c>
      <c r="C127" s="5"/>
      <c r="D127" s="5"/>
      <c r="E127" s="5"/>
      <c r="F127" s="5"/>
      <c r="G127" s="5"/>
    </row>
    <row r="128" spans="1:9" ht="10.5" thickBot="1" x14ac:dyDescent="0.4">
      <c r="A128" s="51" t="s">
        <v>147</v>
      </c>
      <c r="B128" s="52"/>
      <c r="C128" s="52"/>
      <c r="D128" s="52"/>
      <c r="E128" s="52"/>
      <c r="F128" s="53"/>
      <c r="G128" s="5">
        <f>SUM(G125:G127)</f>
        <v>0</v>
      </c>
    </row>
    <row r="129" spans="1:7" ht="10.5" thickBot="1" x14ac:dyDescent="0.4">
      <c r="A129" s="48" t="s">
        <v>82</v>
      </c>
      <c r="B129" s="49"/>
      <c r="C129" s="49"/>
      <c r="D129" s="49"/>
      <c r="E129" s="49"/>
      <c r="F129" s="50"/>
      <c r="G129" s="27">
        <f>SUM(G118,G123,G128)</f>
        <v>0</v>
      </c>
    </row>
    <row r="130" spans="1:7" ht="102" customHeight="1" thickBot="1" x14ac:dyDescent="0.4">
      <c r="A130" s="24" t="str">
        <f>'PI skaičiuoklė'!B51</f>
        <v>Darbuotojų saugos ir sveikatos įstatymo 38-3 straipsnio 2 dalis
2. Skaitmeninė darbo platforma, kiek tai susiję su šio straipsnio 1 dalyje nustatytais reikalavimais, užtikrina veiksmingą platformos darbuotojų ir (arba) jų atstovų informavimą ir konsultavimąsi su jais bei jų dalyvavimą pagal šio Įstatymo 13, 25, 27, 30, 34 straipsnius.</v>
      </c>
      <c r="B130" s="4"/>
      <c r="C130" s="4"/>
      <c r="D130" s="4"/>
      <c r="E130" s="4"/>
      <c r="F130" s="4"/>
      <c r="G130" s="4"/>
    </row>
    <row r="131" spans="1:7" ht="20.5" thickBot="1" x14ac:dyDescent="0.4">
      <c r="A131" s="8" t="str">
        <f>'PI skaičiuoklė'!C52</f>
        <v>Darbuotojų informavimas ir konsultavimasis su jais</v>
      </c>
      <c r="B131" s="4"/>
      <c r="C131" s="4"/>
      <c r="D131" s="4"/>
      <c r="E131" s="4"/>
      <c r="F131" s="4"/>
      <c r="G131" s="4"/>
    </row>
    <row r="132" spans="1:7" ht="40.5" thickBot="1" x14ac:dyDescent="0.4">
      <c r="A132" s="26"/>
      <c r="B132" s="5" t="s">
        <v>255</v>
      </c>
      <c r="C132" s="5">
        <v>1</v>
      </c>
      <c r="D132" s="5">
        <v>18.02</v>
      </c>
      <c r="E132" s="5">
        <v>0</v>
      </c>
      <c r="F132" s="5">
        <v>2</v>
      </c>
      <c r="G132" s="5">
        <f t="shared" ref="G132" si="21">+C132*D132*E132*F132</f>
        <v>0</v>
      </c>
    </row>
    <row r="133" spans="1:7" ht="10.5" thickBot="1" x14ac:dyDescent="0.4">
      <c r="A133" s="13"/>
      <c r="B133" s="5"/>
      <c r="C133" s="5"/>
      <c r="D133" s="5"/>
      <c r="E133" s="5"/>
      <c r="F133" s="5"/>
      <c r="G133" s="5"/>
    </row>
    <row r="134" spans="1:7" ht="10.5" thickBot="1" x14ac:dyDescent="0.4">
      <c r="A134" s="13"/>
      <c r="B134" s="5" t="s">
        <v>11</v>
      </c>
      <c r="C134" s="5"/>
      <c r="D134" s="5"/>
      <c r="E134" s="5"/>
      <c r="F134" s="5"/>
      <c r="G134" s="5"/>
    </row>
    <row r="135" spans="1:7" ht="10.5" thickBot="1" x14ac:dyDescent="0.4">
      <c r="A135" s="51" t="s">
        <v>83</v>
      </c>
      <c r="B135" s="52"/>
      <c r="C135" s="52"/>
      <c r="D135" s="52"/>
      <c r="E135" s="52"/>
      <c r="F135" s="53"/>
      <c r="G135" s="5">
        <f>SUM(G132:G134)</f>
        <v>0</v>
      </c>
    </row>
    <row r="136" spans="1:7" ht="40.5" thickBot="1" x14ac:dyDescent="0.4">
      <c r="A136" s="8">
        <f>'PI skaičiuoklė'!C53</f>
        <v>0</v>
      </c>
      <c r="B136" s="4"/>
      <c r="C136" s="4"/>
      <c r="D136" s="4"/>
      <c r="E136" s="4"/>
      <c r="F136" s="4"/>
      <c r="G136" s="4"/>
    </row>
    <row r="137" spans="1:7" ht="10.5" thickBot="1" x14ac:dyDescent="0.4">
      <c r="A137" s="26"/>
      <c r="B137" s="5" t="s">
        <v>28</v>
      </c>
      <c r="C137" s="5">
        <v>0</v>
      </c>
      <c r="D137" s="5">
        <v>0</v>
      </c>
      <c r="E137" s="5">
        <v>0</v>
      </c>
      <c r="F137" s="5">
        <v>0</v>
      </c>
      <c r="G137" s="5">
        <f t="shared" ref="G137:G138" si="22">+C137*D137*E137*F137</f>
        <v>0</v>
      </c>
    </row>
    <row r="138" spans="1:7" ht="10.5" thickBot="1" x14ac:dyDescent="0.4">
      <c r="A138" s="13"/>
      <c r="B138" s="5" t="s">
        <v>29</v>
      </c>
      <c r="C138" s="5">
        <v>0</v>
      </c>
      <c r="D138" s="5">
        <v>0</v>
      </c>
      <c r="E138" s="5">
        <v>0</v>
      </c>
      <c r="F138" s="5">
        <v>0</v>
      </c>
      <c r="G138" s="5">
        <f t="shared" si="22"/>
        <v>0</v>
      </c>
    </row>
    <row r="139" spans="1:7" ht="10.5" thickBot="1" x14ac:dyDescent="0.4">
      <c r="A139" s="13"/>
      <c r="B139" s="5" t="s">
        <v>11</v>
      </c>
      <c r="C139" s="5"/>
      <c r="D139" s="5"/>
      <c r="E139" s="5"/>
      <c r="F139" s="5"/>
      <c r="G139" s="5"/>
    </row>
    <row r="140" spans="1:7" ht="10.5" thickBot="1" x14ac:dyDescent="0.4">
      <c r="A140" s="51" t="s">
        <v>84</v>
      </c>
      <c r="B140" s="52"/>
      <c r="C140" s="52"/>
      <c r="D140" s="52"/>
      <c r="E140" s="52"/>
      <c r="F140" s="53"/>
      <c r="G140" s="5">
        <f>SUM(G137:G139)</f>
        <v>0</v>
      </c>
    </row>
    <row r="141" spans="1:7" ht="10.5" thickBot="1" x14ac:dyDescent="0.4">
      <c r="A141" s="8">
        <f>'PI skaičiuoklė'!C54</f>
        <v>0</v>
      </c>
      <c r="B141" s="39"/>
      <c r="C141" s="39"/>
      <c r="D141" s="39"/>
      <c r="E141" s="39"/>
      <c r="F141" s="39"/>
      <c r="G141" s="39"/>
    </row>
    <row r="142" spans="1:7" ht="10.5" thickBot="1" x14ac:dyDescent="0.4">
      <c r="A142" s="26"/>
      <c r="B142" s="5" t="s">
        <v>182</v>
      </c>
      <c r="C142" s="5">
        <v>0</v>
      </c>
      <c r="D142" s="5">
        <v>0</v>
      </c>
      <c r="E142" s="5">
        <v>0</v>
      </c>
      <c r="F142" s="5">
        <v>0</v>
      </c>
      <c r="G142" s="5">
        <f>+C142*D142*E142*F142</f>
        <v>0</v>
      </c>
    </row>
    <row r="143" spans="1:7" ht="10.5" thickBot="1" x14ac:dyDescent="0.4">
      <c r="A143" s="13"/>
      <c r="B143" s="5" t="s">
        <v>183</v>
      </c>
      <c r="C143" s="5">
        <v>0</v>
      </c>
      <c r="D143" s="5">
        <v>0</v>
      </c>
      <c r="E143" s="5">
        <v>0</v>
      </c>
      <c r="F143" s="5">
        <v>0</v>
      </c>
      <c r="G143" s="5">
        <f t="shared" ref="G143" si="23">+C143*D143*E143*F143</f>
        <v>0</v>
      </c>
    </row>
    <row r="144" spans="1:7" ht="10.5" thickBot="1" x14ac:dyDescent="0.4">
      <c r="A144" s="13"/>
      <c r="B144" s="5" t="s">
        <v>11</v>
      </c>
      <c r="C144" s="5"/>
      <c r="D144" s="5"/>
      <c r="E144" s="5"/>
      <c r="F144" s="5"/>
      <c r="G144" s="5"/>
    </row>
    <row r="145" spans="1:7" ht="10.5" thickBot="1" x14ac:dyDescent="0.4">
      <c r="A145" s="51" t="s">
        <v>181</v>
      </c>
      <c r="B145" s="52"/>
      <c r="C145" s="52"/>
      <c r="D145" s="52"/>
      <c r="E145" s="52"/>
      <c r="F145" s="53"/>
      <c r="G145" s="5">
        <f>SUM(G142:G144)</f>
        <v>0</v>
      </c>
    </row>
    <row r="146" spans="1:7" ht="10.5" thickBot="1" x14ac:dyDescent="0.4">
      <c r="A146" s="48" t="s">
        <v>85</v>
      </c>
      <c r="B146" s="49"/>
      <c r="C146" s="49"/>
      <c r="D146" s="49"/>
      <c r="E146" s="49"/>
      <c r="F146" s="50"/>
      <c r="G146" s="27">
        <f>SUM(G135,G140,G145)</f>
        <v>0</v>
      </c>
    </row>
    <row r="147" spans="1:7" ht="124" customHeight="1" thickBot="1" x14ac:dyDescent="0.4">
      <c r="A147" s="24" t="str">
        <f>'PI skaičiuoklė'!B57</f>
        <v>Darbuotojų saugos ir sveikatos įstatymo 38-3 straipsnio 5 dalis
5. Siekdama užtikrinti platformos darbuotojų saugą ir sveikatą, be kita ko, nuo smurto ir priekabiavimo, skaitmeninė darbo platforma imasi prevencinių priemonių, be kita ko, nustatydama veiksmingą (-us) pranešimų apie grėsmes platformos darbuotojų saugai ir sveikatai, įskaitant smurtą ir priekabiavimą, teikimo kanalą (-us).</v>
      </c>
      <c r="B147" s="4"/>
      <c r="C147" s="4"/>
      <c r="D147" s="4"/>
      <c r="E147" s="4"/>
      <c r="F147" s="4"/>
      <c r="G147" s="4"/>
    </row>
    <row r="148" spans="1:7" ht="22.5" customHeight="1" thickBot="1" x14ac:dyDescent="0.4">
      <c r="A148" s="8" t="str">
        <f>'PI skaičiuoklė'!C58</f>
        <v>Nustatyti pranešimų apie grėsmes teikimo kanalą (-us)</v>
      </c>
      <c r="B148" s="4"/>
      <c r="C148" s="4"/>
      <c r="D148" s="4"/>
      <c r="E148" s="4"/>
      <c r="F148" s="4"/>
      <c r="G148" s="4"/>
    </row>
    <row r="149" spans="1:7" ht="14.5" customHeight="1" thickBot="1" x14ac:dyDescent="0.4">
      <c r="A149" s="26"/>
      <c r="B149" s="5" t="s">
        <v>253</v>
      </c>
      <c r="C149" s="5">
        <v>1</v>
      </c>
      <c r="D149" s="5">
        <v>35.020000000000003</v>
      </c>
      <c r="E149" s="5">
        <v>0</v>
      </c>
      <c r="F149" s="5">
        <v>1</v>
      </c>
      <c r="G149" s="5">
        <f t="shared" ref="G149:G150" si="24">+C149*D149*E149*F149</f>
        <v>0</v>
      </c>
    </row>
    <row r="150" spans="1:7" ht="10.5" thickBot="1" x14ac:dyDescent="0.4">
      <c r="A150" s="13"/>
      <c r="B150" s="5" t="s">
        <v>150</v>
      </c>
      <c r="C150" s="5">
        <v>0</v>
      </c>
      <c r="D150" s="5">
        <v>0</v>
      </c>
      <c r="E150" s="5">
        <v>0</v>
      </c>
      <c r="F150" s="5">
        <v>0</v>
      </c>
      <c r="G150" s="5">
        <f t="shared" si="24"/>
        <v>0</v>
      </c>
    </row>
    <row r="151" spans="1:7" ht="10.5" thickBot="1" x14ac:dyDescent="0.4">
      <c r="A151" s="13"/>
      <c r="B151" s="5" t="s">
        <v>11</v>
      </c>
      <c r="C151" s="5"/>
      <c r="D151" s="5"/>
      <c r="E151" s="5"/>
      <c r="F151" s="5"/>
      <c r="G151" s="5"/>
    </row>
    <row r="152" spans="1:7" ht="10.5" thickBot="1" x14ac:dyDescent="0.4">
      <c r="A152" s="51" t="s">
        <v>153</v>
      </c>
      <c r="B152" s="52"/>
      <c r="C152" s="52"/>
      <c r="D152" s="52"/>
      <c r="E152" s="52"/>
      <c r="F152" s="53"/>
      <c r="G152" s="5">
        <f>SUM(G149:G151)</f>
        <v>0</v>
      </c>
    </row>
    <row r="153" spans="1:7" ht="22" customHeight="1" thickBot="1" x14ac:dyDescent="0.4">
      <c r="A153" s="8" t="str">
        <f>'PI skaičiuoklė'!C59</f>
        <v>Imtis priemonių grėsmėms šalinti, tokių grėsmių prevencijos priemonių</v>
      </c>
      <c r="B153" s="4"/>
      <c r="C153" s="4"/>
      <c r="D153" s="4"/>
      <c r="E153" s="4"/>
      <c r="F153" s="4"/>
      <c r="G153" s="4"/>
    </row>
    <row r="154" spans="1:7" ht="20.5" thickBot="1" x14ac:dyDescent="0.4">
      <c r="A154" s="26"/>
      <c r="B154" s="5" t="s">
        <v>253</v>
      </c>
      <c r="C154" s="5">
        <v>1</v>
      </c>
      <c r="D154" s="5">
        <v>35.020000000000003</v>
      </c>
      <c r="E154" s="5">
        <v>0</v>
      </c>
      <c r="F154" s="5">
        <v>1</v>
      </c>
      <c r="G154" s="5">
        <f t="shared" ref="G154:G155" si="25">+C154*D154*E154*F154</f>
        <v>0</v>
      </c>
    </row>
    <row r="155" spans="1:7" ht="10.5" thickBot="1" x14ac:dyDescent="0.4">
      <c r="A155" s="13"/>
      <c r="B155" s="5" t="s">
        <v>152</v>
      </c>
      <c r="C155" s="5">
        <v>0</v>
      </c>
      <c r="D155" s="5">
        <v>0</v>
      </c>
      <c r="E155" s="5">
        <v>0</v>
      </c>
      <c r="F155" s="5">
        <v>0</v>
      </c>
      <c r="G155" s="5">
        <f t="shared" si="25"/>
        <v>0</v>
      </c>
    </row>
    <row r="156" spans="1:7" ht="10.5" thickBot="1" x14ac:dyDescent="0.4">
      <c r="A156" s="13"/>
      <c r="B156" s="5" t="s">
        <v>11</v>
      </c>
      <c r="C156" s="5"/>
      <c r="D156" s="5"/>
      <c r="E156" s="5"/>
      <c r="F156" s="5"/>
      <c r="G156" s="5"/>
    </row>
    <row r="157" spans="1:7" ht="10.5" thickBot="1" x14ac:dyDescent="0.4">
      <c r="A157" s="51" t="s">
        <v>154</v>
      </c>
      <c r="B157" s="52"/>
      <c r="C157" s="52"/>
      <c r="D157" s="52"/>
      <c r="E157" s="52"/>
      <c r="F157" s="53"/>
      <c r="G157" s="5">
        <f>SUM(G154:G156)</f>
        <v>0</v>
      </c>
    </row>
    <row r="158" spans="1:7" ht="10.5" thickBot="1" x14ac:dyDescent="0.4">
      <c r="A158" s="8">
        <f>'PI skaičiuoklė'!C60</f>
        <v>0</v>
      </c>
      <c r="B158" s="39"/>
      <c r="C158" s="39"/>
      <c r="D158" s="39"/>
      <c r="E158" s="39"/>
      <c r="F158" s="39"/>
      <c r="G158" s="39"/>
    </row>
    <row r="159" spans="1:7" ht="10.5" thickBot="1" x14ac:dyDescent="0.4">
      <c r="A159" s="26"/>
      <c r="B159" s="5" t="s">
        <v>189</v>
      </c>
      <c r="C159" s="5">
        <v>0</v>
      </c>
      <c r="D159" s="5">
        <v>0</v>
      </c>
      <c r="E159" s="5">
        <v>0</v>
      </c>
      <c r="F159" s="5">
        <v>0</v>
      </c>
      <c r="G159" s="5">
        <f>+C159*D159*E159*F159</f>
        <v>0</v>
      </c>
    </row>
    <row r="160" spans="1:7" ht="10.5" thickBot="1" x14ac:dyDescent="0.4">
      <c r="A160" s="13"/>
      <c r="B160" s="5" t="s">
        <v>190</v>
      </c>
      <c r="C160" s="5">
        <v>0</v>
      </c>
      <c r="D160" s="5">
        <v>0</v>
      </c>
      <c r="E160" s="5">
        <v>0</v>
      </c>
      <c r="F160" s="5">
        <v>0</v>
      </c>
      <c r="G160" s="5">
        <f t="shared" ref="G160" si="26">+C160*D160*E160*F160</f>
        <v>0</v>
      </c>
    </row>
    <row r="161" spans="1:7" ht="10.5" thickBot="1" x14ac:dyDescent="0.4">
      <c r="A161" s="13"/>
      <c r="B161" s="5" t="s">
        <v>11</v>
      </c>
      <c r="C161" s="5"/>
      <c r="D161" s="5"/>
      <c r="E161" s="5"/>
      <c r="F161" s="5"/>
      <c r="G161" s="5"/>
    </row>
    <row r="162" spans="1:7" ht="10.5" thickBot="1" x14ac:dyDescent="0.4">
      <c r="A162" s="51" t="s">
        <v>191</v>
      </c>
      <c r="B162" s="52"/>
      <c r="C162" s="52"/>
      <c r="D162" s="52"/>
      <c r="E162" s="52"/>
      <c r="F162" s="53"/>
      <c r="G162" s="5">
        <f>SUM(G159:G161)</f>
        <v>0</v>
      </c>
    </row>
    <row r="163" spans="1:7" ht="10.5" thickBot="1" x14ac:dyDescent="0.4">
      <c r="A163" s="48" t="s">
        <v>163</v>
      </c>
      <c r="B163" s="49"/>
      <c r="C163" s="49"/>
      <c r="D163" s="49"/>
      <c r="E163" s="49"/>
      <c r="F163" s="50"/>
      <c r="G163" s="27">
        <f>SUM(G152,G157,G162)</f>
        <v>0</v>
      </c>
    </row>
    <row r="164" spans="1:7" ht="125.5" customHeight="1" thickBot="1" x14ac:dyDescent="0.4">
      <c r="A164" s="24" t="str">
        <f>'PI skaičiuoklė'!B63</f>
        <v xml:space="preserve">Darbuotojų saugos ir sveikatos įstatymo 38-3 straipsnio 6 dalis
6. Kai platformos darbuotojų darbdavys yra skaitmeninės darbo platformos tarpininkas, skaitmeninė darbo platforma bendradarbiauja su skaitmeninės darbo platformos tarpininku ir teikia jam informaciją, susijusią su šio straipsnio 1–5 dalyse nustatytais reikalavimais, kuri reikalinga platformos darbuotojų saugai ir sveikatai užtikrinti. </v>
      </c>
      <c r="B164" s="4"/>
      <c r="C164" s="4"/>
      <c r="D164" s="4"/>
      <c r="E164" s="4"/>
      <c r="F164" s="4"/>
      <c r="G164" s="4"/>
    </row>
    <row r="165" spans="1:7" ht="10.5" thickBot="1" x14ac:dyDescent="0.4">
      <c r="A165" s="8" t="str">
        <f>'PI skaičiuoklė'!C64</f>
        <v>Informacijos teikimas</v>
      </c>
      <c r="B165" s="4"/>
      <c r="C165" s="4"/>
      <c r="D165" s="4"/>
      <c r="E165" s="4"/>
      <c r="F165" s="4"/>
      <c r="G165" s="4"/>
    </row>
    <row r="166" spans="1:7" ht="20.5" thickBot="1" x14ac:dyDescent="0.4">
      <c r="A166" s="26"/>
      <c r="B166" s="5" t="s">
        <v>253</v>
      </c>
      <c r="C166" s="5">
        <v>1</v>
      </c>
      <c r="D166" s="5">
        <v>35.020000000000003</v>
      </c>
      <c r="E166" s="5">
        <v>0</v>
      </c>
      <c r="F166" s="5">
        <v>0</v>
      </c>
      <c r="G166" s="5">
        <f t="shared" ref="G166:G167" si="27">+C166*D166*E166*F166</f>
        <v>0</v>
      </c>
    </row>
    <row r="167" spans="1:7" ht="10.5" thickBot="1" x14ac:dyDescent="0.4">
      <c r="A167" s="13"/>
      <c r="B167" s="5" t="s">
        <v>160</v>
      </c>
      <c r="C167" s="5">
        <v>0</v>
      </c>
      <c r="D167" s="5">
        <v>0</v>
      </c>
      <c r="E167" s="5">
        <v>0</v>
      </c>
      <c r="F167" s="5">
        <v>0</v>
      </c>
      <c r="G167" s="5">
        <f t="shared" si="27"/>
        <v>0</v>
      </c>
    </row>
    <row r="168" spans="1:7" ht="10.5" thickBot="1" x14ac:dyDescent="0.4">
      <c r="A168" s="13"/>
      <c r="B168" s="5" t="s">
        <v>11</v>
      </c>
      <c r="C168" s="5"/>
      <c r="D168" s="5"/>
      <c r="E168" s="5"/>
      <c r="F168" s="5"/>
      <c r="G168" s="5"/>
    </row>
    <row r="169" spans="1:7" ht="10.5" thickBot="1" x14ac:dyDescent="0.4">
      <c r="A169" s="51" t="s">
        <v>156</v>
      </c>
      <c r="B169" s="52"/>
      <c r="C169" s="52"/>
      <c r="D169" s="52"/>
      <c r="E169" s="52"/>
      <c r="F169" s="53"/>
      <c r="G169" s="5">
        <f>SUM(G166:G168)</f>
        <v>0</v>
      </c>
    </row>
    <row r="170" spans="1:7" ht="10.5" thickBot="1" x14ac:dyDescent="0.4">
      <c r="A170" s="8">
        <f>'PI skaičiuoklė'!C65</f>
        <v>0</v>
      </c>
      <c r="B170" s="4"/>
      <c r="C170" s="4"/>
      <c r="D170" s="4"/>
      <c r="E170" s="4"/>
      <c r="F170" s="4"/>
      <c r="G170" s="4"/>
    </row>
    <row r="171" spans="1:7" ht="10.5" thickBot="1" x14ac:dyDescent="0.4">
      <c r="A171" s="26"/>
      <c r="B171" s="5" t="s">
        <v>161</v>
      </c>
      <c r="C171" s="5">
        <v>0</v>
      </c>
      <c r="D171" s="5">
        <v>0</v>
      </c>
      <c r="E171" s="5">
        <v>0</v>
      </c>
      <c r="F171" s="5">
        <v>0</v>
      </c>
      <c r="G171" s="5">
        <f t="shared" ref="G171:G172" si="28">+C171*D171*E171*F171</f>
        <v>0</v>
      </c>
    </row>
    <row r="172" spans="1:7" ht="10.5" thickBot="1" x14ac:dyDescent="0.4">
      <c r="A172" s="13"/>
      <c r="B172" s="5" t="s">
        <v>162</v>
      </c>
      <c r="C172" s="5">
        <v>0</v>
      </c>
      <c r="D172" s="5">
        <v>0</v>
      </c>
      <c r="E172" s="5">
        <v>0</v>
      </c>
      <c r="F172" s="5">
        <v>0</v>
      </c>
      <c r="G172" s="5">
        <f t="shared" si="28"/>
        <v>0</v>
      </c>
    </row>
    <row r="173" spans="1:7" ht="10.5" thickBot="1" x14ac:dyDescent="0.4">
      <c r="A173" s="13"/>
      <c r="B173" s="5" t="s">
        <v>11</v>
      </c>
      <c r="C173" s="5"/>
      <c r="D173" s="5"/>
      <c r="E173" s="5"/>
      <c r="F173" s="5"/>
      <c r="G173" s="5"/>
    </row>
    <row r="174" spans="1:7" ht="10.5" thickBot="1" x14ac:dyDescent="0.4">
      <c r="A174" s="51" t="s">
        <v>157</v>
      </c>
      <c r="B174" s="52"/>
      <c r="C174" s="52"/>
      <c r="D174" s="52"/>
      <c r="E174" s="52"/>
      <c r="F174" s="53"/>
      <c r="G174" s="5">
        <f>SUM(G171:G173)</f>
        <v>0</v>
      </c>
    </row>
    <row r="175" spans="1:7" ht="10.5" thickBot="1" x14ac:dyDescent="0.4">
      <c r="A175" s="8">
        <f>'PI skaičiuoklė'!C66</f>
        <v>0</v>
      </c>
      <c r="B175" s="39"/>
      <c r="C175" s="39"/>
      <c r="D175" s="39"/>
      <c r="E175" s="39"/>
      <c r="F175" s="39"/>
      <c r="G175" s="39"/>
    </row>
    <row r="176" spans="1:7" ht="10.5" thickBot="1" x14ac:dyDescent="0.4">
      <c r="A176" s="26"/>
      <c r="B176" s="5" t="s">
        <v>192</v>
      </c>
      <c r="C176" s="5">
        <v>0</v>
      </c>
      <c r="D176" s="5">
        <v>0</v>
      </c>
      <c r="E176" s="5">
        <v>0</v>
      </c>
      <c r="F176" s="5">
        <v>0</v>
      </c>
      <c r="G176" s="5">
        <f>+C176*D176*E176*F176</f>
        <v>0</v>
      </c>
    </row>
    <row r="177" spans="1:7" ht="10.5" thickBot="1" x14ac:dyDescent="0.4">
      <c r="A177" s="13"/>
      <c r="B177" s="5" t="s">
        <v>193</v>
      </c>
      <c r="C177" s="5">
        <v>0</v>
      </c>
      <c r="D177" s="5">
        <v>0</v>
      </c>
      <c r="E177" s="5">
        <v>0</v>
      </c>
      <c r="F177" s="5">
        <v>0</v>
      </c>
      <c r="G177" s="5">
        <f t="shared" ref="G177" si="29">+C177*D177*E177*F177</f>
        <v>0</v>
      </c>
    </row>
    <row r="178" spans="1:7" ht="10.5" thickBot="1" x14ac:dyDescent="0.4">
      <c r="A178" s="13"/>
      <c r="B178" s="5" t="s">
        <v>11</v>
      </c>
      <c r="C178" s="5"/>
      <c r="D178" s="5"/>
      <c r="E178" s="5"/>
      <c r="F178" s="5"/>
      <c r="G178" s="5"/>
    </row>
    <row r="179" spans="1:7" ht="10.5" thickBot="1" x14ac:dyDescent="0.4">
      <c r="A179" s="51" t="s">
        <v>194</v>
      </c>
      <c r="B179" s="52"/>
      <c r="C179" s="52"/>
      <c r="D179" s="52"/>
      <c r="E179" s="52"/>
      <c r="F179" s="53"/>
      <c r="G179" s="5">
        <f>SUM(G176:G178)</f>
        <v>0</v>
      </c>
    </row>
    <row r="180" spans="1:7" ht="10.5" thickBot="1" x14ac:dyDescent="0.4">
      <c r="A180" s="48" t="s">
        <v>164</v>
      </c>
      <c r="B180" s="49"/>
      <c r="C180" s="49"/>
      <c r="D180" s="49"/>
      <c r="E180" s="49"/>
      <c r="F180" s="50"/>
      <c r="G180" s="27">
        <f>SUM(G169,G174,G179)</f>
        <v>0</v>
      </c>
    </row>
    <row r="181" spans="1:7" ht="163" customHeight="1" thickBot="1" x14ac:dyDescent="0.4">
      <c r="A181" s="24" t="str">
        <f>'PI skaičiuoklė'!B69</f>
        <v>Darbuotojų saugos ir sveikatos įstatymo 38-3 straipsnio 7 dalis
7. Darbdaviui atstovaujantis asmuo, kuris organizuoja darbuotojų darbą ne per skaitmeninę darbo platformą, tačiau naudodamas automatizuotą (-as) stebėsenos sistemą (-as) ir (ar) automatizuotą (-as) sprendimų priėmimo sistemą (-as) ir (ar) automatizuotą (-as) sistemą (-as), kuria (-iomis) priimami ar joms padedant priimami sprendimai, kurie bet kuriuo būdu daro poveikį jo darbuotojams, atitinkamai mutatis mutandis taiko šio straipsnio 1–5 dalių nuostatas.</v>
      </c>
      <c r="B181" s="4"/>
      <c r="C181" s="4"/>
      <c r="D181" s="4"/>
      <c r="E181" s="4"/>
      <c r="F181" s="4"/>
      <c r="G181" s="4"/>
    </row>
    <row r="182" spans="1:7" ht="34.5" customHeight="1" thickBot="1" x14ac:dyDescent="0.4">
      <c r="A182" s="8" t="str">
        <f>'PI skaičiuoklė'!C70</f>
        <v>Veiksmai, analogiški nurodytiems anksčiau (skaičiuoklės 2.1-2.4 punktuose)</v>
      </c>
      <c r="B182" s="4"/>
      <c r="C182" s="4"/>
      <c r="D182" s="4"/>
      <c r="E182" s="4"/>
      <c r="F182" s="4"/>
      <c r="G182" s="4"/>
    </row>
    <row r="183" spans="1:7" ht="40.5" thickBot="1" x14ac:dyDescent="0.4">
      <c r="A183" s="26"/>
      <c r="B183" s="5" t="s">
        <v>255</v>
      </c>
      <c r="C183" s="5">
        <v>1</v>
      </c>
      <c r="D183" s="5">
        <v>18.02</v>
      </c>
      <c r="E183" s="5">
        <v>0</v>
      </c>
      <c r="F183" s="5">
        <v>0</v>
      </c>
      <c r="G183" s="5">
        <f t="shared" ref="G183:G184" si="30">+C183*D183*E183*F183</f>
        <v>0</v>
      </c>
    </row>
    <row r="184" spans="1:7" ht="10.5" thickBot="1" x14ac:dyDescent="0.4">
      <c r="A184" s="13"/>
      <c r="B184" s="5" t="s">
        <v>166</v>
      </c>
      <c r="C184" s="5">
        <v>0</v>
      </c>
      <c r="D184" s="5">
        <v>0</v>
      </c>
      <c r="E184" s="5">
        <v>0</v>
      </c>
      <c r="F184" s="5">
        <v>0</v>
      </c>
      <c r="G184" s="5">
        <f t="shared" si="30"/>
        <v>0</v>
      </c>
    </row>
    <row r="185" spans="1:7" ht="10.5" thickBot="1" x14ac:dyDescent="0.4">
      <c r="A185" s="13"/>
      <c r="B185" s="5" t="s">
        <v>11</v>
      </c>
      <c r="C185" s="5"/>
      <c r="D185" s="5"/>
      <c r="E185" s="5"/>
      <c r="F185" s="5"/>
      <c r="G185" s="5"/>
    </row>
    <row r="186" spans="1:7" ht="10.5" thickBot="1" x14ac:dyDescent="0.4">
      <c r="A186" s="51" t="s">
        <v>169</v>
      </c>
      <c r="B186" s="52"/>
      <c r="C186" s="52"/>
      <c r="D186" s="52"/>
      <c r="E186" s="52"/>
      <c r="F186" s="53"/>
      <c r="G186" s="5">
        <f>SUM(G183:G185)</f>
        <v>0</v>
      </c>
    </row>
    <row r="187" spans="1:7" ht="10.5" thickBot="1" x14ac:dyDescent="0.4">
      <c r="A187" s="8">
        <f>'PI skaičiuoklė'!C71</f>
        <v>0</v>
      </c>
      <c r="B187" s="4"/>
      <c r="C187" s="4"/>
      <c r="D187" s="4"/>
      <c r="E187" s="4"/>
      <c r="F187" s="4"/>
      <c r="G187" s="4"/>
    </row>
    <row r="188" spans="1:7" ht="10.5" thickBot="1" x14ac:dyDescent="0.4">
      <c r="A188" s="26"/>
      <c r="B188" s="5" t="s">
        <v>168</v>
      </c>
      <c r="C188" s="5">
        <v>0</v>
      </c>
      <c r="D188" s="5">
        <v>0</v>
      </c>
      <c r="E188" s="5">
        <v>0</v>
      </c>
      <c r="F188" s="5">
        <v>0</v>
      </c>
      <c r="G188" s="5">
        <f t="shared" ref="G188:G189" si="31">+C188*D188*E188*F188</f>
        <v>0</v>
      </c>
    </row>
    <row r="189" spans="1:7" ht="10.5" thickBot="1" x14ac:dyDescent="0.4">
      <c r="A189" s="13"/>
      <c r="B189" s="5" t="s">
        <v>167</v>
      </c>
      <c r="C189" s="5">
        <v>0</v>
      </c>
      <c r="D189" s="5">
        <v>0</v>
      </c>
      <c r="E189" s="5">
        <v>0</v>
      </c>
      <c r="F189" s="5">
        <v>0</v>
      </c>
      <c r="G189" s="5">
        <f t="shared" si="31"/>
        <v>0</v>
      </c>
    </row>
    <row r="190" spans="1:7" ht="10.5" thickBot="1" x14ac:dyDescent="0.4">
      <c r="A190" s="13"/>
      <c r="B190" s="5" t="s">
        <v>11</v>
      </c>
      <c r="C190" s="5"/>
      <c r="D190" s="5"/>
      <c r="E190" s="5"/>
      <c r="F190" s="5"/>
      <c r="G190" s="5"/>
    </row>
    <row r="191" spans="1:7" ht="10.5" thickBot="1" x14ac:dyDescent="0.4">
      <c r="A191" s="51" t="s">
        <v>170</v>
      </c>
      <c r="B191" s="52"/>
      <c r="C191" s="52"/>
      <c r="D191" s="52"/>
      <c r="E191" s="52"/>
      <c r="F191" s="53"/>
      <c r="G191" s="5">
        <f>SUM(G188:G190)</f>
        <v>0</v>
      </c>
    </row>
    <row r="192" spans="1:7" ht="10.5" thickBot="1" x14ac:dyDescent="0.4">
      <c r="A192" s="8">
        <f>'PI skaičiuoklė'!C72</f>
        <v>0</v>
      </c>
      <c r="B192" s="39"/>
      <c r="C192" s="39"/>
      <c r="D192" s="39"/>
      <c r="E192" s="39"/>
      <c r="F192" s="39"/>
      <c r="G192" s="39"/>
    </row>
    <row r="193" spans="1:7" ht="10.5" thickBot="1" x14ac:dyDescent="0.4">
      <c r="A193" s="26"/>
      <c r="B193" s="5" t="s">
        <v>195</v>
      </c>
      <c r="C193" s="5">
        <v>0</v>
      </c>
      <c r="D193" s="5">
        <v>0</v>
      </c>
      <c r="E193" s="5">
        <v>0</v>
      </c>
      <c r="F193" s="5">
        <v>0</v>
      </c>
      <c r="G193" s="5">
        <f>+C193*D193*E193*F193</f>
        <v>0</v>
      </c>
    </row>
    <row r="194" spans="1:7" ht="10.5" thickBot="1" x14ac:dyDescent="0.4">
      <c r="A194" s="13"/>
      <c r="B194" s="5" t="s">
        <v>196</v>
      </c>
      <c r="C194" s="5">
        <v>0</v>
      </c>
      <c r="D194" s="5">
        <v>0</v>
      </c>
      <c r="E194" s="5">
        <v>0</v>
      </c>
      <c r="F194" s="5">
        <v>0</v>
      </c>
      <c r="G194" s="5">
        <f t="shared" ref="G194" si="32">+C194*D194*E194*F194</f>
        <v>0</v>
      </c>
    </row>
    <row r="195" spans="1:7" ht="10.5" thickBot="1" x14ac:dyDescent="0.4">
      <c r="A195" s="13"/>
      <c r="B195" s="5" t="s">
        <v>11</v>
      </c>
      <c r="C195" s="5"/>
      <c r="D195" s="5"/>
      <c r="E195" s="5"/>
      <c r="F195" s="5"/>
      <c r="G195" s="5"/>
    </row>
    <row r="196" spans="1:7" ht="10.5" thickBot="1" x14ac:dyDescent="0.4">
      <c r="A196" s="51" t="s">
        <v>197</v>
      </c>
      <c r="B196" s="52"/>
      <c r="C196" s="52"/>
      <c r="D196" s="52"/>
      <c r="E196" s="52"/>
      <c r="F196" s="53"/>
      <c r="G196" s="5">
        <f>SUM(G193:G195)</f>
        <v>0</v>
      </c>
    </row>
    <row r="197" spans="1:7" ht="10.5" thickBot="1" x14ac:dyDescent="0.4">
      <c r="A197" s="48" t="s">
        <v>172</v>
      </c>
      <c r="B197" s="49"/>
      <c r="C197" s="49"/>
      <c r="D197" s="49"/>
      <c r="E197" s="49"/>
      <c r="F197" s="50"/>
      <c r="G197" s="27">
        <f>SUM(G186,G191,G196)</f>
        <v>0</v>
      </c>
    </row>
    <row r="198" spans="1:7" ht="67" customHeight="1" thickBot="1" x14ac:dyDescent="0.4">
      <c r="A198" s="24" t="str">
        <f>'PI skaičiuoklė'!B75</f>
        <v>Darbuotojų saugos ir sveikatos įstatymo 38-3 straipsnio 8 dalis
8. Skaitmeninė darbo platforma savarankiškai dirbantiems asmenims, vykdantiems savarankišką veiklą per šią skaitmeninę darbo platformą, mutatis mutandis taiko šio straipsnio 1 dalies 1–3 punktų, 3–5 dalių nuostatas ir pateikia savarankiškai dirbantiems asmenims informaciją, prieš jiems pradedant darbą per skaitmeninę darbo platformą ir kaskart atnaujinus informaciją, kai tai turi įtakos savarankiškai dirbančių asmenų saugai ir sveikatai, apie:
1) nustatytą automatizuotų sistemų keliamą riziką savarankiškai dirbančių asmenų saugai ir sveikatai;
2) prevencines ir apsaugos priemones, kurių ėmėsi skaitmeninė darbo platforma pagal šios dalies 1 punktą nustatytai rizikai šalinti ar mažinti;
3) rekomenduojamas prevencines ir apsaugos priemones, kurių galėtų imtis savarankiškai dirbantys asmenys, vykdydami veiklą per skaitmeninę darbo platformą, savo saugai užtikrinti ir sveikatai apsaugoti, kiek tai susiję su pagal šios dalies 1 punktą nustatyta automatizuotų sistemų keliama rizika;
4) pranešimų apie grėsmes savarankiškai dirbančių asmenų saugai ir sveikatai, įskaitant smurtą ir priekabiavimą, teikimo kanalą.</v>
      </c>
      <c r="B198" s="4"/>
      <c r="C198" s="4"/>
      <c r="D198" s="4"/>
      <c r="E198" s="4"/>
      <c r="F198" s="4"/>
      <c r="G198" s="4"/>
    </row>
    <row r="199" spans="1:7" ht="55.5" customHeight="1" thickBot="1" x14ac:dyDescent="0.4">
      <c r="A199" s="47" t="str">
        <f>'PI skaičiuoklė'!C76</f>
        <v>Įvertinti automatizuotų sistemų keliamą riziką;
įvertinti automatizuotų sistemų apsaugos priemonių tinkamumą;
imtis prevencinių ir apsaugos priemonių.</v>
      </c>
      <c r="B199" s="4"/>
      <c r="C199" s="4"/>
      <c r="D199" s="4"/>
      <c r="E199" s="4"/>
      <c r="F199" s="4"/>
      <c r="G199" s="4"/>
    </row>
    <row r="200" spans="1:7" ht="13.5" customHeight="1" thickBot="1" x14ac:dyDescent="0.4">
      <c r="A200" s="26"/>
      <c r="B200" s="5" t="s">
        <v>253</v>
      </c>
      <c r="C200" s="5">
        <v>1</v>
      </c>
      <c r="D200" s="5">
        <v>35.020000000000003</v>
      </c>
      <c r="E200" s="5">
        <v>0</v>
      </c>
      <c r="F200" s="5">
        <v>1</v>
      </c>
      <c r="G200" s="5">
        <f t="shared" ref="G200:G201" si="33">+C200*D200*E200*F200</f>
        <v>0</v>
      </c>
    </row>
    <row r="201" spans="1:7" ht="10.5" thickBot="1" x14ac:dyDescent="0.4">
      <c r="A201" s="13"/>
      <c r="B201" s="5" t="s">
        <v>174</v>
      </c>
      <c r="C201" s="5">
        <v>0</v>
      </c>
      <c r="D201" s="5">
        <v>0</v>
      </c>
      <c r="E201" s="5">
        <v>0</v>
      </c>
      <c r="F201" s="5">
        <v>0</v>
      </c>
      <c r="G201" s="5">
        <f t="shared" si="33"/>
        <v>0</v>
      </c>
    </row>
    <row r="202" spans="1:7" ht="10.5" thickBot="1" x14ac:dyDescent="0.4">
      <c r="A202" s="13"/>
      <c r="B202" s="5" t="s">
        <v>11</v>
      </c>
      <c r="C202" s="5"/>
      <c r="D202" s="5"/>
      <c r="E202" s="5"/>
      <c r="F202" s="5"/>
      <c r="G202" s="5"/>
    </row>
    <row r="203" spans="1:7" ht="10.5" thickBot="1" x14ac:dyDescent="0.4">
      <c r="A203" s="51" t="s">
        <v>177</v>
      </c>
      <c r="B203" s="52"/>
      <c r="C203" s="52"/>
      <c r="D203" s="52"/>
      <c r="E203" s="52"/>
      <c r="F203" s="53"/>
      <c r="G203" s="5">
        <f>SUM(G200:G202)</f>
        <v>0</v>
      </c>
    </row>
    <row r="204" spans="1:7" ht="41.5" customHeight="1" thickBot="1" x14ac:dyDescent="0.4">
      <c r="A204" s="8" t="str">
        <f>'PI skaičiuoklė'!C77</f>
        <v>Įvertinti, kokių prevencijos ir apsaugos priemonių galėtų imtis savarankiškai dirbantys asmenys dėl nustatytos rizikos</v>
      </c>
      <c r="B204" s="4"/>
      <c r="C204" s="4"/>
      <c r="D204" s="4"/>
      <c r="E204" s="4"/>
      <c r="F204" s="4"/>
      <c r="G204" s="4"/>
    </row>
    <row r="205" spans="1:7" ht="11.5" customHeight="1" thickBot="1" x14ac:dyDescent="0.4">
      <c r="A205" s="26"/>
      <c r="B205" s="5" t="s">
        <v>253</v>
      </c>
      <c r="C205" s="5">
        <v>1</v>
      </c>
      <c r="D205" s="5">
        <v>35.020000000000003</v>
      </c>
      <c r="E205" s="5">
        <v>0</v>
      </c>
      <c r="F205" s="5">
        <v>1</v>
      </c>
      <c r="G205" s="5">
        <f t="shared" ref="G205:G206" si="34">+C205*D205*E205*F205</f>
        <v>0</v>
      </c>
    </row>
    <row r="206" spans="1:7" ht="10.5" thickBot="1" x14ac:dyDescent="0.4">
      <c r="A206" s="13"/>
      <c r="B206" s="5" t="s">
        <v>176</v>
      </c>
      <c r="C206" s="5">
        <v>0</v>
      </c>
      <c r="D206" s="5">
        <v>0</v>
      </c>
      <c r="E206" s="5">
        <v>0</v>
      </c>
      <c r="F206" s="5">
        <v>0</v>
      </c>
      <c r="G206" s="5">
        <f t="shared" si="34"/>
        <v>0</v>
      </c>
    </row>
    <row r="207" spans="1:7" ht="10.5" thickBot="1" x14ac:dyDescent="0.4">
      <c r="A207" s="13"/>
      <c r="B207" s="5" t="s">
        <v>11</v>
      </c>
      <c r="C207" s="5"/>
      <c r="D207" s="5"/>
      <c r="E207" s="5"/>
      <c r="F207" s="5"/>
      <c r="G207" s="5"/>
    </row>
    <row r="208" spans="1:7" ht="10.5" thickBot="1" x14ac:dyDescent="0.4">
      <c r="A208" s="51" t="s">
        <v>178</v>
      </c>
      <c r="B208" s="52"/>
      <c r="C208" s="52"/>
      <c r="D208" s="52"/>
      <c r="E208" s="52"/>
      <c r="F208" s="53"/>
      <c r="G208" s="5">
        <f>SUM(G205:G207)</f>
        <v>0</v>
      </c>
    </row>
    <row r="209" spans="1:7" ht="21" customHeight="1" thickBot="1" x14ac:dyDescent="0.4">
      <c r="A209" s="8" t="str">
        <f>'PI skaičiuoklė'!C78</f>
        <v>Nustatyti pranešimų apie grėsmes kanalą</v>
      </c>
      <c r="B209" s="39"/>
      <c r="C209" s="39"/>
      <c r="D209" s="39"/>
      <c r="E209" s="39"/>
      <c r="F209" s="39"/>
      <c r="G209" s="39"/>
    </row>
    <row r="210" spans="1:7" ht="13.5" customHeight="1" thickBot="1" x14ac:dyDescent="0.4">
      <c r="A210" s="26"/>
      <c r="B210" s="5" t="s">
        <v>253</v>
      </c>
      <c r="C210" s="5">
        <v>1</v>
      </c>
      <c r="D210" s="5">
        <v>35.020000000000003</v>
      </c>
      <c r="E210" s="5">
        <v>0</v>
      </c>
      <c r="F210" s="5">
        <v>1</v>
      </c>
      <c r="G210" s="5">
        <f>+C210*D210*E210*F210</f>
        <v>0</v>
      </c>
    </row>
    <row r="211" spans="1:7" ht="10.5" thickBot="1" x14ac:dyDescent="0.4">
      <c r="A211" s="13"/>
      <c r="B211" s="5" t="s">
        <v>187</v>
      </c>
      <c r="C211" s="5">
        <v>0</v>
      </c>
      <c r="D211" s="5">
        <v>0</v>
      </c>
      <c r="E211" s="5">
        <v>0</v>
      </c>
      <c r="F211" s="5">
        <v>0</v>
      </c>
      <c r="G211" s="5">
        <f t="shared" ref="G211" si="35">+C211*D211*E211*F211</f>
        <v>0</v>
      </c>
    </row>
    <row r="212" spans="1:7" ht="10.5" thickBot="1" x14ac:dyDescent="0.4">
      <c r="A212" s="13"/>
      <c r="B212" s="5" t="s">
        <v>11</v>
      </c>
      <c r="C212" s="5"/>
      <c r="D212" s="5"/>
      <c r="E212" s="5"/>
      <c r="F212" s="5"/>
      <c r="G212" s="5"/>
    </row>
    <row r="213" spans="1:7" ht="10.5" thickBot="1" x14ac:dyDescent="0.4">
      <c r="A213" s="51" t="s">
        <v>188</v>
      </c>
      <c r="B213" s="52"/>
      <c r="C213" s="52"/>
      <c r="D213" s="52"/>
      <c r="E213" s="52"/>
      <c r="F213" s="53"/>
      <c r="G213" s="5">
        <f>SUM(G210:G212)</f>
        <v>0</v>
      </c>
    </row>
    <row r="214" spans="1:7" ht="40" customHeight="1" thickBot="1" x14ac:dyDescent="0.4">
      <c r="A214" s="8" t="str">
        <f>'PI skaičiuoklė'!C79</f>
        <v>Pateikti informaciją savarankiškai dirbantiems asmenims prieš jiems pradedant darbą ir atnaujinus informaciją</v>
      </c>
      <c r="B214" s="39"/>
      <c r="C214" s="39"/>
      <c r="D214" s="39"/>
      <c r="E214" s="39"/>
      <c r="F214" s="39"/>
      <c r="G214" s="39"/>
    </row>
    <row r="215" spans="1:7" ht="20.5" thickBot="1" x14ac:dyDescent="0.4">
      <c r="A215" s="26"/>
      <c r="B215" s="5" t="s">
        <v>253</v>
      </c>
      <c r="C215" s="5">
        <v>1</v>
      </c>
      <c r="D215" s="5">
        <v>35.020000000000003</v>
      </c>
      <c r="E215" s="5">
        <v>0</v>
      </c>
      <c r="F215" s="5">
        <v>1</v>
      </c>
      <c r="G215" s="5">
        <f>+C215*D215*E215*F215</f>
        <v>0</v>
      </c>
    </row>
    <row r="216" spans="1:7" ht="10.5" thickBot="1" x14ac:dyDescent="0.4">
      <c r="A216" s="13"/>
      <c r="B216" s="5"/>
      <c r="C216" s="5">
        <v>0</v>
      </c>
      <c r="D216" s="5">
        <v>0</v>
      </c>
      <c r="E216" s="5">
        <v>0</v>
      </c>
      <c r="F216" s="5">
        <v>0</v>
      </c>
      <c r="G216" s="5">
        <f t="shared" ref="G216" si="36">+C216*D216*E216*F216</f>
        <v>0</v>
      </c>
    </row>
    <row r="217" spans="1:7" ht="10.5" thickBot="1" x14ac:dyDescent="0.4">
      <c r="A217" s="13"/>
      <c r="B217" s="5" t="s">
        <v>11</v>
      </c>
      <c r="C217" s="5"/>
      <c r="D217" s="5"/>
      <c r="E217" s="5"/>
      <c r="F217" s="5"/>
      <c r="G217" s="5"/>
    </row>
    <row r="218" spans="1:7" ht="10.5" thickBot="1" x14ac:dyDescent="0.4">
      <c r="A218" s="51" t="s">
        <v>291</v>
      </c>
      <c r="B218" s="52"/>
      <c r="C218" s="52"/>
      <c r="D218" s="52"/>
      <c r="E218" s="52"/>
      <c r="F218" s="53"/>
      <c r="G218" s="5">
        <f>SUM(G215:G217)</f>
        <v>0</v>
      </c>
    </row>
    <row r="219" spans="1:7" ht="10.5" thickBot="1" x14ac:dyDescent="0.4">
      <c r="A219" s="48" t="s">
        <v>179</v>
      </c>
      <c r="B219" s="49"/>
      <c r="C219" s="49"/>
      <c r="D219" s="49"/>
      <c r="E219" s="49"/>
      <c r="F219" s="50"/>
      <c r="G219" s="27">
        <f>SUM(G203,G208,G213)</f>
        <v>0</v>
      </c>
    </row>
    <row r="220" spans="1:7" ht="261.5" customHeight="1" thickBot="1" x14ac:dyDescent="0.4">
      <c r="A220" s="24" t="str">
        <f>'PI skaičiuoklė'!B81</f>
        <v>Darbuotojų saugos ir sveikatos įstatymo 38-3 straipsnio 9 dalis
9. Jeigu skaitmeninė darbo platforma tiekia savarankiškai dirbantiems asmenims darbo arba asmenines apsaugos priemones, skirtas naudoti jų veiklos per skaitmeninę darbo platformą metu, neatsižvelgiant į tai, ar priemonė tiekiama už atlygį ar ne, ji įvertina tokios priemonės keliamą riziką asmens saugai ir sveikatai profesionalaus šios priemonės naudojimo vykdant veiklą per skaitmeninę darbo platformą metu ir kartu su priemone pateikia aiškias, savarankiškai dirbančiam asmeniui suprantama kalba instrukcijas, kaip saugiai ir nepakenkiant savo sveikatai naudoti šią priemonę veiklos metu. Skaitmeninė darbo platforma užtikrina, kad jos tiekiamos asmeninės apsaugos priemonės būtų tinkamos savarankiškai dirbantiems asmenims apsisaugoti nuo jų veiklos per skaitmeninę darbo platformą metu kylančių rizikos veiksnių ir (ar) pavojų.</v>
      </c>
      <c r="B220" s="4"/>
      <c r="C220" s="4"/>
      <c r="D220" s="4"/>
      <c r="E220" s="4"/>
      <c r="F220" s="4"/>
      <c r="G220" s="4"/>
    </row>
    <row r="221" spans="1:7" ht="23" customHeight="1" thickBot="1" x14ac:dyDescent="0.4">
      <c r="A221" s="8" t="str">
        <f>'PI skaičiuoklė'!C82</f>
        <v>Įvertinti tiekiamos priemonės keliamą riziką darbo metu</v>
      </c>
      <c r="B221" s="4"/>
      <c r="C221" s="4"/>
      <c r="D221" s="4"/>
      <c r="E221" s="4"/>
      <c r="F221" s="4"/>
      <c r="G221" s="4"/>
    </row>
    <row r="222" spans="1:7" ht="40.5" thickBot="1" x14ac:dyDescent="0.4">
      <c r="A222" s="26"/>
      <c r="B222" s="5" t="s">
        <v>255</v>
      </c>
      <c r="C222" s="5">
        <v>1</v>
      </c>
      <c r="D222" s="5">
        <v>18.02</v>
      </c>
      <c r="E222" s="5">
        <v>2</v>
      </c>
      <c r="F222" s="5">
        <v>1</v>
      </c>
      <c r="G222" s="5">
        <f t="shared" ref="G222:G223" si="37">+C222*D222*E222*F222</f>
        <v>36.04</v>
      </c>
    </row>
    <row r="223" spans="1:7" ht="10.5" thickBot="1" x14ac:dyDescent="0.4">
      <c r="A223" s="13"/>
      <c r="B223" s="5" t="s">
        <v>166</v>
      </c>
      <c r="C223" s="5">
        <v>0</v>
      </c>
      <c r="D223" s="5">
        <v>0</v>
      </c>
      <c r="E223" s="5">
        <v>0</v>
      </c>
      <c r="F223" s="5">
        <v>0</v>
      </c>
      <c r="G223" s="5">
        <f t="shared" si="37"/>
        <v>0</v>
      </c>
    </row>
    <row r="224" spans="1:7" ht="10.5" thickBot="1" x14ac:dyDescent="0.4">
      <c r="A224" s="13"/>
      <c r="B224" s="5" t="s">
        <v>11</v>
      </c>
      <c r="C224" s="5"/>
      <c r="D224" s="5"/>
      <c r="E224" s="5"/>
      <c r="F224" s="5"/>
      <c r="G224" s="5"/>
    </row>
    <row r="225" spans="1:7" ht="10.5" thickBot="1" x14ac:dyDescent="0.4">
      <c r="A225" s="51" t="s">
        <v>169</v>
      </c>
      <c r="B225" s="52"/>
      <c r="C225" s="52"/>
      <c r="D225" s="52"/>
      <c r="E225" s="52"/>
      <c r="F225" s="53"/>
      <c r="G225" s="5">
        <f>SUM(G222:G224)</f>
        <v>36.04</v>
      </c>
    </row>
    <row r="226" spans="1:7" ht="36" customHeight="1" thickBot="1" x14ac:dyDescent="0.4">
      <c r="A226" s="8" t="str">
        <f>'PI skaičiuoklė'!C83</f>
        <v>Įvertinti asmeninių apsaugos priemonių tinkamumą apsaugoti nuo rizikos veiksnių ir (ar) pavojų</v>
      </c>
      <c r="B226" s="4"/>
      <c r="C226" s="4"/>
      <c r="D226" s="4"/>
      <c r="E226" s="4"/>
      <c r="F226" s="4"/>
      <c r="G226" s="4"/>
    </row>
    <row r="227" spans="1:7" ht="40.5" thickBot="1" x14ac:dyDescent="0.4">
      <c r="A227" s="26"/>
      <c r="B227" s="5" t="s">
        <v>255</v>
      </c>
      <c r="C227" s="5">
        <v>1</v>
      </c>
      <c r="D227" s="5">
        <v>18.02</v>
      </c>
      <c r="E227" s="5">
        <v>1</v>
      </c>
      <c r="F227" s="5">
        <v>1</v>
      </c>
      <c r="G227" s="5">
        <f t="shared" ref="G227:G228" si="38">+C227*D227*E227*F227</f>
        <v>18.02</v>
      </c>
    </row>
    <row r="228" spans="1:7" ht="10.5" thickBot="1" x14ac:dyDescent="0.4">
      <c r="A228" s="13"/>
      <c r="B228" s="5" t="s">
        <v>167</v>
      </c>
      <c r="C228" s="5">
        <v>0</v>
      </c>
      <c r="D228" s="5">
        <v>0</v>
      </c>
      <c r="E228" s="5">
        <v>0</v>
      </c>
      <c r="F228" s="5">
        <v>0</v>
      </c>
      <c r="G228" s="5">
        <f t="shared" si="38"/>
        <v>0</v>
      </c>
    </row>
    <row r="229" spans="1:7" ht="10.5" thickBot="1" x14ac:dyDescent="0.4">
      <c r="A229" s="13"/>
      <c r="B229" s="5" t="s">
        <v>11</v>
      </c>
      <c r="C229" s="5"/>
      <c r="D229" s="5"/>
      <c r="E229" s="5"/>
      <c r="F229" s="5"/>
      <c r="G229" s="5"/>
    </row>
    <row r="230" spans="1:7" ht="10.5" thickBot="1" x14ac:dyDescent="0.4">
      <c r="A230" s="51" t="s">
        <v>170</v>
      </c>
      <c r="B230" s="52"/>
      <c r="C230" s="52"/>
      <c r="D230" s="52"/>
      <c r="E230" s="52"/>
      <c r="F230" s="53"/>
      <c r="G230" s="5">
        <f>SUM(G227:G229)</f>
        <v>18.02</v>
      </c>
    </row>
    <row r="231" spans="1:7" ht="10.5" thickBot="1" x14ac:dyDescent="0.4">
      <c r="A231" s="8">
        <f>'PI skaičiuoklė'!C111</f>
        <v>0</v>
      </c>
      <c r="B231" s="39"/>
      <c r="C231" s="39"/>
      <c r="D231" s="39"/>
      <c r="E231" s="39"/>
      <c r="F231" s="39"/>
      <c r="G231" s="39"/>
    </row>
    <row r="232" spans="1:7" ht="10.5" thickBot="1" x14ac:dyDescent="0.4">
      <c r="A232" s="26"/>
      <c r="B232" s="5" t="s">
        <v>195</v>
      </c>
      <c r="C232" s="5">
        <v>0</v>
      </c>
      <c r="D232" s="5">
        <v>0</v>
      </c>
      <c r="E232" s="5">
        <v>0</v>
      </c>
      <c r="F232" s="5">
        <v>0</v>
      </c>
      <c r="G232" s="5">
        <f>+C232*D232*E232*F232</f>
        <v>0</v>
      </c>
    </row>
    <row r="233" spans="1:7" ht="10.5" thickBot="1" x14ac:dyDescent="0.4">
      <c r="A233" s="13"/>
      <c r="B233" s="5" t="s">
        <v>196</v>
      </c>
      <c r="C233" s="5">
        <v>0</v>
      </c>
      <c r="D233" s="5">
        <v>0</v>
      </c>
      <c r="E233" s="5">
        <v>0</v>
      </c>
      <c r="F233" s="5">
        <v>0</v>
      </c>
      <c r="G233" s="5">
        <f t="shared" ref="G233" si="39">+C233*D233*E233*F233</f>
        <v>0</v>
      </c>
    </row>
    <row r="234" spans="1:7" ht="10.5" thickBot="1" x14ac:dyDescent="0.4">
      <c r="A234" s="13"/>
      <c r="B234" s="5" t="s">
        <v>11</v>
      </c>
      <c r="C234" s="5"/>
      <c r="D234" s="5"/>
      <c r="E234" s="5"/>
      <c r="F234" s="5"/>
      <c r="G234" s="5"/>
    </row>
    <row r="235" spans="1:7" ht="10.5" thickBot="1" x14ac:dyDescent="0.4">
      <c r="A235" s="51" t="s">
        <v>197</v>
      </c>
      <c r="B235" s="52"/>
      <c r="C235" s="52"/>
      <c r="D235" s="52"/>
      <c r="E235" s="52"/>
      <c r="F235" s="53"/>
      <c r="G235" s="5">
        <f>SUM(G232:G234)</f>
        <v>0</v>
      </c>
    </row>
    <row r="236" spans="1:7" ht="10.5" thickBot="1" x14ac:dyDescent="0.4">
      <c r="A236" s="48" t="s">
        <v>292</v>
      </c>
      <c r="B236" s="49"/>
      <c r="C236" s="49"/>
      <c r="D236" s="49"/>
      <c r="E236" s="49"/>
      <c r="F236" s="50"/>
      <c r="G236" s="27">
        <f>SUM(G225,G230,G235)</f>
        <v>54.06</v>
      </c>
    </row>
    <row r="237" spans="1:7" ht="85.5" customHeight="1" thickBot="1" x14ac:dyDescent="0.4">
      <c r="A237" s="24" t="str">
        <f>'PI skaičiuoklė'!B87</f>
        <v>Darbuotojų saugos ir sveikatos įstatymo 15 straipsnio 1 dalis
&lt;...&gt; Savarankiškai dirbantys asmenys, vykdantys savarankišką veiklą statybvietėje, turi būti įgiję žinių, kaip saugiai dirbti statybvietėse, vyriausiojo valstybinio darbo inspektoriaus nustatyta tvarka.</v>
      </c>
      <c r="B237" s="4"/>
      <c r="C237" s="4"/>
      <c r="D237" s="4"/>
      <c r="E237" s="4"/>
      <c r="F237" s="4"/>
      <c r="G237" s="4"/>
    </row>
    <row r="238" spans="1:7" ht="13.5" customHeight="1" thickBot="1" x14ac:dyDescent="0.4">
      <c r="A238" s="8" t="str">
        <f>'PI skaičiuoklė'!C88</f>
        <v>Išklausyti/pereiti žinių kursą ir gauti pažymėjimą</v>
      </c>
      <c r="B238" s="4"/>
      <c r="C238" s="4"/>
      <c r="D238" s="4"/>
      <c r="E238" s="4"/>
      <c r="F238" s="4"/>
      <c r="G238" s="4"/>
    </row>
    <row r="239" spans="1:7" ht="10.5" thickBot="1" x14ac:dyDescent="0.4">
      <c r="A239" s="26"/>
      <c r="B239" s="5"/>
      <c r="C239" s="5">
        <v>0</v>
      </c>
      <c r="D239" s="5">
        <v>0</v>
      </c>
      <c r="E239" s="5">
        <v>0</v>
      </c>
      <c r="F239" s="5">
        <v>0</v>
      </c>
      <c r="G239" s="5">
        <f t="shared" ref="G239:G240" si="40">+C239*D239*E239*F239</f>
        <v>0</v>
      </c>
    </row>
    <row r="240" spans="1:7" ht="10.5" thickBot="1" x14ac:dyDescent="0.4">
      <c r="A240" s="13"/>
      <c r="B240" s="5"/>
      <c r="C240" s="5">
        <v>0</v>
      </c>
      <c r="D240" s="5">
        <v>0</v>
      </c>
      <c r="E240" s="5">
        <v>0</v>
      </c>
      <c r="F240" s="5">
        <v>0</v>
      </c>
      <c r="G240" s="5">
        <f t="shared" si="40"/>
        <v>0</v>
      </c>
    </row>
    <row r="241" spans="1:7" ht="10.5" thickBot="1" x14ac:dyDescent="0.4">
      <c r="A241" s="13"/>
      <c r="B241" s="5" t="s">
        <v>11</v>
      </c>
      <c r="C241" s="5"/>
      <c r="D241" s="5"/>
      <c r="E241" s="5"/>
      <c r="F241" s="5"/>
      <c r="G241" s="5"/>
    </row>
    <row r="242" spans="1:7" ht="10.5" thickBot="1" x14ac:dyDescent="0.4">
      <c r="A242" s="51" t="s">
        <v>169</v>
      </c>
      <c r="B242" s="52"/>
      <c r="C242" s="52"/>
      <c r="D242" s="52"/>
      <c r="E242" s="52"/>
      <c r="F242" s="53"/>
      <c r="G242" s="5">
        <f>SUM(G239:G241)</f>
        <v>0</v>
      </c>
    </row>
    <row r="243" spans="1:7" ht="10.5" thickBot="1" x14ac:dyDescent="0.4">
      <c r="A243" s="8">
        <f>'PI skaičiuoklė'!C127</f>
        <v>0</v>
      </c>
      <c r="B243" s="4"/>
      <c r="C243" s="4"/>
      <c r="D243" s="4"/>
      <c r="E243" s="4"/>
      <c r="F243" s="4"/>
      <c r="G243" s="4"/>
    </row>
    <row r="244" spans="1:7" ht="10.5" thickBot="1" x14ac:dyDescent="0.4">
      <c r="A244" s="26"/>
      <c r="B244" s="5"/>
      <c r="C244" s="5">
        <v>0</v>
      </c>
      <c r="D244" s="5">
        <v>0</v>
      </c>
      <c r="E244" s="5">
        <v>0</v>
      </c>
      <c r="F244" s="5">
        <v>0</v>
      </c>
      <c r="G244" s="5">
        <f t="shared" ref="G244:G245" si="41">+C244*D244*E244*F244</f>
        <v>0</v>
      </c>
    </row>
    <row r="245" spans="1:7" ht="10.5" thickBot="1" x14ac:dyDescent="0.4">
      <c r="A245" s="13"/>
      <c r="B245" s="5"/>
      <c r="C245" s="5">
        <v>0</v>
      </c>
      <c r="D245" s="5">
        <v>0</v>
      </c>
      <c r="E245" s="5">
        <v>0</v>
      </c>
      <c r="F245" s="5">
        <v>0</v>
      </c>
      <c r="G245" s="5">
        <f t="shared" si="41"/>
        <v>0</v>
      </c>
    </row>
    <row r="246" spans="1:7" ht="10.5" thickBot="1" x14ac:dyDescent="0.4">
      <c r="A246" s="13"/>
      <c r="B246" s="5" t="s">
        <v>11</v>
      </c>
      <c r="C246" s="5"/>
      <c r="D246" s="5"/>
      <c r="E246" s="5"/>
      <c r="F246" s="5"/>
      <c r="G246" s="5"/>
    </row>
    <row r="247" spans="1:7" ht="10.5" thickBot="1" x14ac:dyDescent="0.4">
      <c r="A247" s="51" t="s">
        <v>170</v>
      </c>
      <c r="B247" s="52"/>
      <c r="C247" s="52"/>
      <c r="D247" s="52"/>
      <c r="E247" s="52"/>
      <c r="F247" s="53"/>
      <c r="G247" s="5">
        <f>SUM(G244:G246)</f>
        <v>0</v>
      </c>
    </row>
    <row r="248" spans="1:7" ht="10.5" thickBot="1" x14ac:dyDescent="0.4">
      <c r="A248" s="8">
        <f>'PI skaičiuoklė'!C128</f>
        <v>0</v>
      </c>
      <c r="B248" s="39"/>
      <c r="C248" s="39"/>
      <c r="D248" s="39"/>
      <c r="E248" s="39"/>
      <c r="F248" s="39"/>
      <c r="G248" s="39"/>
    </row>
    <row r="249" spans="1:7" ht="10.5" thickBot="1" x14ac:dyDescent="0.4">
      <c r="A249" s="26"/>
      <c r="B249" s="5"/>
      <c r="C249" s="5">
        <v>0</v>
      </c>
      <c r="D249" s="5">
        <v>0</v>
      </c>
      <c r="E249" s="5">
        <v>0</v>
      </c>
      <c r="F249" s="5">
        <v>0</v>
      </c>
      <c r="G249" s="5">
        <f>+C249*D249*E249*F249</f>
        <v>0</v>
      </c>
    </row>
    <row r="250" spans="1:7" ht="10.5" thickBot="1" x14ac:dyDescent="0.4">
      <c r="A250" s="13"/>
      <c r="B250" s="5"/>
      <c r="C250" s="5">
        <v>0</v>
      </c>
      <c r="D250" s="5">
        <v>0</v>
      </c>
      <c r="E250" s="5">
        <v>0</v>
      </c>
      <c r="F250" s="5">
        <v>0</v>
      </c>
      <c r="G250" s="5">
        <f t="shared" ref="G250" si="42">+C250*D250*E250*F250</f>
        <v>0</v>
      </c>
    </row>
    <row r="251" spans="1:7" ht="10.5" thickBot="1" x14ac:dyDescent="0.4">
      <c r="A251" s="13"/>
      <c r="B251" s="5" t="s">
        <v>11</v>
      </c>
      <c r="C251" s="5"/>
      <c r="D251" s="5"/>
      <c r="E251" s="5"/>
      <c r="F251" s="5"/>
      <c r="G251" s="5"/>
    </row>
    <row r="252" spans="1:7" ht="10.5" thickBot="1" x14ac:dyDescent="0.4">
      <c r="A252" s="51" t="s">
        <v>197</v>
      </c>
      <c r="B252" s="52"/>
      <c r="C252" s="52"/>
      <c r="D252" s="52"/>
      <c r="E252" s="52"/>
      <c r="F252" s="53"/>
      <c r="G252" s="5">
        <f>SUM(G249:G251)</f>
        <v>0</v>
      </c>
    </row>
    <row r="253" spans="1:7" ht="10.5" thickBot="1" x14ac:dyDescent="0.4">
      <c r="A253" s="48" t="s">
        <v>293</v>
      </c>
      <c r="B253" s="49"/>
      <c r="C253" s="49"/>
      <c r="D253" s="49"/>
      <c r="E253" s="49"/>
      <c r="F253" s="50"/>
      <c r="G253" s="27">
        <f>SUM(G242,G247,G252)</f>
        <v>0</v>
      </c>
    </row>
  </sheetData>
  <mergeCells count="59">
    <mergeCell ref="A247:F247"/>
    <mergeCell ref="A252:F252"/>
    <mergeCell ref="A253:F253"/>
    <mergeCell ref="A225:F225"/>
    <mergeCell ref="A230:F230"/>
    <mergeCell ref="A235:F235"/>
    <mergeCell ref="A236:F236"/>
    <mergeCell ref="A242:F242"/>
    <mergeCell ref="A203:F203"/>
    <mergeCell ref="A208:F208"/>
    <mergeCell ref="A213:F213"/>
    <mergeCell ref="A219:F219"/>
    <mergeCell ref="A180:F180"/>
    <mergeCell ref="A186:F186"/>
    <mergeCell ref="A191:F191"/>
    <mergeCell ref="A196:F196"/>
    <mergeCell ref="A197:F197"/>
    <mergeCell ref="A218:F218"/>
    <mergeCell ref="A162:F162"/>
    <mergeCell ref="A163:F163"/>
    <mergeCell ref="A169:F169"/>
    <mergeCell ref="A174:F174"/>
    <mergeCell ref="A179:F179"/>
    <mergeCell ref="A152:F152"/>
    <mergeCell ref="A157:F157"/>
    <mergeCell ref="A135:F135"/>
    <mergeCell ref="A140:F140"/>
    <mergeCell ref="A146:F146"/>
    <mergeCell ref="A99:F99"/>
    <mergeCell ref="A104:F104"/>
    <mergeCell ref="A105:F105"/>
    <mergeCell ref="A128:F128"/>
    <mergeCell ref="A145:F145"/>
    <mergeCell ref="A77:F77"/>
    <mergeCell ref="A82:F82"/>
    <mergeCell ref="A87:F87"/>
    <mergeCell ref="A88:F88"/>
    <mergeCell ref="A94:F94"/>
    <mergeCell ref="A54:F54"/>
    <mergeCell ref="A60:F60"/>
    <mergeCell ref="A65:F65"/>
    <mergeCell ref="A70:F70"/>
    <mergeCell ref="A71:F71"/>
    <mergeCell ref="A1:G1"/>
    <mergeCell ref="A110:G110"/>
    <mergeCell ref="A118:F118"/>
    <mergeCell ref="A123:F123"/>
    <mergeCell ref="A129:F129"/>
    <mergeCell ref="A37:F37"/>
    <mergeCell ref="A9:F9"/>
    <mergeCell ref="A14:F14"/>
    <mergeCell ref="A20:F20"/>
    <mergeCell ref="A26:F26"/>
    <mergeCell ref="A31:F31"/>
    <mergeCell ref="A19:F19"/>
    <mergeCell ref="A36:F36"/>
    <mergeCell ref="A43:F43"/>
    <mergeCell ref="A48:F48"/>
    <mergeCell ref="A53:F53"/>
  </mergeCells>
  <pageMargins left="0.70866141732283472" right="0.70866141732283472" top="1.1417322834645669" bottom="0.94488188976377963" header="0.31496062992125984" footer="0.31496062992125984"/>
  <pageSetup paperSize="9" orientation="landscape" r:id="rId1"/>
  <headerFooter>
    <oddFooter>&amp;L_x000D_&amp;1#&amp;"Calibri"&amp;10&amp;K000000 Socialinės apsaugos ir darbo ministerija bei pavaldžios įstaigos | Viešam naudojimui</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D3FF"/>
  </sheetPr>
  <dimension ref="A1:D178"/>
  <sheetViews>
    <sheetView topLeftCell="A124" zoomScale="85" zoomScaleNormal="85" workbookViewId="0">
      <selection activeCell="D99" sqref="D99"/>
    </sheetView>
  </sheetViews>
  <sheetFormatPr defaultColWidth="8.7265625" defaultRowHeight="10" x14ac:dyDescent="0.35"/>
  <cols>
    <col min="1" max="1" width="34.81640625" style="1" customWidth="1"/>
    <col min="2" max="2" width="18.81640625" style="1" customWidth="1"/>
    <col min="3" max="3" width="13.453125" style="1" customWidth="1"/>
    <col min="4" max="4" width="26.54296875" style="1" customWidth="1"/>
    <col min="5" max="16384" width="8.7265625" style="1"/>
  </cols>
  <sheetData>
    <row r="1" spans="1:4" ht="21.75" customHeight="1" thickBot="1" x14ac:dyDescent="0.4">
      <c r="A1" s="72" t="s">
        <v>62</v>
      </c>
      <c r="B1" s="73"/>
      <c r="C1" s="73"/>
      <c r="D1" s="74"/>
    </row>
    <row r="2" spans="1:4" ht="24.65" customHeight="1" thickBot="1" x14ac:dyDescent="0.4">
      <c r="A2" s="31" t="s">
        <v>88</v>
      </c>
      <c r="B2" s="70" t="s">
        <v>30</v>
      </c>
      <c r="C2" s="71"/>
      <c r="D2" s="32" t="s">
        <v>3</v>
      </c>
    </row>
    <row r="3" spans="1:4" ht="10.5" thickBot="1" x14ac:dyDescent="0.4">
      <c r="A3" s="33">
        <v>1</v>
      </c>
      <c r="B3" s="68">
        <v>2</v>
      </c>
      <c r="C3" s="69"/>
      <c r="D3" s="33">
        <v>3</v>
      </c>
    </row>
    <row r="4" spans="1:4" ht="20.5" thickBot="1" x14ac:dyDescent="0.4">
      <c r="A4" s="24" t="str">
        <f>'PI skaičiuoklė'!B6</f>
        <v>Straipsnis (-iai), punktas (-ai) ir įpareigojimas</v>
      </c>
      <c r="B4" s="4"/>
      <c r="C4" s="4"/>
      <c r="D4" s="4"/>
    </row>
    <row r="5" spans="1:4" ht="10.5" thickBot="1" x14ac:dyDescent="0.4">
      <c r="A5" s="8" t="str">
        <f>'PI skaičiuoklė'!C7</f>
        <v>Veiksmas A1</v>
      </c>
      <c r="B5" s="4"/>
      <c r="C5" s="4"/>
      <c r="D5" s="4"/>
    </row>
    <row r="6" spans="1:4" ht="10.5" thickBot="1" x14ac:dyDescent="0.4">
      <c r="A6" s="13"/>
      <c r="B6" s="5" t="s">
        <v>22</v>
      </c>
      <c r="C6" s="5">
        <v>0</v>
      </c>
      <c r="D6" s="5">
        <f>+C6</f>
        <v>0</v>
      </c>
    </row>
    <row r="7" spans="1:4" ht="10.5" thickBot="1" x14ac:dyDescent="0.4">
      <c r="A7" s="13"/>
      <c r="B7" s="5" t="s">
        <v>23</v>
      </c>
      <c r="C7" s="5">
        <v>0</v>
      </c>
      <c r="D7" s="5">
        <f>+C7</f>
        <v>0</v>
      </c>
    </row>
    <row r="8" spans="1:4" ht="20.149999999999999" customHeight="1" thickBot="1" x14ac:dyDescent="0.4">
      <c r="A8" s="51" t="s">
        <v>31</v>
      </c>
      <c r="B8" s="52"/>
      <c r="C8" s="52"/>
      <c r="D8" s="4">
        <f>SUM(D6:D7)</f>
        <v>0</v>
      </c>
    </row>
    <row r="9" spans="1:4" ht="10.5" thickBot="1" x14ac:dyDescent="0.4">
      <c r="A9" s="8" t="str">
        <f>'PI skaičiuoklė'!C8</f>
        <v>Veiksmas A2</v>
      </c>
      <c r="B9" s="4"/>
      <c r="C9" s="4"/>
      <c r="D9" s="4"/>
    </row>
    <row r="10" spans="1:4" ht="10.5" thickBot="1" x14ac:dyDescent="0.4">
      <c r="A10" s="13"/>
      <c r="B10" s="5" t="s">
        <v>24</v>
      </c>
      <c r="C10" s="5">
        <v>0</v>
      </c>
      <c r="D10" s="5">
        <f>+C10</f>
        <v>0</v>
      </c>
    </row>
    <row r="11" spans="1:4" ht="10.5" thickBot="1" x14ac:dyDescent="0.4">
      <c r="A11" s="13"/>
      <c r="B11" s="5" t="s">
        <v>25</v>
      </c>
      <c r="C11" s="5">
        <v>0</v>
      </c>
      <c r="D11" s="5">
        <f>+C11</f>
        <v>0</v>
      </c>
    </row>
    <row r="12" spans="1:4" ht="10.5" thickBot="1" x14ac:dyDescent="0.4">
      <c r="A12" s="51" t="s">
        <v>32</v>
      </c>
      <c r="B12" s="52"/>
      <c r="C12" s="52"/>
      <c r="D12" s="4">
        <f>SUM(D10:D11)</f>
        <v>0</v>
      </c>
    </row>
    <row r="13" spans="1:4" ht="10.5" thickBot="1" x14ac:dyDescent="0.4">
      <c r="A13" s="8" t="str">
        <f>'PI skaičiuoklė'!C9</f>
        <v>Veiksmas A3</v>
      </c>
      <c r="B13" s="4"/>
      <c r="C13" s="4"/>
      <c r="D13" s="4"/>
    </row>
    <row r="14" spans="1:4" ht="10.5" thickBot="1" x14ac:dyDescent="0.4">
      <c r="A14" s="13"/>
      <c r="B14" s="5" t="s">
        <v>184</v>
      </c>
      <c r="C14" s="5">
        <v>0</v>
      </c>
      <c r="D14" s="5">
        <f>+C14</f>
        <v>0</v>
      </c>
    </row>
    <row r="15" spans="1:4" ht="10.5" thickBot="1" x14ac:dyDescent="0.4">
      <c r="A15" s="13"/>
      <c r="B15" s="5" t="s">
        <v>185</v>
      </c>
      <c r="C15" s="5">
        <v>0</v>
      </c>
      <c r="D15" s="5">
        <f>+C15</f>
        <v>0</v>
      </c>
    </row>
    <row r="16" spans="1:4" ht="20.149999999999999" customHeight="1" thickBot="1" x14ac:dyDescent="0.4">
      <c r="A16" s="51" t="s">
        <v>198</v>
      </c>
      <c r="B16" s="52"/>
      <c r="C16" s="52"/>
      <c r="D16" s="4">
        <f>SUM(D14:D15)</f>
        <v>0</v>
      </c>
    </row>
    <row r="17" spans="1:4" ht="10.5" thickBot="1" x14ac:dyDescent="0.4">
      <c r="A17" s="48" t="s">
        <v>33</v>
      </c>
      <c r="B17" s="49"/>
      <c r="C17" s="49"/>
      <c r="D17" s="4">
        <f>SUM(D8,D12,D16)</f>
        <v>0</v>
      </c>
    </row>
    <row r="18" spans="1:4" ht="23.5" customHeight="1" thickBot="1" x14ac:dyDescent="0.4">
      <c r="A18" s="24" t="str">
        <f>'PI skaičiuoklė'!B12</f>
        <v>Straipsnis (-iai), punktas (-ai) ir įpareigojimas</v>
      </c>
      <c r="B18" s="5"/>
      <c r="C18" s="5"/>
      <c r="D18" s="5"/>
    </row>
    <row r="19" spans="1:4" ht="10.5" thickBot="1" x14ac:dyDescent="0.4">
      <c r="A19" s="8" t="str">
        <f>'PI skaičiuoklė'!C13</f>
        <v>Veiksmas B1</v>
      </c>
      <c r="B19" s="4"/>
      <c r="C19" s="4"/>
      <c r="D19" s="4"/>
    </row>
    <row r="20" spans="1:4" ht="10.5" thickBot="1" x14ac:dyDescent="0.4">
      <c r="A20" s="13"/>
      <c r="B20" s="5" t="s">
        <v>26</v>
      </c>
      <c r="C20" s="5">
        <v>0</v>
      </c>
      <c r="D20" s="5">
        <f>+C20</f>
        <v>0</v>
      </c>
    </row>
    <row r="21" spans="1:4" ht="10.5" thickBot="1" x14ac:dyDescent="0.4">
      <c r="A21" s="13"/>
      <c r="B21" s="5" t="s">
        <v>27</v>
      </c>
      <c r="C21" s="5">
        <v>0</v>
      </c>
      <c r="D21" s="5">
        <f>+C21</f>
        <v>0</v>
      </c>
    </row>
    <row r="22" spans="1:4" ht="10.5" thickBot="1" x14ac:dyDescent="0.4">
      <c r="A22" s="51" t="s">
        <v>34</v>
      </c>
      <c r="B22" s="52"/>
      <c r="C22" s="52"/>
      <c r="D22" s="4">
        <f>SUM(D20:D21)</f>
        <v>0</v>
      </c>
    </row>
    <row r="23" spans="1:4" ht="10.5" thickBot="1" x14ac:dyDescent="0.4">
      <c r="A23" s="8" t="str">
        <f>'PI skaičiuoklė'!C14</f>
        <v>Veiksmas B2</v>
      </c>
      <c r="B23" s="4"/>
      <c r="C23" s="4"/>
      <c r="D23" s="4"/>
    </row>
    <row r="24" spans="1:4" ht="10.5" thickBot="1" x14ac:dyDescent="0.4">
      <c r="A24" s="13"/>
      <c r="B24" s="5" t="s">
        <v>28</v>
      </c>
      <c r="C24" s="5">
        <v>0</v>
      </c>
      <c r="D24" s="5">
        <f>+C24</f>
        <v>0</v>
      </c>
    </row>
    <row r="25" spans="1:4" ht="10.5" thickBot="1" x14ac:dyDescent="0.4">
      <c r="A25" s="13"/>
      <c r="B25" s="5" t="s">
        <v>29</v>
      </c>
      <c r="C25" s="5">
        <v>0</v>
      </c>
      <c r="D25" s="5">
        <f>+C25</f>
        <v>0</v>
      </c>
    </row>
    <row r="26" spans="1:4" ht="10.5" thickBot="1" x14ac:dyDescent="0.4">
      <c r="A26" s="51" t="s">
        <v>35</v>
      </c>
      <c r="B26" s="52"/>
      <c r="C26" s="52"/>
      <c r="D26" s="4">
        <f>SUM(D24:D25)</f>
        <v>0</v>
      </c>
    </row>
    <row r="27" spans="1:4" ht="10.5" thickBot="1" x14ac:dyDescent="0.4">
      <c r="A27" s="8" t="str">
        <f>'PI skaičiuoklė'!C15</f>
        <v>Veiksmas B3</v>
      </c>
      <c r="B27" s="4"/>
      <c r="C27" s="4"/>
      <c r="D27" s="4"/>
    </row>
    <row r="28" spans="1:4" ht="10.5" thickBot="1" x14ac:dyDescent="0.4">
      <c r="A28" s="13"/>
      <c r="B28" s="5" t="s">
        <v>182</v>
      </c>
      <c r="C28" s="5">
        <v>0</v>
      </c>
      <c r="D28" s="5">
        <f>+C28</f>
        <v>0</v>
      </c>
    </row>
    <row r="29" spans="1:4" ht="10.5" thickBot="1" x14ac:dyDescent="0.4">
      <c r="A29" s="13"/>
      <c r="B29" s="5" t="s">
        <v>183</v>
      </c>
      <c r="C29" s="5">
        <v>0</v>
      </c>
      <c r="D29" s="5">
        <f>+C29</f>
        <v>0</v>
      </c>
    </row>
    <row r="30" spans="1:4" ht="20.149999999999999" customHeight="1" thickBot="1" x14ac:dyDescent="0.4">
      <c r="A30" s="51" t="s">
        <v>199</v>
      </c>
      <c r="B30" s="52"/>
      <c r="C30" s="52"/>
      <c r="D30" s="4">
        <f>SUM(D28:D29)</f>
        <v>0</v>
      </c>
    </row>
    <row r="31" spans="1:4" ht="10.5" thickBot="1" x14ac:dyDescent="0.4">
      <c r="A31" s="48" t="s">
        <v>36</v>
      </c>
      <c r="B31" s="49"/>
      <c r="C31" s="49"/>
      <c r="D31" s="4">
        <f>SUM(D22,D26,D30)</f>
        <v>0</v>
      </c>
    </row>
    <row r="32" spans="1:4" ht="20.5" thickBot="1" x14ac:dyDescent="0.4">
      <c r="A32" s="24" t="str">
        <f>'PI skaičiuoklė'!B18</f>
        <v>Straipsnis (-iai), punktas (-ai) ir įpareigojimas</v>
      </c>
      <c r="B32" s="4"/>
      <c r="C32" s="4"/>
      <c r="D32" s="4"/>
    </row>
    <row r="33" spans="1:4" ht="10.5" thickBot="1" x14ac:dyDescent="0.4">
      <c r="A33" s="8" t="str">
        <f>'PI skaičiuoklė'!C19</f>
        <v>Veiksmas C1</v>
      </c>
      <c r="B33" s="4"/>
      <c r="C33" s="4"/>
      <c r="D33" s="4"/>
    </row>
    <row r="34" spans="1:4" ht="10.5" thickBot="1" x14ac:dyDescent="0.4">
      <c r="A34" s="13"/>
      <c r="B34" s="5" t="s">
        <v>149</v>
      </c>
      <c r="C34" s="5">
        <v>0</v>
      </c>
      <c r="D34" s="5">
        <f>+C34</f>
        <v>0</v>
      </c>
    </row>
    <row r="35" spans="1:4" ht="10.5" thickBot="1" x14ac:dyDescent="0.4">
      <c r="A35" s="13"/>
      <c r="B35" s="5" t="s">
        <v>150</v>
      </c>
      <c r="C35" s="5">
        <v>0</v>
      </c>
      <c r="D35" s="5">
        <f>+C35</f>
        <v>0</v>
      </c>
    </row>
    <row r="36" spans="1:4" ht="20.149999999999999" customHeight="1" thickBot="1" x14ac:dyDescent="0.4">
      <c r="A36" s="51" t="s">
        <v>200</v>
      </c>
      <c r="B36" s="52"/>
      <c r="C36" s="52"/>
      <c r="D36" s="4">
        <f>SUM(D34:D35)</f>
        <v>0</v>
      </c>
    </row>
    <row r="37" spans="1:4" ht="10.5" thickBot="1" x14ac:dyDescent="0.4">
      <c r="A37" s="8" t="str">
        <f>'PI skaičiuoklė'!C20</f>
        <v>Veiksmas C2</v>
      </c>
      <c r="B37" s="4"/>
      <c r="C37" s="4"/>
      <c r="D37" s="4"/>
    </row>
    <row r="38" spans="1:4" ht="10.5" thickBot="1" x14ac:dyDescent="0.4">
      <c r="A38" s="13"/>
      <c r="B38" s="5" t="s">
        <v>151</v>
      </c>
      <c r="C38" s="5">
        <v>0</v>
      </c>
      <c r="D38" s="5">
        <f>+C38</f>
        <v>0</v>
      </c>
    </row>
    <row r="39" spans="1:4" ht="10.5" thickBot="1" x14ac:dyDescent="0.4">
      <c r="A39" s="13"/>
      <c r="B39" s="5" t="s">
        <v>152</v>
      </c>
      <c r="C39" s="5">
        <v>0</v>
      </c>
      <c r="D39" s="5">
        <f>+C39</f>
        <v>0</v>
      </c>
    </row>
    <row r="40" spans="1:4" ht="10.5" thickBot="1" x14ac:dyDescent="0.4">
      <c r="A40" s="51" t="s">
        <v>201</v>
      </c>
      <c r="B40" s="52"/>
      <c r="C40" s="52"/>
      <c r="D40" s="4">
        <f>SUM(D38:D39)</f>
        <v>0</v>
      </c>
    </row>
    <row r="41" spans="1:4" ht="10.5" thickBot="1" x14ac:dyDescent="0.4">
      <c r="A41" s="8" t="str">
        <f>'PI skaičiuoklė'!C21</f>
        <v>Veiksmas C3</v>
      </c>
      <c r="B41" s="4"/>
      <c r="C41" s="4"/>
      <c r="D41" s="4"/>
    </row>
    <row r="42" spans="1:4" ht="10.5" thickBot="1" x14ac:dyDescent="0.4">
      <c r="A42" s="13"/>
      <c r="B42" s="5" t="s">
        <v>189</v>
      </c>
      <c r="C42" s="5">
        <v>0</v>
      </c>
      <c r="D42" s="5">
        <f>+C42</f>
        <v>0</v>
      </c>
    </row>
    <row r="43" spans="1:4" ht="10.5" thickBot="1" x14ac:dyDescent="0.4">
      <c r="A43" s="13"/>
      <c r="B43" s="5" t="s">
        <v>190</v>
      </c>
      <c r="C43" s="5">
        <v>0</v>
      </c>
      <c r="D43" s="5">
        <f>+C43</f>
        <v>0</v>
      </c>
    </row>
    <row r="44" spans="1:4" ht="20.149999999999999" customHeight="1" thickBot="1" x14ac:dyDescent="0.4">
      <c r="A44" s="51" t="s">
        <v>202</v>
      </c>
      <c r="B44" s="52"/>
      <c r="C44" s="52"/>
      <c r="D44" s="4">
        <f>SUM(D42:D43)</f>
        <v>0</v>
      </c>
    </row>
    <row r="45" spans="1:4" ht="10.5" thickBot="1" x14ac:dyDescent="0.4">
      <c r="A45" s="48" t="s">
        <v>206</v>
      </c>
      <c r="B45" s="49"/>
      <c r="C45" s="49"/>
      <c r="D45" s="4">
        <f>SUM(D36,D40,D44)</f>
        <v>0</v>
      </c>
    </row>
    <row r="46" spans="1:4" ht="23.5" customHeight="1" thickBot="1" x14ac:dyDescent="0.4">
      <c r="A46" s="24" t="str">
        <f>'PI skaičiuoklė'!B25</f>
        <v>Straipsnis (-iai), punktas (-ai) ir įpareigojimas</v>
      </c>
      <c r="B46" s="5"/>
      <c r="C46" s="5"/>
      <c r="D46" s="5"/>
    </row>
    <row r="47" spans="1:4" ht="10.5" thickBot="1" x14ac:dyDescent="0.4">
      <c r="A47" s="8" t="str">
        <f>'PI skaičiuoklė'!C26</f>
        <v>Veiksmas D1</v>
      </c>
      <c r="B47" s="4"/>
      <c r="C47" s="4"/>
      <c r="D47" s="4"/>
    </row>
    <row r="48" spans="1:4" ht="10.5" thickBot="1" x14ac:dyDescent="0.4">
      <c r="A48" s="13"/>
      <c r="B48" s="5" t="s">
        <v>159</v>
      </c>
      <c r="C48" s="5">
        <v>0</v>
      </c>
      <c r="D48" s="5">
        <f>+C48</f>
        <v>0</v>
      </c>
    </row>
    <row r="49" spans="1:4" ht="10.5" thickBot="1" x14ac:dyDescent="0.4">
      <c r="A49" s="13"/>
      <c r="B49" s="5" t="s">
        <v>160</v>
      </c>
      <c r="C49" s="5">
        <v>0</v>
      </c>
      <c r="D49" s="5">
        <f>+C49</f>
        <v>0</v>
      </c>
    </row>
    <row r="50" spans="1:4" ht="10.5" thickBot="1" x14ac:dyDescent="0.4">
      <c r="A50" s="51" t="s">
        <v>203</v>
      </c>
      <c r="B50" s="52"/>
      <c r="C50" s="52"/>
      <c r="D50" s="4">
        <f>SUM(D48:D49)</f>
        <v>0</v>
      </c>
    </row>
    <row r="51" spans="1:4" ht="10.5" thickBot="1" x14ac:dyDescent="0.4">
      <c r="A51" s="8" t="str">
        <f>'PI skaičiuoklė'!C27</f>
        <v>Veiksmas D2</v>
      </c>
      <c r="B51" s="4"/>
      <c r="C51" s="4"/>
      <c r="D51" s="4"/>
    </row>
    <row r="52" spans="1:4" ht="10.5" thickBot="1" x14ac:dyDescent="0.4">
      <c r="A52" s="13"/>
      <c r="B52" s="5" t="s">
        <v>161</v>
      </c>
      <c r="C52" s="5">
        <v>0</v>
      </c>
      <c r="D52" s="5">
        <f>+C52</f>
        <v>0</v>
      </c>
    </row>
    <row r="53" spans="1:4" ht="10.5" thickBot="1" x14ac:dyDescent="0.4">
      <c r="A53" s="13"/>
      <c r="B53" s="5" t="s">
        <v>162</v>
      </c>
      <c r="C53" s="5">
        <v>0</v>
      </c>
      <c r="D53" s="5">
        <f>+C53</f>
        <v>0</v>
      </c>
    </row>
    <row r="54" spans="1:4" ht="10.5" thickBot="1" x14ac:dyDescent="0.4">
      <c r="A54" s="51" t="s">
        <v>204</v>
      </c>
      <c r="B54" s="52"/>
      <c r="C54" s="52"/>
      <c r="D54" s="4">
        <f>SUM(D52:D53)</f>
        <v>0</v>
      </c>
    </row>
    <row r="55" spans="1:4" ht="10.5" thickBot="1" x14ac:dyDescent="0.4">
      <c r="A55" s="8" t="str">
        <f>'PI skaičiuoklė'!C28</f>
        <v>Veiksmas D3</v>
      </c>
      <c r="B55" s="4"/>
      <c r="C55" s="4"/>
      <c r="D55" s="4"/>
    </row>
    <row r="56" spans="1:4" ht="10.5" thickBot="1" x14ac:dyDescent="0.4">
      <c r="A56" s="13"/>
      <c r="B56" s="5" t="s">
        <v>192</v>
      </c>
      <c r="C56" s="5">
        <v>0</v>
      </c>
      <c r="D56" s="5">
        <f>+C56</f>
        <v>0</v>
      </c>
    </row>
    <row r="57" spans="1:4" ht="10.5" thickBot="1" x14ac:dyDescent="0.4">
      <c r="A57" s="13"/>
      <c r="B57" s="5" t="s">
        <v>193</v>
      </c>
      <c r="C57" s="5">
        <v>0</v>
      </c>
      <c r="D57" s="5">
        <f>+C57</f>
        <v>0</v>
      </c>
    </row>
    <row r="58" spans="1:4" ht="20.149999999999999" customHeight="1" thickBot="1" x14ac:dyDescent="0.4">
      <c r="A58" s="51" t="s">
        <v>205</v>
      </c>
      <c r="B58" s="52"/>
      <c r="C58" s="52"/>
      <c r="D58" s="4">
        <f>SUM(D56:D57)</f>
        <v>0</v>
      </c>
    </row>
    <row r="59" spans="1:4" ht="10.5" thickBot="1" x14ac:dyDescent="0.4">
      <c r="A59" s="48" t="s">
        <v>207</v>
      </c>
      <c r="B59" s="49"/>
      <c r="C59" s="49"/>
      <c r="D59" s="4">
        <f>SUM(D50,D54,D58)</f>
        <v>0</v>
      </c>
    </row>
    <row r="60" spans="1:4" ht="20.5" thickBot="1" x14ac:dyDescent="0.4">
      <c r="A60" s="24" t="str">
        <f>'PI skaičiuoklė'!B31</f>
        <v>Straipsnis (-iai), punktas (-ai) ir įpareigojimas</v>
      </c>
      <c r="B60" s="4"/>
      <c r="C60" s="4"/>
      <c r="D60" s="4"/>
    </row>
    <row r="61" spans="1:4" ht="10.5" thickBot="1" x14ac:dyDescent="0.4">
      <c r="A61" s="8" t="str">
        <f>'PI skaičiuoklė'!C32</f>
        <v>Veiksmas E1</v>
      </c>
      <c r="B61" s="4"/>
      <c r="C61" s="4"/>
      <c r="D61" s="4"/>
    </row>
    <row r="62" spans="1:4" ht="10.5" thickBot="1" x14ac:dyDescent="0.4">
      <c r="A62" s="13"/>
      <c r="B62" s="5" t="s">
        <v>165</v>
      </c>
      <c r="C62" s="5">
        <v>0</v>
      </c>
      <c r="D62" s="5">
        <f>+C62</f>
        <v>0</v>
      </c>
    </row>
    <row r="63" spans="1:4" ht="10.5" thickBot="1" x14ac:dyDescent="0.4">
      <c r="A63" s="13"/>
      <c r="B63" s="5" t="s">
        <v>166</v>
      </c>
      <c r="C63" s="5">
        <v>0</v>
      </c>
      <c r="D63" s="5">
        <f>+C63</f>
        <v>0</v>
      </c>
    </row>
    <row r="64" spans="1:4" ht="20.149999999999999" customHeight="1" thickBot="1" x14ac:dyDescent="0.4">
      <c r="A64" s="51" t="s">
        <v>208</v>
      </c>
      <c r="B64" s="52"/>
      <c r="C64" s="52"/>
      <c r="D64" s="4">
        <f>SUM(D62:D63)</f>
        <v>0</v>
      </c>
    </row>
    <row r="65" spans="1:4" ht="10.5" thickBot="1" x14ac:dyDescent="0.4">
      <c r="A65" s="8" t="str">
        <f>'PI skaičiuoklė'!C33</f>
        <v>Veiksmas E2</v>
      </c>
      <c r="B65" s="4"/>
      <c r="C65" s="4"/>
      <c r="D65" s="4"/>
    </row>
    <row r="66" spans="1:4" ht="10.5" thickBot="1" x14ac:dyDescent="0.4">
      <c r="A66" s="13"/>
      <c r="B66" s="5" t="s">
        <v>168</v>
      </c>
      <c r="C66" s="5">
        <v>0</v>
      </c>
      <c r="D66" s="5">
        <f>+C66</f>
        <v>0</v>
      </c>
    </row>
    <row r="67" spans="1:4" ht="10.5" thickBot="1" x14ac:dyDescent="0.4">
      <c r="A67" s="13"/>
      <c r="B67" s="5" t="s">
        <v>167</v>
      </c>
      <c r="C67" s="5">
        <v>0</v>
      </c>
      <c r="D67" s="5">
        <f>+C67</f>
        <v>0</v>
      </c>
    </row>
    <row r="68" spans="1:4" ht="10.5" thickBot="1" x14ac:dyDescent="0.4">
      <c r="A68" s="51" t="s">
        <v>209</v>
      </c>
      <c r="B68" s="52"/>
      <c r="C68" s="52"/>
      <c r="D68" s="4">
        <f>SUM(D66:D67)</f>
        <v>0</v>
      </c>
    </row>
    <row r="69" spans="1:4" ht="10.5" thickBot="1" x14ac:dyDescent="0.4">
      <c r="A69" s="8" t="str">
        <f>'PI skaičiuoklė'!C34</f>
        <v>Veiksmas E3</v>
      </c>
      <c r="B69" s="4"/>
      <c r="C69" s="4"/>
      <c r="D69" s="4"/>
    </row>
    <row r="70" spans="1:4" ht="10.5" thickBot="1" x14ac:dyDescent="0.4">
      <c r="A70" s="13"/>
      <c r="B70" s="5" t="s">
        <v>195</v>
      </c>
      <c r="C70" s="5">
        <v>0</v>
      </c>
      <c r="D70" s="5">
        <f>+C70</f>
        <v>0</v>
      </c>
    </row>
    <row r="71" spans="1:4" ht="10.5" thickBot="1" x14ac:dyDescent="0.4">
      <c r="A71" s="13"/>
      <c r="B71" s="5" t="s">
        <v>196</v>
      </c>
      <c r="C71" s="5">
        <v>0</v>
      </c>
      <c r="D71" s="5">
        <f>+C71</f>
        <v>0</v>
      </c>
    </row>
    <row r="72" spans="1:4" ht="20.149999999999999" customHeight="1" thickBot="1" x14ac:dyDescent="0.4">
      <c r="A72" s="51" t="s">
        <v>210</v>
      </c>
      <c r="B72" s="52"/>
      <c r="C72" s="52"/>
      <c r="D72" s="4">
        <f>SUM(D70:D71)</f>
        <v>0</v>
      </c>
    </row>
    <row r="73" spans="1:4" ht="10.5" thickBot="1" x14ac:dyDescent="0.4">
      <c r="A73" s="48" t="s">
        <v>211</v>
      </c>
      <c r="B73" s="49"/>
      <c r="C73" s="49"/>
      <c r="D73" s="4">
        <f>SUM(D64,D68,D72)</f>
        <v>0</v>
      </c>
    </row>
    <row r="74" spans="1:4" ht="23.5" customHeight="1" thickBot="1" x14ac:dyDescent="0.4">
      <c r="A74" s="24" t="str">
        <f>'PI skaičiuoklė'!B37</f>
        <v>Straipsnis (-iai), punktas (-ai) ir įpareigojimas</v>
      </c>
      <c r="B74" s="5"/>
      <c r="C74" s="5"/>
      <c r="D74" s="5"/>
    </row>
    <row r="75" spans="1:4" ht="10.5" thickBot="1" x14ac:dyDescent="0.4">
      <c r="A75" s="8" t="str">
        <f>'PI skaičiuoklė'!C38</f>
        <v>Veiksmas F1</v>
      </c>
      <c r="B75" s="4"/>
      <c r="C75" s="4"/>
      <c r="D75" s="4"/>
    </row>
    <row r="76" spans="1:4" ht="10.5" thickBot="1" x14ac:dyDescent="0.4">
      <c r="A76" s="13"/>
      <c r="B76" s="5" t="s">
        <v>173</v>
      </c>
      <c r="C76" s="5">
        <v>0</v>
      </c>
      <c r="D76" s="5">
        <f>+C76</f>
        <v>0</v>
      </c>
    </row>
    <row r="77" spans="1:4" ht="10.5" thickBot="1" x14ac:dyDescent="0.4">
      <c r="A77" s="13"/>
      <c r="B77" s="5" t="s">
        <v>174</v>
      </c>
      <c r="C77" s="5">
        <v>0</v>
      </c>
      <c r="D77" s="5">
        <f>+C77</f>
        <v>0</v>
      </c>
    </row>
    <row r="78" spans="1:4" ht="10.5" thickBot="1" x14ac:dyDescent="0.4">
      <c r="A78" s="51" t="s">
        <v>212</v>
      </c>
      <c r="B78" s="52"/>
      <c r="C78" s="52"/>
      <c r="D78" s="4">
        <f>SUM(D76:D77)</f>
        <v>0</v>
      </c>
    </row>
    <row r="79" spans="1:4" ht="10.5" thickBot="1" x14ac:dyDescent="0.4">
      <c r="A79" s="8" t="str">
        <f>'PI skaičiuoklė'!C39</f>
        <v>Veiksmas F2</v>
      </c>
      <c r="B79" s="4"/>
      <c r="C79" s="4"/>
      <c r="D79" s="4"/>
    </row>
    <row r="80" spans="1:4" ht="10.5" thickBot="1" x14ac:dyDescent="0.4">
      <c r="A80" s="13"/>
      <c r="B80" s="5" t="s">
        <v>175</v>
      </c>
      <c r="C80" s="5">
        <v>0</v>
      </c>
      <c r="D80" s="5">
        <f>+C80</f>
        <v>0</v>
      </c>
    </row>
    <row r="81" spans="1:4" ht="10.5" thickBot="1" x14ac:dyDescent="0.4">
      <c r="A81" s="13"/>
      <c r="B81" s="5" t="s">
        <v>176</v>
      </c>
      <c r="C81" s="5">
        <v>0</v>
      </c>
      <c r="D81" s="5">
        <f>+C81</f>
        <v>0</v>
      </c>
    </row>
    <row r="82" spans="1:4" ht="10.5" thickBot="1" x14ac:dyDescent="0.4">
      <c r="A82" s="51" t="s">
        <v>213</v>
      </c>
      <c r="B82" s="52"/>
      <c r="C82" s="52"/>
      <c r="D82" s="4">
        <f>SUM(D80:D81)</f>
        <v>0</v>
      </c>
    </row>
    <row r="83" spans="1:4" ht="10.5" thickBot="1" x14ac:dyDescent="0.4">
      <c r="A83" s="8" t="str">
        <f>'PI skaičiuoklė'!C40</f>
        <v>Veiksmas F3</v>
      </c>
      <c r="B83" s="4"/>
      <c r="C83" s="4"/>
      <c r="D83" s="4"/>
    </row>
    <row r="84" spans="1:4" ht="10.5" thickBot="1" x14ac:dyDescent="0.4">
      <c r="A84" s="13"/>
      <c r="B84" s="5" t="s">
        <v>186</v>
      </c>
      <c r="C84" s="5">
        <v>0</v>
      </c>
      <c r="D84" s="5">
        <f>+C84</f>
        <v>0</v>
      </c>
    </row>
    <row r="85" spans="1:4" ht="10.5" thickBot="1" x14ac:dyDescent="0.4">
      <c r="A85" s="13"/>
      <c r="B85" s="5" t="s">
        <v>187</v>
      </c>
      <c r="C85" s="5">
        <v>0</v>
      </c>
      <c r="D85" s="5">
        <f>+C85</f>
        <v>0</v>
      </c>
    </row>
    <row r="86" spans="1:4" ht="20.149999999999999" customHeight="1" thickBot="1" x14ac:dyDescent="0.4">
      <c r="A86" s="51" t="s">
        <v>214</v>
      </c>
      <c r="B86" s="52"/>
      <c r="C86" s="52"/>
      <c r="D86" s="4">
        <f>SUM(D84:D85)</f>
        <v>0</v>
      </c>
    </row>
    <row r="87" spans="1:4" ht="10.5" thickBot="1" x14ac:dyDescent="0.4">
      <c r="A87" s="48" t="s">
        <v>215</v>
      </c>
      <c r="B87" s="49"/>
      <c r="C87" s="49"/>
      <c r="D87" s="4">
        <f>SUM(D78,D82,D86)</f>
        <v>0</v>
      </c>
    </row>
    <row r="91" spans="1:4" ht="10.5" thickBot="1" x14ac:dyDescent="0.4"/>
    <row r="92" spans="1:4" ht="21.75" customHeight="1" thickBot="1" x14ac:dyDescent="0.4">
      <c r="A92" s="75" t="s">
        <v>63</v>
      </c>
      <c r="B92" s="76"/>
      <c r="C92" s="76"/>
      <c r="D92" s="77"/>
    </row>
    <row r="93" spans="1:4" ht="30" customHeight="1" thickBot="1" x14ac:dyDescent="0.4">
      <c r="A93" s="31" t="s">
        <v>89</v>
      </c>
      <c r="B93" s="70" t="s">
        <v>30</v>
      </c>
      <c r="C93" s="71"/>
      <c r="D93" s="32" t="s">
        <v>3</v>
      </c>
    </row>
    <row r="94" spans="1:4" ht="10.5" thickBot="1" x14ac:dyDescent="0.4">
      <c r="A94" s="33">
        <v>1</v>
      </c>
      <c r="B94" s="68">
        <v>2</v>
      </c>
      <c r="C94" s="69"/>
      <c r="D94" s="33">
        <v>3</v>
      </c>
    </row>
    <row r="95" spans="1:4" ht="10.5" thickBot="1" x14ac:dyDescent="0.4">
      <c r="A95" s="24" t="e">
        <f>'PI skaičiuoklė'!#REF!</f>
        <v>#REF!</v>
      </c>
      <c r="B95" s="4"/>
      <c r="C95" s="4"/>
      <c r="D95" s="4"/>
    </row>
    <row r="96" spans="1:4" ht="50.5" thickBot="1" x14ac:dyDescent="0.4">
      <c r="A96" s="8" t="str">
        <f>'PI skaičiuoklė'!C46</f>
        <v>Įvertinti automatizuotų sistemų keliamą riziką;
įvertinti automatizuotų sistemų apsaugos priemonių tinkamumą;
imtis prevencinių ir apsaugos priemonių.</v>
      </c>
      <c r="B96" s="4"/>
      <c r="C96" s="4"/>
      <c r="D96" s="4"/>
    </row>
    <row r="97" spans="1:4" ht="10.5" thickBot="1" x14ac:dyDescent="0.4">
      <c r="A97" s="13"/>
      <c r="B97" s="5" t="s">
        <v>22</v>
      </c>
      <c r="C97" s="5">
        <v>0</v>
      </c>
      <c r="D97" s="5">
        <f>+C97</f>
        <v>0</v>
      </c>
    </row>
    <row r="98" spans="1:4" ht="10.5" thickBot="1" x14ac:dyDescent="0.4">
      <c r="A98" s="13"/>
      <c r="B98" s="5" t="s">
        <v>23</v>
      </c>
      <c r="C98" s="5">
        <v>0</v>
      </c>
      <c r="D98" s="5">
        <f>+C98</f>
        <v>0</v>
      </c>
    </row>
    <row r="99" spans="1:4" ht="10.5" thickBot="1" x14ac:dyDescent="0.4">
      <c r="A99" s="51" t="s">
        <v>31</v>
      </c>
      <c r="B99" s="52"/>
      <c r="C99" s="52"/>
      <c r="D99" s="4">
        <f>SUM(D97:D98)</f>
        <v>0</v>
      </c>
    </row>
    <row r="100" spans="1:4" ht="10.5" thickBot="1" x14ac:dyDescent="0.4">
      <c r="A100" s="8">
        <f>'PI skaičiuoklė'!C47</f>
        <v>0</v>
      </c>
      <c r="B100" s="4"/>
      <c r="C100" s="4"/>
      <c r="D100" s="4"/>
    </row>
    <row r="101" spans="1:4" ht="10.5" thickBot="1" x14ac:dyDescent="0.4">
      <c r="A101" s="13"/>
      <c r="B101" s="5" t="s">
        <v>24</v>
      </c>
      <c r="C101" s="5">
        <v>0</v>
      </c>
      <c r="D101" s="5">
        <f>+C101</f>
        <v>0</v>
      </c>
    </row>
    <row r="102" spans="1:4" ht="10.5" thickBot="1" x14ac:dyDescent="0.4">
      <c r="A102" s="13"/>
      <c r="B102" s="5" t="s">
        <v>25</v>
      </c>
      <c r="C102" s="5">
        <v>0</v>
      </c>
      <c r="D102" s="5">
        <f>+C102</f>
        <v>0</v>
      </c>
    </row>
    <row r="103" spans="1:4" ht="10.5" thickBot="1" x14ac:dyDescent="0.4">
      <c r="A103" s="51" t="s">
        <v>32</v>
      </c>
      <c r="B103" s="52"/>
      <c r="C103" s="52"/>
      <c r="D103" s="4">
        <f>SUM(D101:D102)</f>
        <v>0</v>
      </c>
    </row>
    <row r="104" spans="1:4" ht="10.5" thickBot="1" x14ac:dyDescent="0.4">
      <c r="A104" s="8">
        <f>'PI skaičiuoklė'!C48</f>
        <v>0</v>
      </c>
      <c r="B104" s="4"/>
      <c r="C104" s="4"/>
      <c r="D104" s="4"/>
    </row>
    <row r="105" spans="1:4" ht="10.5" thickBot="1" x14ac:dyDescent="0.4">
      <c r="A105" s="13"/>
      <c r="B105" s="5" t="s">
        <v>184</v>
      </c>
      <c r="C105" s="5">
        <v>0</v>
      </c>
      <c r="D105" s="5">
        <f>+C105</f>
        <v>0</v>
      </c>
    </row>
    <row r="106" spans="1:4" ht="10.5" thickBot="1" x14ac:dyDescent="0.4">
      <c r="A106" s="13"/>
      <c r="B106" s="5" t="s">
        <v>185</v>
      </c>
      <c r="C106" s="5">
        <v>0</v>
      </c>
      <c r="D106" s="5">
        <f>+C106</f>
        <v>0</v>
      </c>
    </row>
    <row r="107" spans="1:4" ht="10.5" thickBot="1" x14ac:dyDescent="0.4">
      <c r="A107" s="51" t="s">
        <v>198</v>
      </c>
      <c r="B107" s="52"/>
      <c r="C107" s="52"/>
      <c r="D107" s="4">
        <f>SUM(D105:D106)</f>
        <v>0</v>
      </c>
    </row>
    <row r="108" spans="1:4" ht="10.5" thickBot="1" x14ac:dyDescent="0.4">
      <c r="A108" s="48" t="s">
        <v>33</v>
      </c>
      <c r="B108" s="49"/>
      <c r="C108" s="49"/>
      <c r="D108" s="4">
        <f>SUM(D99,D103,D107)</f>
        <v>0</v>
      </c>
    </row>
    <row r="109" spans="1:4" ht="90.5" thickBot="1" x14ac:dyDescent="0.4">
      <c r="A109" s="24" t="str">
        <f>'PI skaičiuoklė'!B51</f>
        <v>Darbuotojų saugos ir sveikatos įstatymo 38-3 straipsnio 2 dalis
2. Skaitmeninė darbo platforma, kiek tai susiję su šio straipsnio 1 dalyje nustatytais reikalavimais, užtikrina veiksmingą platformos darbuotojų ir (arba) jų atstovų informavimą ir konsultavimąsi su jais bei jų dalyvavimą pagal šio Įstatymo 13, 25, 27, 30, 34 straipsnius.</v>
      </c>
      <c r="B109" s="5"/>
      <c r="C109" s="5"/>
      <c r="D109" s="5"/>
    </row>
    <row r="110" spans="1:4" ht="20.5" thickBot="1" x14ac:dyDescent="0.4">
      <c r="A110" s="8" t="str">
        <f>'PI skaičiuoklė'!C52</f>
        <v>Darbuotojų informavimas ir konsultavimasis su jais</v>
      </c>
      <c r="B110" s="4"/>
      <c r="C110" s="4"/>
      <c r="D110" s="4"/>
    </row>
    <row r="111" spans="1:4" ht="10.5" thickBot="1" x14ac:dyDescent="0.4">
      <c r="A111" s="13"/>
      <c r="B111" s="5" t="s">
        <v>26</v>
      </c>
      <c r="C111" s="5">
        <v>0</v>
      </c>
      <c r="D111" s="5">
        <f>+C111</f>
        <v>0</v>
      </c>
    </row>
    <row r="112" spans="1:4" ht="10.5" thickBot="1" x14ac:dyDescent="0.4">
      <c r="A112" s="13"/>
      <c r="B112" s="5" t="s">
        <v>27</v>
      </c>
      <c r="C112" s="5">
        <v>0</v>
      </c>
      <c r="D112" s="5">
        <f>+C112</f>
        <v>0</v>
      </c>
    </row>
    <row r="113" spans="1:4" ht="10.5" thickBot="1" x14ac:dyDescent="0.4">
      <c r="A113" s="51" t="s">
        <v>34</v>
      </c>
      <c r="B113" s="52"/>
      <c r="C113" s="52"/>
      <c r="D113" s="4">
        <f>SUM(D111:D112)</f>
        <v>0</v>
      </c>
    </row>
    <row r="114" spans="1:4" ht="30.5" thickBot="1" x14ac:dyDescent="0.4">
      <c r="A114" s="8">
        <f>'PI skaičiuoklė'!C53</f>
        <v>0</v>
      </c>
      <c r="B114" s="4"/>
      <c r="C114" s="4"/>
      <c r="D114" s="4"/>
    </row>
    <row r="115" spans="1:4" ht="10.5" thickBot="1" x14ac:dyDescent="0.4">
      <c r="A115" s="13"/>
      <c r="B115" s="5" t="s">
        <v>28</v>
      </c>
      <c r="C115" s="5">
        <v>0</v>
      </c>
      <c r="D115" s="5">
        <f>+C115</f>
        <v>0</v>
      </c>
    </row>
    <row r="116" spans="1:4" ht="10.5" thickBot="1" x14ac:dyDescent="0.4">
      <c r="A116" s="13"/>
      <c r="B116" s="5" t="s">
        <v>29</v>
      </c>
      <c r="C116" s="5">
        <v>0</v>
      </c>
      <c r="D116" s="5">
        <f>+C116</f>
        <v>0</v>
      </c>
    </row>
    <row r="117" spans="1:4" ht="10.5" thickBot="1" x14ac:dyDescent="0.4">
      <c r="A117" s="51" t="s">
        <v>35</v>
      </c>
      <c r="B117" s="52"/>
      <c r="C117" s="52"/>
      <c r="D117" s="4">
        <f>SUM(D115:D116)</f>
        <v>0</v>
      </c>
    </row>
    <row r="118" spans="1:4" ht="10.5" thickBot="1" x14ac:dyDescent="0.4">
      <c r="A118" s="8">
        <f>'PI skaičiuoklė'!C54</f>
        <v>0</v>
      </c>
      <c r="B118" s="4"/>
      <c r="C118" s="4"/>
      <c r="D118" s="4"/>
    </row>
    <row r="119" spans="1:4" ht="10.5" thickBot="1" x14ac:dyDescent="0.4">
      <c r="A119" s="13"/>
      <c r="B119" s="5" t="s">
        <v>182</v>
      </c>
      <c r="C119" s="5">
        <v>0</v>
      </c>
      <c r="D119" s="5">
        <f>+C119</f>
        <v>0</v>
      </c>
    </row>
    <row r="120" spans="1:4" ht="10.5" thickBot="1" x14ac:dyDescent="0.4">
      <c r="A120" s="13"/>
      <c r="B120" s="5" t="s">
        <v>183</v>
      </c>
      <c r="C120" s="5">
        <v>0</v>
      </c>
      <c r="D120" s="5">
        <f>+C120</f>
        <v>0</v>
      </c>
    </row>
    <row r="121" spans="1:4" ht="10.5" thickBot="1" x14ac:dyDescent="0.4">
      <c r="A121" s="51" t="s">
        <v>199</v>
      </c>
      <c r="B121" s="52"/>
      <c r="C121" s="52"/>
      <c r="D121" s="4">
        <f>SUM(D119:D120)</f>
        <v>0</v>
      </c>
    </row>
    <row r="122" spans="1:4" ht="10.5" thickBot="1" x14ac:dyDescent="0.4">
      <c r="A122" s="48" t="s">
        <v>36</v>
      </c>
      <c r="B122" s="49"/>
      <c r="C122" s="49"/>
      <c r="D122" s="4">
        <f>SUM(D113,D117,D121)</f>
        <v>0</v>
      </c>
    </row>
    <row r="123" spans="1:4" ht="110.5" thickBot="1" x14ac:dyDescent="0.4">
      <c r="A123" s="24" t="str">
        <f>'PI skaičiuoklė'!B57</f>
        <v>Darbuotojų saugos ir sveikatos įstatymo 38-3 straipsnio 5 dalis
5. Siekdama užtikrinti platformos darbuotojų saugą ir sveikatą, be kita ko, nuo smurto ir priekabiavimo, skaitmeninė darbo platforma imasi prevencinių priemonių, be kita ko, nustatydama veiksmingą (-us) pranešimų apie grėsmes platformos darbuotojų saugai ir sveikatai, įskaitant smurtą ir priekabiavimą, teikimo kanalą (-us).</v>
      </c>
      <c r="B123" s="4"/>
      <c r="C123" s="4"/>
      <c r="D123" s="4"/>
    </row>
    <row r="124" spans="1:4" ht="20.5" thickBot="1" x14ac:dyDescent="0.4">
      <c r="A124" s="8" t="str">
        <f>'PI skaičiuoklė'!C58</f>
        <v>Nustatyti pranešimų apie grėsmes teikimo kanalą (-us)</v>
      </c>
      <c r="B124" s="4"/>
      <c r="C124" s="4"/>
      <c r="D124" s="4"/>
    </row>
    <row r="125" spans="1:4" ht="10.5" thickBot="1" x14ac:dyDescent="0.4">
      <c r="A125" s="13"/>
      <c r="B125" s="5" t="s">
        <v>149</v>
      </c>
      <c r="C125" s="5">
        <v>0</v>
      </c>
      <c r="D125" s="5">
        <f>+C125</f>
        <v>0</v>
      </c>
    </row>
    <row r="126" spans="1:4" ht="10.5" thickBot="1" x14ac:dyDescent="0.4">
      <c r="A126" s="13"/>
      <c r="B126" s="5" t="s">
        <v>150</v>
      </c>
      <c r="C126" s="5">
        <v>0</v>
      </c>
      <c r="D126" s="5">
        <f>+C126</f>
        <v>0</v>
      </c>
    </row>
    <row r="127" spans="1:4" ht="10.5" thickBot="1" x14ac:dyDescent="0.4">
      <c r="A127" s="51" t="s">
        <v>200</v>
      </c>
      <c r="B127" s="52"/>
      <c r="C127" s="52"/>
      <c r="D127" s="4">
        <f>SUM(D125:D126)</f>
        <v>0</v>
      </c>
    </row>
    <row r="128" spans="1:4" ht="20.5" thickBot="1" x14ac:dyDescent="0.4">
      <c r="A128" s="8" t="str">
        <f>'PI skaičiuoklė'!C59</f>
        <v>Imtis priemonių grėsmėms šalinti, tokių grėsmių prevencijos priemonių</v>
      </c>
      <c r="B128" s="4"/>
      <c r="C128" s="4"/>
      <c r="D128" s="4"/>
    </row>
    <row r="129" spans="1:4" ht="10.5" thickBot="1" x14ac:dyDescent="0.4">
      <c r="A129" s="13"/>
      <c r="B129" s="5" t="s">
        <v>151</v>
      </c>
      <c r="C129" s="5">
        <v>0</v>
      </c>
      <c r="D129" s="5">
        <f>+C129</f>
        <v>0</v>
      </c>
    </row>
    <row r="130" spans="1:4" ht="10.5" thickBot="1" x14ac:dyDescent="0.4">
      <c r="A130" s="13"/>
      <c r="B130" s="5" t="s">
        <v>152</v>
      </c>
      <c r="C130" s="5">
        <v>0</v>
      </c>
      <c r="D130" s="5">
        <f>+C130</f>
        <v>0</v>
      </c>
    </row>
    <row r="131" spans="1:4" ht="10.5" thickBot="1" x14ac:dyDescent="0.4">
      <c r="A131" s="51" t="s">
        <v>201</v>
      </c>
      <c r="B131" s="52"/>
      <c r="C131" s="52"/>
      <c r="D131" s="4">
        <f>SUM(D129:D130)</f>
        <v>0</v>
      </c>
    </row>
    <row r="132" spans="1:4" ht="10.5" thickBot="1" x14ac:dyDescent="0.4">
      <c r="A132" s="8">
        <f>'PI skaičiuoklė'!C60</f>
        <v>0</v>
      </c>
      <c r="B132" s="4"/>
      <c r="C132" s="4"/>
      <c r="D132" s="4"/>
    </row>
    <row r="133" spans="1:4" ht="10.5" thickBot="1" x14ac:dyDescent="0.4">
      <c r="A133" s="13"/>
      <c r="B133" s="5" t="s">
        <v>189</v>
      </c>
      <c r="C133" s="5">
        <v>0</v>
      </c>
      <c r="D133" s="5">
        <f>+C133</f>
        <v>0</v>
      </c>
    </row>
    <row r="134" spans="1:4" ht="10.5" thickBot="1" x14ac:dyDescent="0.4">
      <c r="A134" s="13"/>
      <c r="B134" s="5" t="s">
        <v>190</v>
      </c>
      <c r="C134" s="5">
        <v>0</v>
      </c>
      <c r="D134" s="5">
        <f>+C134</f>
        <v>0</v>
      </c>
    </row>
    <row r="135" spans="1:4" ht="10.5" thickBot="1" x14ac:dyDescent="0.4">
      <c r="A135" s="51" t="s">
        <v>202</v>
      </c>
      <c r="B135" s="52"/>
      <c r="C135" s="52"/>
      <c r="D135" s="4">
        <f>SUM(D133:D134)</f>
        <v>0</v>
      </c>
    </row>
    <row r="136" spans="1:4" ht="10.5" thickBot="1" x14ac:dyDescent="0.4">
      <c r="A136" s="48" t="s">
        <v>206</v>
      </c>
      <c r="B136" s="49"/>
      <c r="C136" s="49"/>
      <c r="D136" s="4">
        <f>SUM(D127,D131,D135)</f>
        <v>0</v>
      </c>
    </row>
    <row r="137" spans="1:4" ht="110.5" thickBot="1" x14ac:dyDescent="0.4">
      <c r="A137" s="24" t="str">
        <f>'PI skaičiuoklė'!B63</f>
        <v xml:space="preserve">Darbuotojų saugos ir sveikatos įstatymo 38-3 straipsnio 6 dalis
6. Kai platformos darbuotojų darbdavys yra skaitmeninės darbo platformos tarpininkas, skaitmeninė darbo platforma bendradarbiauja su skaitmeninės darbo platformos tarpininku ir teikia jam informaciją, susijusią su šio straipsnio 1–5 dalyse nustatytais reikalavimais, kuri reikalinga platformos darbuotojų saugai ir sveikatai užtikrinti. </v>
      </c>
      <c r="B137" s="5"/>
      <c r="C137" s="5"/>
      <c r="D137" s="5"/>
    </row>
    <row r="138" spans="1:4" ht="10.5" thickBot="1" x14ac:dyDescent="0.4">
      <c r="A138" s="8" t="str">
        <f>'PI skaičiuoklė'!C64</f>
        <v>Informacijos teikimas</v>
      </c>
      <c r="B138" s="4"/>
      <c r="C138" s="4"/>
      <c r="D138" s="4"/>
    </row>
    <row r="139" spans="1:4" ht="10.5" thickBot="1" x14ac:dyDescent="0.4">
      <c r="A139" s="13"/>
      <c r="B139" s="5" t="s">
        <v>159</v>
      </c>
      <c r="C139" s="5">
        <v>0</v>
      </c>
      <c r="D139" s="5">
        <f>+C139</f>
        <v>0</v>
      </c>
    </row>
    <row r="140" spans="1:4" ht="10.5" thickBot="1" x14ac:dyDescent="0.4">
      <c r="A140" s="13"/>
      <c r="B140" s="5" t="s">
        <v>160</v>
      </c>
      <c r="C140" s="5">
        <v>0</v>
      </c>
      <c r="D140" s="5">
        <f>+C140</f>
        <v>0</v>
      </c>
    </row>
    <row r="141" spans="1:4" ht="10.5" thickBot="1" x14ac:dyDescent="0.4">
      <c r="A141" s="51" t="s">
        <v>203</v>
      </c>
      <c r="B141" s="52"/>
      <c r="C141" s="52"/>
      <c r="D141" s="4">
        <f>SUM(D139:D140)</f>
        <v>0</v>
      </c>
    </row>
    <row r="142" spans="1:4" ht="10.5" thickBot="1" x14ac:dyDescent="0.4">
      <c r="A142" s="8">
        <f>'PI skaičiuoklė'!C65</f>
        <v>0</v>
      </c>
      <c r="B142" s="4"/>
      <c r="C142" s="4"/>
      <c r="D142" s="4"/>
    </row>
    <row r="143" spans="1:4" ht="10.5" thickBot="1" x14ac:dyDescent="0.4">
      <c r="A143" s="13"/>
      <c r="B143" s="5" t="s">
        <v>161</v>
      </c>
      <c r="C143" s="5">
        <v>0</v>
      </c>
      <c r="D143" s="5">
        <f>+C143</f>
        <v>0</v>
      </c>
    </row>
    <row r="144" spans="1:4" ht="10.5" thickBot="1" x14ac:dyDescent="0.4">
      <c r="A144" s="13"/>
      <c r="B144" s="5" t="s">
        <v>162</v>
      </c>
      <c r="C144" s="5">
        <v>0</v>
      </c>
      <c r="D144" s="5">
        <f>+C144</f>
        <v>0</v>
      </c>
    </row>
    <row r="145" spans="1:4" ht="10.5" thickBot="1" x14ac:dyDescent="0.4">
      <c r="A145" s="51" t="s">
        <v>204</v>
      </c>
      <c r="B145" s="52"/>
      <c r="C145" s="52"/>
      <c r="D145" s="4">
        <f>SUM(D143:D144)</f>
        <v>0</v>
      </c>
    </row>
    <row r="146" spans="1:4" ht="10.5" thickBot="1" x14ac:dyDescent="0.4">
      <c r="A146" s="8">
        <f>'PI skaičiuoklė'!C66</f>
        <v>0</v>
      </c>
      <c r="B146" s="4"/>
      <c r="C146" s="4"/>
      <c r="D146" s="4"/>
    </row>
    <row r="147" spans="1:4" ht="10.5" thickBot="1" x14ac:dyDescent="0.4">
      <c r="A147" s="13"/>
      <c r="B147" s="5" t="s">
        <v>192</v>
      </c>
      <c r="C147" s="5">
        <v>0</v>
      </c>
      <c r="D147" s="5">
        <f>+C147</f>
        <v>0</v>
      </c>
    </row>
    <row r="148" spans="1:4" ht="10.5" thickBot="1" x14ac:dyDescent="0.4">
      <c r="A148" s="13"/>
      <c r="B148" s="5" t="s">
        <v>193</v>
      </c>
      <c r="C148" s="5">
        <v>0</v>
      </c>
      <c r="D148" s="5">
        <f>+C148</f>
        <v>0</v>
      </c>
    </row>
    <row r="149" spans="1:4" ht="10.5" thickBot="1" x14ac:dyDescent="0.4">
      <c r="A149" s="51" t="s">
        <v>205</v>
      </c>
      <c r="B149" s="52"/>
      <c r="C149" s="52"/>
      <c r="D149" s="4">
        <f>SUM(D147:D148)</f>
        <v>0</v>
      </c>
    </row>
    <row r="150" spans="1:4" ht="10.5" thickBot="1" x14ac:dyDescent="0.4">
      <c r="A150" s="48" t="s">
        <v>207</v>
      </c>
      <c r="B150" s="49"/>
      <c r="C150" s="49"/>
      <c r="D150" s="4">
        <f>SUM(D141,D145,D149)</f>
        <v>0</v>
      </c>
    </row>
    <row r="151" spans="1:4" ht="150.5" thickBot="1" x14ac:dyDescent="0.4">
      <c r="A151" s="24" t="str">
        <f>'PI skaičiuoklė'!B69</f>
        <v>Darbuotojų saugos ir sveikatos įstatymo 38-3 straipsnio 7 dalis
7. Darbdaviui atstovaujantis asmuo, kuris organizuoja darbuotojų darbą ne per skaitmeninę darbo platformą, tačiau naudodamas automatizuotą (-as) stebėsenos sistemą (-as) ir (ar) automatizuotą (-as) sprendimų priėmimo sistemą (-as) ir (ar) automatizuotą (-as) sistemą (-as), kuria (-iomis) priimami ar joms padedant priimami sprendimai, kurie bet kuriuo būdu daro poveikį jo darbuotojams, atitinkamai mutatis mutandis taiko šio straipsnio 1–5 dalių nuostatas.</v>
      </c>
      <c r="B151" s="4"/>
      <c r="C151" s="4"/>
      <c r="D151" s="4"/>
    </row>
    <row r="152" spans="1:4" ht="20.5" thickBot="1" x14ac:dyDescent="0.4">
      <c r="A152" s="8" t="str">
        <f>'PI skaičiuoklė'!C70</f>
        <v>Veiksmai, analogiški nurodytiems anksčiau (skaičiuoklės 2.1-2.4 punktuose)</v>
      </c>
      <c r="B152" s="4"/>
      <c r="C152" s="4"/>
      <c r="D152" s="4"/>
    </row>
    <row r="153" spans="1:4" ht="10.5" thickBot="1" x14ac:dyDescent="0.4">
      <c r="A153" s="13"/>
      <c r="B153" s="5" t="s">
        <v>165</v>
      </c>
      <c r="C153" s="5">
        <v>0</v>
      </c>
      <c r="D153" s="5">
        <f>+C153</f>
        <v>0</v>
      </c>
    </row>
    <row r="154" spans="1:4" ht="10.5" thickBot="1" x14ac:dyDescent="0.4">
      <c r="A154" s="13"/>
      <c r="B154" s="5" t="s">
        <v>166</v>
      </c>
      <c r="C154" s="5">
        <v>0</v>
      </c>
      <c r="D154" s="5">
        <f>+C154</f>
        <v>0</v>
      </c>
    </row>
    <row r="155" spans="1:4" ht="10.5" thickBot="1" x14ac:dyDescent="0.4">
      <c r="A155" s="51" t="s">
        <v>208</v>
      </c>
      <c r="B155" s="52"/>
      <c r="C155" s="52"/>
      <c r="D155" s="4">
        <f>SUM(D153:D154)</f>
        <v>0</v>
      </c>
    </row>
    <row r="156" spans="1:4" ht="10.5" thickBot="1" x14ac:dyDescent="0.4">
      <c r="A156" s="8">
        <f>'PI skaičiuoklė'!C71</f>
        <v>0</v>
      </c>
      <c r="B156" s="4"/>
      <c r="C156" s="4"/>
      <c r="D156" s="4"/>
    </row>
    <row r="157" spans="1:4" ht="10.5" thickBot="1" x14ac:dyDescent="0.4">
      <c r="A157" s="13"/>
      <c r="B157" s="5" t="s">
        <v>168</v>
      </c>
      <c r="C157" s="5">
        <v>0</v>
      </c>
      <c r="D157" s="5">
        <f>+C157</f>
        <v>0</v>
      </c>
    </row>
    <row r="158" spans="1:4" ht="10.5" thickBot="1" x14ac:dyDescent="0.4">
      <c r="A158" s="13"/>
      <c r="B158" s="5" t="s">
        <v>167</v>
      </c>
      <c r="C158" s="5">
        <v>0</v>
      </c>
      <c r="D158" s="5">
        <f>+C158</f>
        <v>0</v>
      </c>
    </row>
    <row r="159" spans="1:4" ht="10.5" thickBot="1" x14ac:dyDescent="0.4">
      <c r="A159" s="51" t="s">
        <v>209</v>
      </c>
      <c r="B159" s="52"/>
      <c r="C159" s="52"/>
      <c r="D159" s="4">
        <f>SUM(D157:D158)</f>
        <v>0</v>
      </c>
    </row>
    <row r="160" spans="1:4" ht="10.5" thickBot="1" x14ac:dyDescent="0.4">
      <c r="A160" s="8">
        <f>'PI skaičiuoklė'!C72</f>
        <v>0</v>
      </c>
      <c r="B160" s="4"/>
      <c r="C160" s="4"/>
      <c r="D160" s="4"/>
    </row>
    <row r="161" spans="1:4" ht="10.5" thickBot="1" x14ac:dyDescent="0.4">
      <c r="A161" s="13"/>
      <c r="B161" s="5" t="s">
        <v>195</v>
      </c>
      <c r="C161" s="5">
        <v>0</v>
      </c>
      <c r="D161" s="5">
        <f>+C161</f>
        <v>0</v>
      </c>
    </row>
    <row r="162" spans="1:4" ht="10.5" thickBot="1" x14ac:dyDescent="0.4">
      <c r="A162" s="13"/>
      <c r="B162" s="5" t="s">
        <v>196</v>
      </c>
      <c r="C162" s="5">
        <v>0</v>
      </c>
      <c r="D162" s="5">
        <f>+C162</f>
        <v>0</v>
      </c>
    </row>
    <row r="163" spans="1:4" ht="10.5" thickBot="1" x14ac:dyDescent="0.4">
      <c r="A163" s="51" t="s">
        <v>210</v>
      </c>
      <c r="B163" s="52"/>
      <c r="C163" s="52"/>
      <c r="D163" s="4">
        <f>SUM(D161:D162)</f>
        <v>0</v>
      </c>
    </row>
    <row r="164" spans="1:4" ht="10.5" thickBot="1" x14ac:dyDescent="0.4">
      <c r="A164" s="48" t="s">
        <v>211</v>
      </c>
      <c r="B164" s="49"/>
      <c r="C164" s="49"/>
      <c r="D164" s="4">
        <f>SUM(D155,D159,D163)</f>
        <v>0</v>
      </c>
    </row>
    <row r="165" spans="1:4" ht="330.5" thickBot="1" x14ac:dyDescent="0.4">
      <c r="A165" s="24" t="str">
        <f>'PI skaičiuoklė'!B75</f>
        <v>Darbuotojų saugos ir sveikatos įstatymo 38-3 straipsnio 8 dalis
8. Skaitmeninė darbo platforma savarankiškai dirbantiems asmenims, vykdantiems savarankišką veiklą per šią skaitmeninę darbo platformą, mutatis mutandis taiko šio straipsnio 1 dalies 1–3 punktų, 3–5 dalių nuostatas ir pateikia savarankiškai dirbantiems asmenims informaciją, prieš jiems pradedant darbą per skaitmeninę darbo platformą ir kaskart atnaujinus informaciją, kai tai turi įtakos savarankiškai dirbančių asmenų saugai ir sveikatai, apie:
1) nustatytą automatizuotų sistemų keliamą riziką savarankiškai dirbančių asmenų saugai ir sveikatai;
2) prevencines ir apsaugos priemones, kurių ėmėsi skaitmeninė darbo platforma pagal šios dalies 1 punktą nustatytai rizikai šalinti ar mažinti;
3) rekomenduojamas prevencines ir apsaugos priemones, kurių galėtų imtis savarankiškai dirbantys asmenys, vykdydami veiklą per skaitmeninę darbo platformą, savo saugai užtikrinti ir sveikatai apsaugoti, kiek tai susiję su pagal šios dalies 1 punktą nustatyta automatizuotų sistemų keliama rizika;
4) pranešimų apie grėsmes savarankiškai dirbančių asmenų saugai ir sveikatai, įskaitant smurtą ir priekabiavimą, teikimo kanalą.</v>
      </c>
      <c r="B165" s="5"/>
      <c r="C165" s="5"/>
      <c r="D165" s="5"/>
    </row>
    <row r="166" spans="1:4" ht="50.5" thickBot="1" x14ac:dyDescent="0.4">
      <c r="A166" s="8" t="str">
        <f>'PI skaičiuoklė'!C76</f>
        <v>Įvertinti automatizuotų sistemų keliamą riziką;
įvertinti automatizuotų sistemų apsaugos priemonių tinkamumą;
imtis prevencinių ir apsaugos priemonių.</v>
      </c>
      <c r="B166" s="4"/>
      <c r="C166" s="4"/>
      <c r="D166" s="4"/>
    </row>
    <row r="167" spans="1:4" ht="10.5" thickBot="1" x14ac:dyDescent="0.4">
      <c r="A167" s="13"/>
      <c r="B167" s="5" t="s">
        <v>173</v>
      </c>
      <c r="C167" s="5">
        <v>0</v>
      </c>
      <c r="D167" s="5">
        <f>+C167</f>
        <v>0</v>
      </c>
    </row>
    <row r="168" spans="1:4" ht="10.5" thickBot="1" x14ac:dyDescent="0.4">
      <c r="A168" s="13"/>
      <c r="B168" s="5" t="s">
        <v>174</v>
      </c>
      <c r="C168" s="5">
        <v>0</v>
      </c>
      <c r="D168" s="5">
        <f>+C168</f>
        <v>0</v>
      </c>
    </row>
    <row r="169" spans="1:4" ht="10.5" thickBot="1" x14ac:dyDescent="0.4">
      <c r="A169" s="51" t="s">
        <v>212</v>
      </c>
      <c r="B169" s="52"/>
      <c r="C169" s="52"/>
      <c r="D169" s="4">
        <f>SUM(D167:D168)</f>
        <v>0</v>
      </c>
    </row>
    <row r="170" spans="1:4" ht="30.5" thickBot="1" x14ac:dyDescent="0.4">
      <c r="A170" s="8" t="str">
        <f>'PI skaičiuoklė'!C77</f>
        <v>Įvertinti, kokių prevencijos ir apsaugos priemonių galėtų imtis savarankiškai dirbantys asmenys dėl nustatytos rizikos</v>
      </c>
      <c r="B170" s="4"/>
      <c r="C170" s="4"/>
      <c r="D170" s="4"/>
    </row>
    <row r="171" spans="1:4" ht="10.5" thickBot="1" x14ac:dyDescent="0.4">
      <c r="A171" s="13"/>
      <c r="B171" s="5" t="s">
        <v>175</v>
      </c>
      <c r="C171" s="5">
        <v>0</v>
      </c>
      <c r="D171" s="5">
        <f>+C171</f>
        <v>0</v>
      </c>
    </row>
    <row r="172" spans="1:4" ht="10.5" thickBot="1" x14ac:dyDescent="0.4">
      <c r="A172" s="13"/>
      <c r="B172" s="5" t="s">
        <v>176</v>
      </c>
      <c r="C172" s="5">
        <v>0</v>
      </c>
      <c r="D172" s="5">
        <f>+C172</f>
        <v>0</v>
      </c>
    </row>
    <row r="173" spans="1:4" ht="10.5" thickBot="1" x14ac:dyDescent="0.4">
      <c r="A173" s="51" t="s">
        <v>213</v>
      </c>
      <c r="B173" s="52"/>
      <c r="C173" s="52"/>
      <c r="D173" s="4">
        <f>SUM(D171:D172)</f>
        <v>0</v>
      </c>
    </row>
    <row r="174" spans="1:4" ht="10.5" thickBot="1" x14ac:dyDescent="0.4">
      <c r="A174" s="8" t="str">
        <f>'PI skaičiuoklė'!C78</f>
        <v>Nustatyti pranešimų apie grėsmes kanalą</v>
      </c>
      <c r="B174" s="4"/>
      <c r="C174" s="4"/>
      <c r="D174" s="4"/>
    </row>
    <row r="175" spans="1:4" ht="10.5" thickBot="1" x14ac:dyDescent="0.4">
      <c r="A175" s="13"/>
      <c r="B175" s="5" t="s">
        <v>186</v>
      </c>
      <c r="C175" s="5">
        <v>0</v>
      </c>
      <c r="D175" s="5">
        <f>+C175</f>
        <v>0</v>
      </c>
    </row>
    <row r="176" spans="1:4" ht="10.5" thickBot="1" x14ac:dyDescent="0.4">
      <c r="A176" s="13"/>
      <c r="B176" s="5" t="s">
        <v>187</v>
      </c>
      <c r="C176" s="5">
        <v>0</v>
      </c>
      <c r="D176" s="5">
        <f>+C176</f>
        <v>0</v>
      </c>
    </row>
    <row r="177" spans="1:4" ht="10.5" thickBot="1" x14ac:dyDescent="0.4">
      <c r="A177" s="51" t="s">
        <v>214</v>
      </c>
      <c r="B177" s="52"/>
      <c r="C177" s="52"/>
      <c r="D177" s="4">
        <f>SUM(D175:D176)</f>
        <v>0</v>
      </c>
    </row>
    <row r="178" spans="1:4" ht="10.5" thickBot="1" x14ac:dyDescent="0.4">
      <c r="A178" s="48" t="s">
        <v>215</v>
      </c>
      <c r="B178" s="49"/>
      <c r="C178" s="49"/>
      <c r="D178" s="4">
        <f>SUM(D169,D173,D177)</f>
        <v>0</v>
      </c>
    </row>
  </sheetData>
  <mergeCells count="54">
    <mergeCell ref="A177:C177"/>
    <mergeCell ref="A178:C178"/>
    <mergeCell ref="A150:C150"/>
    <mergeCell ref="A155:C155"/>
    <mergeCell ref="A159:C159"/>
    <mergeCell ref="A163:C163"/>
    <mergeCell ref="A164:C164"/>
    <mergeCell ref="A141:C141"/>
    <mergeCell ref="A145:C145"/>
    <mergeCell ref="A149:C149"/>
    <mergeCell ref="A169:C169"/>
    <mergeCell ref="A173:C173"/>
    <mergeCell ref="A121:C121"/>
    <mergeCell ref="A127:C127"/>
    <mergeCell ref="A131:C131"/>
    <mergeCell ref="A135:C135"/>
    <mergeCell ref="A136:C136"/>
    <mergeCell ref="A78:C78"/>
    <mergeCell ref="A82:C82"/>
    <mergeCell ref="A86:C86"/>
    <mergeCell ref="A87:C87"/>
    <mergeCell ref="A107:C107"/>
    <mergeCell ref="A113:C113"/>
    <mergeCell ref="A117:C117"/>
    <mergeCell ref="A122:C122"/>
    <mergeCell ref="A1:D1"/>
    <mergeCell ref="A92:D92"/>
    <mergeCell ref="A99:C99"/>
    <mergeCell ref="A103:C103"/>
    <mergeCell ref="A108:C108"/>
    <mergeCell ref="A31:C31"/>
    <mergeCell ref="A8:C8"/>
    <mergeCell ref="A12:C12"/>
    <mergeCell ref="A17:C17"/>
    <mergeCell ref="A22:C22"/>
    <mergeCell ref="A26:C26"/>
    <mergeCell ref="B2:C2"/>
    <mergeCell ref="A36:C36"/>
    <mergeCell ref="B3:C3"/>
    <mergeCell ref="B93:C93"/>
    <mergeCell ref="B94:C94"/>
    <mergeCell ref="A30:C30"/>
    <mergeCell ref="A16:C16"/>
    <mergeCell ref="A40:C40"/>
    <mergeCell ref="A44:C44"/>
    <mergeCell ref="A45:C45"/>
    <mergeCell ref="A50:C50"/>
    <mergeCell ref="A54:C54"/>
    <mergeCell ref="A58:C58"/>
    <mergeCell ref="A59:C59"/>
    <mergeCell ref="A64:C64"/>
    <mergeCell ref="A68:C68"/>
    <mergeCell ref="A72:C72"/>
    <mergeCell ref="A73:C73"/>
  </mergeCells>
  <pageMargins left="0.70866141732283472" right="0.70866141732283472" top="0.78740157480314965" bottom="0.78740157480314965" header="0.31496062992125984" footer="0.31496062992125984"/>
  <pageSetup paperSize="9" orientation="landscape" r:id="rId1"/>
  <headerFooter>
    <oddFooter>&amp;L_x000D_&amp;1#&amp;"Calibri"&amp;10&amp;K000000 Socialinės apsaugos ir darbo ministerija bei pavaldžios įstaigos | Viešam naudojimui</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4BBA4"/>
  </sheetPr>
  <dimension ref="A1:E193"/>
  <sheetViews>
    <sheetView topLeftCell="A139" zoomScale="85" zoomScaleNormal="85" workbookViewId="0">
      <selection activeCell="H62" sqref="H62"/>
    </sheetView>
  </sheetViews>
  <sheetFormatPr defaultColWidth="8.7265625" defaultRowHeight="10" x14ac:dyDescent="0.35"/>
  <cols>
    <col min="1" max="1" width="31.54296875" style="1" customWidth="1"/>
    <col min="2" max="2" width="18" style="1" customWidth="1"/>
    <col min="3" max="3" width="18.1796875" style="1" customWidth="1"/>
    <col min="4" max="4" width="37.453125" style="1" customWidth="1"/>
    <col min="5" max="5" width="14.54296875" style="1" customWidth="1"/>
    <col min="6" max="16384" width="8.7265625" style="1"/>
  </cols>
  <sheetData>
    <row r="1" spans="1:5" ht="20.25" customHeight="1" thickBot="1" x14ac:dyDescent="0.4">
      <c r="A1" s="72" t="s">
        <v>64</v>
      </c>
      <c r="B1" s="73"/>
      <c r="C1" s="73"/>
      <c r="D1" s="73"/>
      <c r="E1" s="74"/>
    </row>
    <row r="2" spans="1:5" ht="36.75" customHeight="1" thickBot="1" x14ac:dyDescent="0.4">
      <c r="A2" s="31" t="s">
        <v>88</v>
      </c>
      <c r="B2" s="32" t="s">
        <v>90</v>
      </c>
      <c r="C2" s="32" t="s">
        <v>61</v>
      </c>
      <c r="D2" s="32" t="s">
        <v>91</v>
      </c>
      <c r="E2" s="32" t="s">
        <v>4</v>
      </c>
    </row>
    <row r="3" spans="1:5" ht="11.25" customHeight="1" thickBot="1" x14ac:dyDescent="0.4">
      <c r="A3" s="33">
        <v>1</v>
      </c>
      <c r="B3" s="34">
        <v>2</v>
      </c>
      <c r="C3" s="34">
        <v>3</v>
      </c>
      <c r="D3" s="34">
        <v>4</v>
      </c>
      <c r="E3" s="34">
        <v>5</v>
      </c>
    </row>
    <row r="4" spans="1:5" ht="24.75" customHeight="1" thickBot="1" x14ac:dyDescent="0.4">
      <c r="A4" s="24" t="str">
        <f>'PI skaičiuoklė'!B6</f>
        <v>Straipsnis (-iai), punktas (-ai) ir įpareigojimas</v>
      </c>
      <c r="B4" s="4"/>
      <c r="C4" s="4"/>
      <c r="D4" s="4"/>
      <c r="E4" s="4"/>
    </row>
    <row r="5" spans="1:5" ht="10.5" thickBot="1" x14ac:dyDescent="0.4">
      <c r="A5" s="8" t="str">
        <f>'PI skaičiuoklė'!C7</f>
        <v>Veiksmas A1</v>
      </c>
      <c r="B5" s="4"/>
      <c r="C5" s="4"/>
      <c r="D5" s="4"/>
      <c r="E5" s="4"/>
    </row>
    <row r="6" spans="1:5" ht="10.5" thickBot="1" x14ac:dyDescent="0.4">
      <c r="A6" s="13"/>
      <c r="B6" s="5" t="s">
        <v>22</v>
      </c>
      <c r="C6" s="5">
        <v>0</v>
      </c>
      <c r="D6" s="5">
        <v>0</v>
      </c>
      <c r="E6" s="5">
        <f>+C6*D6</f>
        <v>0</v>
      </c>
    </row>
    <row r="7" spans="1:5" ht="10.5" thickBot="1" x14ac:dyDescent="0.4">
      <c r="A7" s="13"/>
      <c r="B7" s="5" t="s">
        <v>23</v>
      </c>
      <c r="C7" s="5">
        <v>0</v>
      </c>
      <c r="D7" s="5">
        <v>0</v>
      </c>
      <c r="E7" s="5">
        <f>+C7*D7</f>
        <v>0</v>
      </c>
    </row>
    <row r="8" spans="1:5" ht="14.15" customHeight="1" thickBot="1" x14ac:dyDescent="0.4">
      <c r="A8" s="51" t="s">
        <v>37</v>
      </c>
      <c r="B8" s="52"/>
      <c r="C8" s="52"/>
      <c r="D8" s="53"/>
      <c r="E8" s="5">
        <f>SUM(E6:E7)</f>
        <v>0</v>
      </c>
    </row>
    <row r="9" spans="1:5" ht="10.5" thickBot="1" x14ac:dyDescent="0.4">
      <c r="A9" s="8" t="str">
        <f>'PI skaičiuoklė'!C8</f>
        <v>Veiksmas A2</v>
      </c>
      <c r="B9" s="4"/>
      <c r="C9" s="4"/>
      <c r="D9" s="4"/>
      <c r="E9" s="4"/>
    </row>
    <row r="10" spans="1:5" ht="10.5" thickBot="1" x14ac:dyDescent="0.4">
      <c r="A10" s="13"/>
      <c r="B10" s="5" t="s">
        <v>24</v>
      </c>
      <c r="C10" s="5">
        <v>0</v>
      </c>
      <c r="D10" s="5">
        <v>0</v>
      </c>
      <c r="E10" s="5">
        <f t="shared" ref="E10:E11" si="0">+C10*D10</f>
        <v>0</v>
      </c>
    </row>
    <row r="11" spans="1:5" ht="10.5" thickBot="1" x14ac:dyDescent="0.4">
      <c r="A11" s="13"/>
      <c r="B11" s="5" t="s">
        <v>25</v>
      </c>
      <c r="C11" s="5">
        <v>0</v>
      </c>
      <c r="D11" s="5">
        <v>0</v>
      </c>
      <c r="E11" s="5">
        <f t="shared" si="0"/>
        <v>0</v>
      </c>
    </row>
    <row r="12" spans="1:5" ht="10.5" thickBot="1" x14ac:dyDescent="0.4">
      <c r="A12" s="51" t="s">
        <v>38</v>
      </c>
      <c r="B12" s="52"/>
      <c r="C12" s="52"/>
      <c r="D12" s="53"/>
      <c r="E12" s="5">
        <f>SUM(E10:E11)</f>
        <v>0</v>
      </c>
    </row>
    <row r="13" spans="1:5" ht="10.5" thickBot="1" x14ac:dyDescent="0.4">
      <c r="A13" s="8" t="str">
        <f>'PI skaičiuoklė'!C9</f>
        <v>Veiksmas A3</v>
      </c>
      <c r="B13" s="4"/>
      <c r="C13" s="4"/>
      <c r="D13" s="4"/>
      <c r="E13" s="4"/>
    </row>
    <row r="14" spans="1:5" ht="10.5" thickBot="1" x14ac:dyDescent="0.4">
      <c r="A14" s="13"/>
      <c r="B14" s="5" t="s">
        <v>184</v>
      </c>
      <c r="C14" s="5">
        <v>0</v>
      </c>
      <c r="D14" s="5">
        <v>0</v>
      </c>
      <c r="E14" s="5">
        <f t="shared" ref="E14:E15" si="1">+C14*D14</f>
        <v>0</v>
      </c>
    </row>
    <row r="15" spans="1:5" ht="10.5" thickBot="1" x14ac:dyDescent="0.4">
      <c r="A15" s="13"/>
      <c r="B15" s="5" t="s">
        <v>185</v>
      </c>
      <c r="C15" s="5">
        <v>0</v>
      </c>
      <c r="D15" s="5">
        <v>0</v>
      </c>
      <c r="E15" s="5">
        <f t="shared" si="1"/>
        <v>0</v>
      </c>
    </row>
    <row r="16" spans="1:5" ht="10.5" thickBot="1" x14ac:dyDescent="0.4">
      <c r="A16" s="51" t="s">
        <v>216</v>
      </c>
      <c r="B16" s="52"/>
      <c r="C16" s="52"/>
      <c r="D16" s="53"/>
      <c r="E16" s="5">
        <f>SUM(E14:E15)</f>
        <v>0</v>
      </c>
    </row>
    <row r="17" spans="1:5" ht="10.5" thickBot="1" x14ac:dyDescent="0.4">
      <c r="A17" s="13"/>
      <c r="B17" s="5" t="s">
        <v>11</v>
      </c>
      <c r="C17" s="5"/>
      <c r="D17" s="5"/>
      <c r="E17" s="5" t="s">
        <v>92</v>
      </c>
    </row>
    <row r="18" spans="1:5" ht="10.5" thickBot="1" x14ac:dyDescent="0.4">
      <c r="A18" s="48" t="s">
        <v>39</v>
      </c>
      <c r="B18" s="49"/>
      <c r="C18" s="49"/>
      <c r="D18" s="50"/>
      <c r="E18" s="4">
        <f>SUM(E8,E12,E16)</f>
        <v>0</v>
      </c>
    </row>
    <row r="19" spans="1:5" ht="20.5" thickBot="1" x14ac:dyDescent="0.4">
      <c r="A19" s="24" t="str">
        <f>'PI skaičiuoklė'!B12</f>
        <v>Straipsnis (-iai), punktas (-ai) ir įpareigojimas</v>
      </c>
      <c r="B19" s="39"/>
      <c r="C19" s="39"/>
      <c r="D19" s="39"/>
      <c r="E19" s="39"/>
    </row>
    <row r="20" spans="1:5" ht="10.5" thickBot="1" x14ac:dyDescent="0.4">
      <c r="A20" s="8" t="str">
        <f>'PI skaičiuoklė'!C13</f>
        <v>Veiksmas B1</v>
      </c>
      <c r="B20" s="39"/>
      <c r="C20" s="39"/>
      <c r="D20" s="39"/>
      <c r="E20" s="39"/>
    </row>
    <row r="21" spans="1:5" ht="10.5" thickBot="1" x14ac:dyDescent="0.4">
      <c r="A21" s="13"/>
      <c r="B21" s="5" t="s">
        <v>26</v>
      </c>
      <c r="C21" s="5">
        <v>0</v>
      </c>
      <c r="D21" s="5">
        <v>0</v>
      </c>
      <c r="E21" s="5">
        <f t="shared" ref="E21:E22" si="2">+C21*D21</f>
        <v>0</v>
      </c>
    </row>
    <row r="22" spans="1:5" ht="10.5" thickBot="1" x14ac:dyDescent="0.4">
      <c r="A22" s="13"/>
      <c r="B22" s="5" t="s">
        <v>27</v>
      </c>
      <c r="C22" s="5">
        <v>0</v>
      </c>
      <c r="D22" s="5">
        <v>0</v>
      </c>
      <c r="E22" s="5">
        <f t="shared" si="2"/>
        <v>0</v>
      </c>
    </row>
    <row r="23" spans="1:5" ht="10.5" thickBot="1" x14ac:dyDescent="0.4">
      <c r="A23" s="51" t="s">
        <v>40</v>
      </c>
      <c r="B23" s="52"/>
      <c r="C23" s="52"/>
      <c r="D23" s="53"/>
      <c r="E23" s="5">
        <f>SUM(E21:E22)</f>
        <v>0</v>
      </c>
    </row>
    <row r="24" spans="1:5" ht="10.5" thickBot="1" x14ac:dyDescent="0.4">
      <c r="A24" s="8" t="str">
        <f>'PI skaičiuoklė'!C14</f>
        <v>Veiksmas B2</v>
      </c>
      <c r="B24" s="4"/>
      <c r="C24" s="4"/>
      <c r="D24" s="4"/>
      <c r="E24" s="4"/>
    </row>
    <row r="25" spans="1:5" ht="10.5" thickBot="1" x14ac:dyDescent="0.4">
      <c r="A25" s="13"/>
      <c r="B25" s="5" t="s">
        <v>28</v>
      </c>
      <c r="C25" s="5">
        <v>0</v>
      </c>
      <c r="D25" s="5">
        <v>0</v>
      </c>
      <c r="E25" s="5">
        <f t="shared" ref="E25:E26" si="3">+C25*D25</f>
        <v>0</v>
      </c>
    </row>
    <row r="26" spans="1:5" ht="10.5" thickBot="1" x14ac:dyDescent="0.4">
      <c r="A26" s="13"/>
      <c r="B26" s="5" t="s">
        <v>29</v>
      </c>
      <c r="C26" s="5">
        <v>0</v>
      </c>
      <c r="D26" s="5">
        <v>0</v>
      </c>
      <c r="E26" s="5">
        <f t="shared" si="3"/>
        <v>0</v>
      </c>
    </row>
    <row r="27" spans="1:5" ht="10.5" thickBot="1" x14ac:dyDescent="0.4">
      <c r="A27" s="51" t="s">
        <v>42</v>
      </c>
      <c r="B27" s="52"/>
      <c r="C27" s="52"/>
      <c r="D27" s="53"/>
      <c r="E27" s="5">
        <f>SUM(E25:E26)</f>
        <v>0</v>
      </c>
    </row>
    <row r="28" spans="1:5" ht="10.5" thickBot="1" x14ac:dyDescent="0.4">
      <c r="A28" s="8" t="str">
        <f>'PI skaičiuoklė'!C15</f>
        <v>Veiksmas B3</v>
      </c>
      <c r="B28" s="4"/>
      <c r="C28" s="4"/>
      <c r="D28" s="4"/>
      <c r="E28" s="4"/>
    </row>
    <row r="29" spans="1:5" ht="10.5" thickBot="1" x14ac:dyDescent="0.4">
      <c r="A29" s="13"/>
      <c r="B29" s="5" t="s">
        <v>182</v>
      </c>
      <c r="C29" s="5">
        <v>0</v>
      </c>
      <c r="D29" s="5">
        <v>0</v>
      </c>
      <c r="E29" s="5">
        <f t="shared" ref="E29:E30" si="4">+C29*D29</f>
        <v>0</v>
      </c>
    </row>
    <row r="30" spans="1:5" ht="10.5" thickBot="1" x14ac:dyDescent="0.4">
      <c r="A30" s="13"/>
      <c r="B30" s="5" t="s">
        <v>183</v>
      </c>
      <c r="C30" s="5">
        <v>0</v>
      </c>
      <c r="D30" s="5">
        <v>0</v>
      </c>
      <c r="E30" s="5">
        <f t="shared" si="4"/>
        <v>0</v>
      </c>
    </row>
    <row r="31" spans="1:5" ht="10.5" thickBot="1" x14ac:dyDescent="0.4">
      <c r="A31" s="51" t="s">
        <v>217</v>
      </c>
      <c r="B31" s="52"/>
      <c r="C31" s="52"/>
      <c r="D31" s="53"/>
      <c r="E31" s="5">
        <f>SUM(E29:E30)</f>
        <v>0</v>
      </c>
    </row>
    <row r="32" spans="1:5" ht="10.5" thickBot="1" x14ac:dyDescent="0.4">
      <c r="A32" s="13"/>
      <c r="B32" s="5" t="s">
        <v>11</v>
      </c>
      <c r="C32" s="5"/>
      <c r="D32" s="5"/>
      <c r="E32" s="5" t="s">
        <v>17</v>
      </c>
    </row>
    <row r="33" spans="1:5" ht="10.5" thickBot="1" x14ac:dyDescent="0.4">
      <c r="A33" s="48" t="s">
        <v>41</v>
      </c>
      <c r="B33" s="49"/>
      <c r="C33" s="49"/>
      <c r="D33" s="50"/>
      <c r="E33" s="4">
        <f>SUM(E23,E27,E31)</f>
        <v>0</v>
      </c>
    </row>
    <row r="34" spans="1:5" ht="20.5" thickBot="1" x14ac:dyDescent="0.4">
      <c r="A34" s="24" t="str">
        <f>'PI skaičiuoklė'!B18</f>
        <v>Straipsnis (-iai), punktas (-ai) ir įpareigojimas</v>
      </c>
      <c r="B34" s="39"/>
      <c r="C34" s="39"/>
      <c r="D34" s="39"/>
      <c r="E34" s="39"/>
    </row>
    <row r="35" spans="1:5" ht="10.5" thickBot="1" x14ac:dyDescent="0.4">
      <c r="A35" s="8" t="str">
        <f>'PI skaičiuoklė'!C19</f>
        <v>Veiksmas C1</v>
      </c>
      <c r="B35" s="39"/>
      <c r="C35" s="39"/>
      <c r="D35" s="39"/>
      <c r="E35" s="39"/>
    </row>
    <row r="36" spans="1:5" ht="10.5" thickBot="1" x14ac:dyDescent="0.4">
      <c r="A36" s="13"/>
      <c r="B36" s="5" t="s">
        <v>149</v>
      </c>
      <c r="C36" s="5">
        <v>0</v>
      </c>
      <c r="D36" s="5">
        <v>0</v>
      </c>
      <c r="E36" s="5">
        <f>+C36*D36</f>
        <v>0</v>
      </c>
    </row>
    <row r="37" spans="1:5" ht="10.5" thickBot="1" x14ac:dyDescent="0.4">
      <c r="A37" s="13"/>
      <c r="B37" s="5" t="s">
        <v>150</v>
      </c>
      <c r="C37" s="5">
        <v>0</v>
      </c>
      <c r="D37" s="5">
        <v>0</v>
      </c>
      <c r="E37" s="5">
        <f>+C37*D37</f>
        <v>0</v>
      </c>
    </row>
    <row r="38" spans="1:5" ht="14.15" customHeight="1" thickBot="1" x14ac:dyDescent="0.4">
      <c r="A38" s="51" t="s">
        <v>218</v>
      </c>
      <c r="B38" s="52"/>
      <c r="C38" s="52"/>
      <c r="D38" s="53"/>
      <c r="E38" s="5">
        <f>SUM(E36:E37)</f>
        <v>0</v>
      </c>
    </row>
    <row r="39" spans="1:5" ht="10.5" thickBot="1" x14ac:dyDescent="0.4">
      <c r="A39" s="8" t="str">
        <f>'PI skaičiuoklė'!C20</f>
        <v>Veiksmas C2</v>
      </c>
      <c r="B39" s="4"/>
      <c r="C39" s="4"/>
      <c r="D39" s="4"/>
      <c r="E39" s="4"/>
    </row>
    <row r="40" spans="1:5" ht="10.5" thickBot="1" x14ac:dyDescent="0.4">
      <c r="A40" s="13"/>
      <c r="B40" s="5" t="s">
        <v>151</v>
      </c>
      <c r="C40" s="5">
        <v>0</v>
      </c>
      <c r="D40" s="5">
        <v>0</v>
      </c>
      <c r="E40" s="5">
        <f t="shared" ref="E40:E41" si="5">+C40*D40</f>
        <v>0</v>
      </c>
    </row>
    <row r="41" spans="1:5" ht="10.5" thickBot="1" x14ac:dyDescent="0.4">
      <c r="A41" s="13"/>
      <c r="B41" s="5" t="s">
        <v>152</v>
      </c>
      <c r="C41" s="5">
        <v>0</v>
      </c>
      <c r="D41" s="5">
        <v>0</v>
      </c>
      <c r="E41" s="5">
        <f t="shared" si="5"/>
        <v>0</v>
      </c>
    </row>
    <row r="42" spans="1:5" ht="10.5" thickBot="1" x14ac:dyDescent="0.4">
      <c r="A42" s="51" t="s">
        <v>219</v>
      </c>
      <c r="B42" s="52"/>
      <c r="C42" s="52"/>
      <c r="D42" s="53"/>
      <c r="E42" s="5">
        <f>SUM(E40:E41)</f>
        <v>0</v>
      </c>
    </row>
    <row r="43" spans="1:5" ht="10.5" thickBot="1" x14ac:dyDescent="0.4">
      <c r="A43" s="8" t="str">
        <f>'PI skaičiuoklė'!C21</f>
        <v>Veiksmas C3</v>
      </c>
      <c r="B43" s="4"/>
      <c r="C43" s="4"/>
      <c r="D43" s="4"/>
      <c r="E43" s="4"/>
    </row>
    <row r="44" spans="1:5" ht="10.5" thickBot="1" x14ac:dyDescent="0.4">
      <c r="A44" s="13"/>
      <c r="B44" s="5" t="s">
        <v>189</v>
      </c>
      <c r="C44" s="5">
        <v>0</v>
      </c>
      <c r="D44" s="5">
        <v>0</v>
      </c>
      <c r="E44" s="5">
        <f t="shared" ref="E44:E45" si="6">+C44*D44</f>
        <v>0</v>
      </c>
    </row>
    <row r="45" spans="1:5" ht="10.5" thickBot="1" x14ac:dyDescent="0.4">
      <c r="A45" s="13"/>
      <c r="B45" s="5" t="s">
        <v>190</v>
      </c>
      <c r="C45" s="5">
        <v>0</v>
      </c>
      <c r="D45" s="5">
        <v>0</v>
      </c>
      <c r="E45" s="5">
        <f t="shared" si="6"/>
        <v>0</v>
      </c>
    </row>
    <row r="46" spans="1:5" ht="10.5" thickBot="1" x14ac:dyDescent="0.4">
      <c r="A46" s="51" t="s">
        <v>220</v>
      </c>
      <c r="B46" s="52"/>
      <c r="C46" s="52"/>
      <c r="D46" s="53"/>
      <c r="E46" s="5">
        <f>SUM(E44:E45)</f>
        <v>0</v>
      </c>
    </row>
    <row r="47" spans="1:5" ht="10.5" thickBot="1" x14ac:dyDescent="0.4">
      <c r="A47" s="13"/>
      <c r="B47" s="5" t="s">
        <v>11</v>
      </c>
      <c r="C47" s="5"/>
      <c r="D47" s="5"/>
      <c r="E47" s="5" t="s">
        <v>92</v>
      </c>
    </row>
    <row r="48" spans="1:5" ht="10.5" thickBot="1" x14ac:dyDescent="0.4">
      <c r="A48" s="48" t="s">
        <v>221</v>
      </c>
      <c r="B48" s="49"/>
      <c r="C48" s="49"/>
      <c r="D48" s="50"/>
      <c r="E48" s="4">
        <f>SUM(E38,E42,E46)</f>
        <v>0</v>
      </c>
    </row>
    <row r="49" spans="1:5" ht="20.5" thickBot="1" x14ac:dyDescent="0.4">
      <c r="A49" s="24" t="str">
        <f>'PI skaičiuoklė'!B25</f>
        <v>Straipsnis (-iai), punktas (-ai) ir įpareigojimas</v>
      </c>
      <c r="B49" s="4"/>
      <c r="C49" s="4"/>
      <c r="D49" s="4"/>
      <c r="E49" s="4"/>
    </row>
    <row r="50" spans="1:5" ht="10.5" thickBot="1" x14ac:dyDescent="0.4">
      <c r="A50" s="8" t="str">
        <f>'PI skaičiuoklė'!C26</f>
        <v>Veiksmas D1</v>
      </c>
      <c r="B50" s="4"/>
      <c r="C50" s="4"/>
      <c r="D50" s="4"/>
      <c r="E50" s="4"/>
    </row>
    <row r="51" spans="1:5" ht="10.5" thickBot="1" x14ac:dyDescent="0.4">
      <c r="A51" s="13"/>
      <c r="B51" s="5" t="s">
        <v>159</v>
      </c>
      <c r="C51" s="5">
        <v>0</v>
      </c>
      <c r="D51" s="5">
        <v>0</v>
      </c>
      <c r="E51" s="5">
        <f t="shared" ref="E51:E52" si="7">+C51*D51</f>
        <v>0</v>
      </c>
    </row>
    <row r="52" spans="1:5" ht="10.5" thickBot="1" x14ac:dyDescent="0.4">
      <c r="A52" s="13"/>
      <c r="B52" s="5" t="s">
        <v>160</v>
      </c>
      <c r="C52" s="5">
        <v>0</v>
      </c>
      <c r="D52" s="5">
        <v>0</v>
      </c>
      <c r="E52" s="5">
        <f t="shared" si="7"/>
        <v>0</v>
      </c>
    </row>
    <row r="53" spans="1:5" ht="10.5" thickBot="1" x14ac:dyDescent="0.4">
      <c r="A53" s="51" t="s">
        <v>222</v>
      </c>
      <c r="B53" s="52"/>
      <c r="C53" s="52"/>
      <c r="D53" s="53"/>
      <c r="E53" s="5">
        <f>SUM(E51:E52)</f>
        <v>0</v>
      </c>
    </row>
    <row r="54" spans="1:5" ht="10.5" thickBot="1" x14ac:dyDescent="0.4">
      <c r="A54" s="8" t="str">
        <f>'PI skaičiuoklė'!C27</f>
        <v>Veiksmas D2</v>
      </c>
      <c r="B54" s="4"/>
      <c r="C54" s="4"/>
      <c r="D54" s="4"/>
      <c r="E54" s="4"/>
    </row>
    <row r="55" spans="1:5" ht="10.5" thickBot="1" x14ac:dyDescent="0.4">
      <c r="A55" s="13"/>
      <c r="B55" s="5" t="s">
        <v>161</v>
      </c>
      <c r="C55" s="5">
        <v>0</v>
      </c>
      <c r="D55" s="5">
        <v>0</v>
      </c>
      <c r="E55" s="5">
        <f t="shared" ref="E55:E56" si="8">+C55*D55</f>
        <v>0</v>
      </c>
    </row>
    <row r="56" spans="1:5" ht="10.5" thickBot="1" x14ac:dyDescent="0.4">
      <c r="A56" s="13"/>
      <c r="B56" s="5" t="s">
        <v>162</v>
      </c>
      <c r="C56" s="5">
        <v>0</v>
      </c>
      <c r="D56" s="5">
        <v>0</v>
      </c>
      <c r="E56" s="5">
        <f t="shared" si="8"/>
        <v>0</v>
      </c>
    </row>
    <row r="57" spans="1:5" ht="10.5" thickBot="1" x14ac:dyDescent="0.4">
      <c r="A57" s="51" t="s">
        <v>223</v>
      </c>
      <c r="B57" s="52"/>
      <c r="C57" s="52"/>
      <c r="D57" s="53"/>
      <c r="E57" s="5">
        <f>SUM(E55:E56)</f>
        <v>0</v>
      </c>
    </row>
    <row r="58" spans="1:5" ht="10.5" thickBot="1" x14ac:dyDescent="0.4">
      <c r="A58" s="8" t="str">
        <f>'PI skaičiuoklė'!C28</f>
        <v>Veiksmas D3</v>
      </c>
      <c r="B58" s="4"/>
      <c r="C58" s="4"/>
      <c r="D58" s="4"/>
      <c r="E58" s="4"/>
    </row>
    <row r="59" spans="1:5" ht="10.5" thickBot="1" x14ac:dyDescent="0.4">
      <c r="A59" s="13"/>
      <c r="B59" s="5" t="s">
        <v>192</v>
      </c>
      <c r="C59" s="5">
        <v>0</v>
      </c>
      <c r="D59" s="5">
        <v>0</v>
      </c>
      <c r="E59" s="5">
        <f t="shared" ref="E59:E60" si="9">+C59*D59</f>
        <v>0</v>
      </c>
    </row>
    <row r="60" spans="1:5" ht="10.5" thickBot="1" x14ac:dyDescent="0.4">
      <c r="A60" s="13"/>
      <c r="B60" s="5" t="s">
        <v>193</v>
      </c>
      <c r="C60" s="5">
        <v>0</v>
      </c>
      <c r="D60" s="5">
        <v>0</v>
      </c>
      <c r="E60" s="5">
        <f t="shared" si="9"/>
        <v>0</v>
      </c>
    </row>
    <row r="61" spans="1:5" ht="10.5" thickBot="1" x14ac:dyDescent="0.4">
      <c r="A61" s="51" t="s">
        <v>224</v>
      </c>
      <c r="B61" s="52"/>
      <c r="C61" s="52"/>
      <c r="D61" s="53"/>
      <c r="E61" s="5">
        <f>SUM(E59:E60)</f>
        <v>0</v>
      </c>
    </row>
    <row r="62" spans="1:5" ht="10.5" thickBot="1" x14ac:dyDescent="0.4">
      <c r="A62" s="13"/>
      <c r="B62" s="5" t="s">
        <v>11</v>
      </c>
      <c r="C62" s="5"/>
      <c r="D62" s="5"/>
      <c r="E62" s="5" t="s">
        <v>17</v>
      </c>
    </row>
    <row r="63" spans="1:5" ht="10.5" thickBot="1" x14ac:dyDescent="0.4">
      <c r="A63" s="48" t="s">
        <v>225</v>
      </c>
      <c r="B63" s="49"/>
      <c r="C63" s="49"/>
      <c r="D63" s="50"/>
      <c r="E63" s="4">
        <f>SUM(E53,E57,E61)</f>
        <v>0</v>
      </c>
    </row>
    <row r="64" spans="1:5" ht="20.5" thickBot="1" x14ac:dyDescent="0.4">
      <c r="A64" s="24" t="str">
        <f>'PI skaičiuoklė'!B31</f>
        <v>Straipsnis (-iai), punktas (-ai) ir įpareigojimas</v>
      </c>
      <c r="B64" s="39"/>
      <c r="C64" s="39"/>
      <c r="D64" s="39"/>
      <c r="E64" s="39"/>
    </row>
    <row r="65" spans="1:5" ht="10.5" thickBot="1" x14ac:dyDescent="0.4">
      <c r="A65" s="8" t="str">
        <f>'PI skaičiuoklė'!C32</f>
        <v>Veiksmas E1</v>
      </c>
      <c r="B65" s="4"/>
      <c r="C65" s="4"/>
      <c r="D65" s="4"/>
      <c r="E65" s="4"/>
    </row>
    <row r="66" spans="1:5" ht="10.5" thickBot="1" x14ac:dyDescent="0.4">
      <c r="A66" s="13"/>
      <c r="B66" s="5" t="s">
        <v>165</v>
      </c>
      <c r="C66" s="5">
        <v>0</v>
      </c>
      <c r="D66" s="5">
        <v>0</v>
      </c>
      <c r="E66" s="5">
        <f>+C66*D66</f>
        <v>0</v>
      </c>
    </row>
    <row r="67" spans="1:5" ht="10.5" thickBot="1" x14ac:dyDescent="0.4">
      <c r="A67" s="13"/>
      <c r="B67" s="5" t="s">
        <v>166</v>
      </c>
      <c r="C67" s="5">
        <v>0</v>
      </c>
      <c r="D67" s="5">
        <v>0</v>
      </c>
      <c r="E67" s="5">
        <f>+C67*D67</f>
        <v>0</v>
      </c>
    </row>
    <row r="68" spans="1:5" ht="14.15" customHeight="1" thickBot="1" x14ac:dyDescent="0.4">
      <c r="A68" s="51" t="s">
        <v>226</v>
      </c>
      <c r="B68" s="52"/>
      <c r="C68" s="52"/>
      <c r="D68" s="53"/>
      <c r="E68" s="5">
        <f>SUM(E66:E67)</f>
        <v>0</v>
      </c>
    </row>
    <row r="69" spans="1:5" ht="10.5" thickBot="1" x14ac:dyDescent="0.4">
      <c r="A69" s="8" t="str">
        <f>'PI skaičiuoklė'!C33</f>
        <v>Veiksmas E2</v>
      </c>
      <c r="B69" s="4"/>
      <c r="C69" s="4"/>
      <c r="D69" s="4"/>
      <c r="E69" s="4"/>
    </row>
    <row r="70" spans="1:5" ht="10.5" thickBot="1" x14ac:dyDescent="0.4">
      <c r="A70" s="13"/>
      <c r="B70" s="5" t="s">
        <v>168</v>
      </c>
      <c r="C70" s="5">
        <v>0</v>
      </c>
      <c r="D70" s="5">
        <v>0</v>
      </c>
      <c r="E70" s="5">
        <f t="shared" ref="E70:E71" si="10">+C70*D70</f>
        <v>0</v>
      </c>
    </row>
    <row r="71" spans="1:5" ht="10.5" thickBot="1" x14ac:dyDescent="0.4">
      <c r="A71" s="13"/>
      <c r="B71" s="5" t="s">
        <v>167</v>
      </c>
      <c r="C71" s="5">
        <v>0</v>
      </c>
      <c r="D71" s="5">
        <v>0</v>
      </c>
      <c r="E71" s="5">
        <f t="shared" si="10"/>
        <v>0</v>
      </c>
    </row>
    <row r="72" spans="1:5" ht="10.5" thickBot="1" x14ac:dyDescent="0.4">
      <c r="A72" s="51" t="s">
        <v>227</v>
      </c>
      <c r="B72" s="52"/>
      <c r="C72" s="52"/>
      <c r="D72" s="53"/>
      <c r="E72" s="5">
        <f>SUM(E70:E71)</f>
        <v>0</v>
      </c>
    </row>
    <row r="73" spans="1:5" ht="10.5" thickBot="1" x14ac:dyDescent="0.4">
      <c r="A73" s="8" t="str">
        <f>'PI skaičiuoklė'!C34</f>
        <v>Veiksmas E3</v>
      </c>
      <c r="B73" s="4"/>
      <c r="C73" s="4"/>
      <c r="D73" s="4"/>
      <c r="E73" s="4"/>
    </row>
    <row r="74" spans="1:5" ht="10.5" thickBot="1" x14ac:dyDescent="0.4">
      <c r="A74" s="13"/>
      <c r="B74" s="5" t="s">
        <v>195</v>
      </c>
      <c r="C74" s="5">
        <v>0</v>
      </c>
      <c r="D74" s="5">
        <v>0</v>
      </c>
      <c r="E74" s="5">
        <f t="shared" ref="E74:E75" si="11">+C74*D74</f>
        <v>0</v>
      </c>
    </row>
    <row r="75" spans="1:5" ht="10.5" thickBot="1" x14ac:dyDescent="0.4">
      <c r="A75" s="13"/>
      <c r="B75" s="5" t="s">
        <v>196</v>
      </c>
      <c r="C75" s="5">
        <v>0</v>
      </c>
      <c r="D75" s="5">
        <v>0</v>
      </c>
      <c r="E75" s="5">
        <f t="shared" si="11"/>
        <v>0</v>
      </c>
    </row>
    <row r="76" spans="1:5" ht="10.5" thickBot="1" x14ac:dyDescent="0.4">
      <c r="A76" s="51" t="s">
        <v>228</v>
      </c>
      <c r="B76" s="52"/>
      <c r="C76" s="52"/>
      <c r="D76" s="53"/>
      <c r="E76" s="5">
        <f>SUM(E74:E75)</f>
        <v>0</v>
      </c>
    </row>
    <row r="77" spans="1:5" ht="10.5" thickBot="1" x14ac:dyDescent="0.4">
      <c r="A77" s="13"/>
      <c r="B77" s="5" t="s">
        <v>11</v>
      </c>
      <c r="C77" s="5"/>
      <c r="D77" s="5"/>
      <c r="E77" s="5" t="s">
        <v>92</v>
      </c>
    </row>
    <row r="78" spans="1:5" ht="10.5" thickBot="1" x14ac:dyDescent="0.4">
      <c r="A78" s="48" t="s">
        <v>229</v>
      </c>
      <c r="B78" s="49"/>
      <c r="C78" s="49"/>
      <c r="D78" s="50"/>
      <c r="E78" s="4">
        <f>SUM(E68,E72,E76)</f>
        <v>0</v>
      </c>
    </row>
    <row r="79" spans="1:5" ht="20.5" thickBot="1" x14ac:dyDescent="0.4">
      <c r="A79" s="24" t="str">
        <f>'PI skaičiuoklė'!B37</f>
        <v>Straipsnis (-iai), punktas (-ai) ir įpareigojimas</v>
      </c>
      <c r="B79" s="4"/>
      <c r="C79" s="4"/>
      <c r="D79" s="4"/>
      <c r="E79" s="4"/>
    </row>
    <row r="80" spans="1:5" ht="10.5" thickBot="1" x14ac:dyDescent="0.4">
      <c r="A80" s="8" t="str">
        <f>'PI skaičiuoklė'!C38</f>
        <v>Veiksmas F1</v>
      </c>
      <c r="B80" s="4"/>
      <c r="C80" s="4"/>
      <c r="D80" s="4"/>
      <c r="E80" s="4"/>
    </row>
    <row r="81" spans="1:5" ht="10.5" thickBot="1" x14ac:dyDescent="0.4">
      <c r="A81" s="13"/>
      <c r="B81" s="5" t="s">
        <v>173</v>
      </c>
      <c r="C81" s="5">
        <v>0</v>
      </c>
      <c r="D81" s="5">
        <v>0</v>
      </c>
      <c r="E81" s="5">
        <f t="shared" ref="E81:E82" si="12">+C81*D81</f>
        <v>0</v>
      </c>
    </row>
    <row r="82" spans="1:5" ht="10.5" thickBot="1" x14ac:dyDescent="0.4">
      <c r="A82" s="13"/>
      <c r="B82" s="5" t="s">
        <v>174</v>
      </c>
      <c r="C82" s="5">
        <v>0</v>
      </c>
      <c r="D82" s="5">
        <v>0</v>
      </c>
      <c r="E82" s="5">
        <f t="shared" si="12"/>
        <v>0</v>
      </c>
    </row>
    <row r="83" spans="1:5" ht="10.5" thickBot="1" x14ac:dyDescent="0.4">
      <c r="A83" s="51" t="s">
        <v>230</v>
      </c>
      <c r="B83" s="52"/>
      <c r="C83" s="52"/>
      <c r="D83" s="53"/>
      <c r="E83" s="5">
        <f>SUM(E81:E82)</f>
        <v>0</v>
      </c>
    </row>
    <row r="84" spans="1:5" ht="10.5" thickBot="1" x14ac:dyDescent="0.4">
      <c r="A84" s="8" t="str">
        <f>'PI skaičiuoklė'!C39</f>
        <v>Veiksmas F2</v>
      </c>
      <c r="B84" s="4"/>
      <c r="C84" s="4"/>
      <c r="D84" s="4"/>
      <c r="E84" s="4"/>
    </row>
    <row r="85" spans="1:5" ht="10.5" thickBot="1" x14ac:dyDescent="0.4">
      <c r="A85" s="13"/>
      <c r="B85" s="5" t="s">
        <v>175</v>
      </c>
      <c r="C85" s="5">
        <v>0</v>
      </c>
      <c r="D85" s="5">
        <v>0</v>
      </c>
      <c r="E85" s="5">
        <f t="shared" ref="E85:E86" si="13">+C85*D85</f>
        <v>0</v>
      </c>
    </row>
    <row r="86" spans="1:5" ht="10.5" thickBot="1" x14ac:dyDescent="0.4">
      <c r="A86" s="13"/>
      <c r="B86" s="5" t="s">
        <v>176</v>
      </c>
      <c r="C86" s="5">
        <v>0</v>
      </c>
      <c r="D86" s="5">
        <v>0</v>
      </c>
      <c r="E86" s="5">
        <f t="shared" si="13"/>
        <v>0</v>
      </c>
    </row>
    <row r="87" spans="1:5" ht="10.5" thickBot="1" x14ac:dyDescent="0.4">
      <c r="A87" s="51" t="s">
        <v>231</v>
      </c>
      <c r="B87" s="52"/>
      <c r="C87" s="52"/>
      <c r="D87" s="53"/>
      <c r="E87" s="5">
        <f>SUM(E85:E86)</f>
        <v>0</v>
      </c>
    </row>
    <row r="88" spans="1:5" ht="10.5" thickBot="1" x14ac:dyDescent="0.4">
      <c r="A88" s="8" t="str">
        <f>'PI skaičiuoklė'!C40</f>
        <v>Veiksmas F3</v>
      </c>
      <c r="B88" s="4"/>
      <c r="C88" s="4"/>
      <c r="D88" s="4"/>
      <c r="E88" s="4"/>
    </row>
    <row r="89" spans="1:5" ht="10.5" thickBot="1" x14ac:dyDescent="0.4">
      <c r="A89" s="13"/>
      <c r="B89" s="5" t="s">
        <v>186</v>
      </c>
      <c r="C89" s="5">
        <v>0</v>
      </c>
      <c r="D89" s="5">
        <v>0</v>
      </c>
      <c r="E89" s="5">
        <f t="shared" ref="E89:E90" si="14">+C89*D89</f>
        <v>0</v>
      </c>
    </row>
    <row r="90" spans="1:5" ht="10.5" thickBot="1" x14ac:dyDescent="0.4">
      <c r="A90" s="13"/>
      <c r="B90" s="5" t="s">
        <v>187</v>
      </c>
      <c r="C90" s="5">
        <v>0</v>
      </c>
      <c r="D90" s="5">
        <v>0</v>
      </c>
      <c r="E90" s="5">
        <f t="shared" si="14"/>
        <v>0</v>
      </c>
    </row>
    <row r="91" spans="1:5" ht="10.5" thickBot="1" x14ac:dyDescent="0.4">
      <c r="A91" s="51" t="s">
        <v>232</v>
      </c>
      <c r="B91" s="52"/>
      <c r="C91" s="52"/>
      <c r="D91" s="53"/>
      <c r="E91" s="5">
        <f>SUM(E89:E90)</f>
        <v>0</v>
      </c>
    </row>
    <row r="92" spans="1:5" ht="10.5" thickBot="1" x14ac:dyDescent="0.4">
      <c r="A92" s="13"/>
      <c r="B92" s="5" t="s">
        <v>11</v>
      </c>
      <c r="C92" s="5"/>
      <c r="D92" s="5"/>
      <c r="E92" s="5" t="s">
        <v>17</v>
      </c>
    </row>
    <row r="93" spans="1:5" ht="10.5" thickBot="1" x14ac:dyDescent="0.4">
      <c r="A93" s="48" t="s">
        <v>233</v>
      </c>
      <c r="B93" s="49"/>
      <c r="C93" s="49"/>
      <c r="D93" s="50"/>
      <c r="E93" s="4">
        <f>SUM(E83,E87,E91)</f>
        <v>0</v>
      </c>
    </row>
    <row r="94" spans="1:5" x14ac:dyDescent="0.35">
      <c r="A94" s="28"/>
      <c r="B94" s="28"/>
      <c r="C94" s="28"/>
      <c r="D94" s="28"/>
      <c r="E94" s="30"/>
    </row>
    <row r="95" spans="1:5" x14ac:dyDescent="0.35">
      <c r="A95" s="28"/>
      <c r="B95" s="28"/>
      <c r="C95" s="28"/>
      <c r="D95" s="28"/>
      <c r="E95" s="30"/>
    </row>
    <row r="96" spans="1:5" x14ac:dyDescent="0.35">
      <c r="A96" s="28"/>
      <c r="B96" s="28"/>
      <c r="C96" s="28"/>
      <c r="D96" s="28"/>
      <c r="E96" s="30"/>
    </row>
    <row r="97" spans="1:5" x14ac:dyDescent="0.35">
      <c r="A97" s="28"/>
      <c r="B97" s="28"/>
      <c r="C97" s="28"/>
      <c r="D97" s="28"/>
      <c r="E97" s="30"/>
    </row>
    <row r="98" spans="1:5" x14ac:dyDescent="0.35">
      <c r="A98" s="28"/>
      <c r="B98" s="28"/>
      <c r="C98" s="28"/>
      <c r="D98" s="28"/>
      <c r="E98" s="30"/>
    </row>
    <row r="100" spans="1:5" ht="10.5" thickBot="1" x14ac:dyDescent="0.4"/>
    <row r="101" spans="1:5" ht="21" customHeight="1" thickBot="1" x14ac:dyDescent="0.4">
      <c r="A101" s="75" t="s">
        <v>65</v>
      </c>
      <c r="B101" s="76"/>
      <c r="C101" s="76"/>
      <c r="D101" s="76"/>
      <c r="E101" s="77"/>
    </row>
    <row r="102" spans="1:5" ht="40.5" thickBot="1" x14ac:dyDescent="0.4">
      <c r="A102" s="31" t="s">
        <v>89</v>
      </c>
      <c r="B102" s="32" t="s">
        <v>90</v>
      </c>
      <c r="C102" s="32" t="s">
        <v>61</v>
      </c>
      <c r="D102" s="32" t="s">
        <v>91</v>
      </c>
      <c r="E102" s="32" t="s">
        <v>4</v>
      </c>
    </row>
    <row r="103" spans="1:5" ht="10.5" thickBot="1" x14ac:dyDescent="0.4">
      <c r="A103" s="33">
        <v>1</v>
      </c>
      <c r="B103" s="34">
        <v>2</v>
      </c>
      <c r="C103" s="34">
        <v>3</v>
      </c>
      <c r="D103" s="34">
        <v>4</v>
      </c>
      <c r="E103" s="34">
        <v>5</v>
      </c>
    </row>
    <row r="104" spans="1:5" ht="30" customHeight="1" thickBot="1" x14ac:dyDescent="0.4">
      <c r="A104" s="24" t="e">
        <f>'PI skaičiuoklė'!#REF!</f>
        <v>#REF!</v>
      </c>
      <c r="B104" s="4"/>
      <c r="C104" s="4"/>
      <c r="D104" s="4"/>
      <c r="E104" s="4"/>
    </row>
    <row r="105" spans="1:5" ht="60.5" thickBot="1" x14ac:dyDescent="0.4">
      <c r="A105" s="8" t="str">
        <f>'PI skaičiuoklė'!C46</f>
        <v>Įvertinti automatizuotų sistemų keliamą riziką;
įvertinti automatizuotų sistemų apsaugos priemonių tinkamumą;
imtis prevencinių ir apsaugos priemonių.</v>
      </c>
      <c r="B105" s="4"/>
      <c r="C105" s="4"/>
      <c r="D105" s="4"/>
      <c r="E105" s="4"/>
    </row>
    <row r="106" spans="1:5" ht="10.5" thickBot="1" x14ac:dyDescent="0.4">
      <c r="A106" s="13"/>
      <c r="B106" s="5" t="s">
        <v>22</v>
      </c>
      <c r="C106" s="5">
        <v>0</v>
      </c>
      <c r="D106" s="5">
        <v>0</v>
      </c>
      <c r="E106" s="5">
        <f>+C106*D106</f>
        <v>0</v>
      </c>
    </row>
    <row r="107" spans="1:5" ht="10.5" thickBot="1" x14ac:dyDescent="0.4">
      <c r="A107" s="13"/>
      <c r="B107" s="5" t="s">
        <v>23</v>
      </c>
      <c r="C107" s="5">
        <v>0</v>
      </c>
      <c r="D107" s="5">
        <v>0</v>
      </c>
      <c r="E107" s="5">
        <f>+C107*D107</f>
        <v>0</v>
      </c>
    </row>
    <row r="108" spans="1:5" ht="10.5" thickBot="1" x14ac:dyDescent="0.4">
      <c r="A108" s="51" t="s">
        <v>37</v>
      </c>
      <c r="B108" s="52"/>
      <c r="C108" s="52"/>
      <c r="D108" s="53"/>
      <c r="E108" s="5">
        <f>SUM(E106:E107)</f>
        <v>0</v>
      </c>
    </row>
    <row r="109" spans="1:5" ht="10.5" thickBot="1" x14ac:dyDescent="0.4">
      <c r="A109" s="8">
        <f>'PI skaičiuoklė'!C47</f>
        <v>0</v>
      </c>
      <c r="B109" s="4"/>
      <c r="C109" s="4"/>
      <c r="D109" s="4"/>
      <c r="E109" s="4"/>
    </row>
    <row r="110" spans="1:5" ht="10.5" thickBot="1" x14ac:dyDescent="0.4">
      <c r="A110" s="13"/>
      <c r="B110" s="5" t="s">
        <v>24</v>
      </c>
      <c r="C110" s="5">
        <v>0</v>
      </c>
      <c r="D110" s="5">
        <v>0</v>
      </c>
      <c r="E110" s="5">
        <f t="shared" ref="E110:E111" si="15">+C110*D110</f>
        <v>0</v>
      </c>
    </row>
    <row r="111" spans="1:5" ht="10.5" thickBot="1" x14ac:dyDescent="0.4">
      <c r="A111" s="13"/>
      <c r="B111" s="5" t="s">
        <v>25</v>
      </c>
      <c r="C111" s="5">
        <v>0</v>
      </c>
      <c r="D111" s="5">
        <v>0</v>
      </c>
      <c r="E111" s="5">
        <f t="shared" si="15"/>
        <v>0</v>
      </c>
    </row>
    <row r="112" spans="1:5" ht="10.5" thickBot="1" x14ac:dyDescent="0.4">
      <c r="A112" s="51" t="s">
        <v>38</v>
      </c>
      <c r="B112" s="52"/>
      <c r="C112" s="52"/>
      <c r="D112" s="53"/>
      <c r="E112" s="5">
        <f>SUM(E110:E111)</f>
        <v>0</v>
      </c>
    </row>
    <row r="113" spans="1:5" ht="10.5" thickBot="1" x14ac:dyDescent="0.4">
      <c r="A113" s="8">
        <f>'PI skaičiuoklė'!C48</f>
        <v>0</v>
      </c>
      <c r="B113" s="4"/>
      <c r="C113" s="4"/>
      <c r="D113" s="4"/>
      <c r="E113" s="4"/>
    </row>
    <row r="114" spans="1:5" ht="10.5" thickBot="1" x14ac:dyDescent="0.4">
      <c r="A114" s="13"/>
      <c r="B114" s="5" t="s">
        <v>184</v>
      </c>
      <c r="C114" s="5">
        <v>0</v>
      </c>
      <c r="D114" s="5">
        <v>0</v>
      </c>
      <c r="E114" s="5">
        <f>+C114*D114</f>
        <v>0</v>
      </c>
    </row>
    <row r="115" spans="1:5" ht="10.5" thickBot="1" x14ac:dyDescent="0.4">
      <c r="A115" s="13"/>
      <c r="B115" s="5" t="s">
        <v>185</v>
      </c>
      <c r="C115" s="5">
        <v>0</v>
      </c>
      <c r="D115" s="5">
        <v>0</v>
      </c>
      <c r="E115" s="5">
        <f>+C115*D115</f>
        <v>0</v>
      </c>
    </row>
    <row r="116" spans="1:5" ht="10.5" thickBot="1" x14ac:dyDescent="0.4">
      <c r="A116" s="51" t="s">
        <v>216</v>
      </c>
      <c r="B116" s="52"/>
      <c r="C116" s="52"/>
      <c r="D116" s="53"/>
      <c r="E116" s="5">
        <f>SUM(E114:E115)</f>
        <v>0</v>
      </c>
    </row>
    <row r="117" spans="1:5" ht="10.5" thickBot="1" x14ac:dyDescent="0.4">
      <c r="A117" s="13"/>
      <c r="B117" s="5" t="s">
        <v>11</v>
      </c>
      <c r="C117" s="5"/>
      <c r="D117" s="5"/>
      <c r="E117" s="5" t="s">
        <v>92</v>
      </c>
    </row>
    <row r="118" spans="1:5" ht="10.5" thickBot="1" x14ac:dyDescent="0.4">
      <c r="A118" s="48" t="s">
        <v>39</v>
      </c>
      <c r="B118" s="49"/>
      <c r="C118" s="49"/>
      <c r="D118" s="50"/>
      <c r="E118" s="4">
        <f>SUM(E108,E112,E116)</f>
        <v>0</v>
      </c>
    </row>
    <row r="119" spans="1:5" ht="22.5" customHeight="1" thickBot="1" x14ac:dyDescent="0.4">
      <c r="A119" s="24" t="str">
        <f>'PI skaičiuoklė'!B51</f>
        <v>Darbuotojų saugos ir sveikatos įstatymo 38-3 straipsnio 2 dalis
2. Skaitmeninė darbo platforma, kiek tai susiję su šio straipsnio 1 dalyje nustatytais reikalavimais, užtikrina veiksmingą platformos darbuotojų ir (arba) jų atstovų informavimą ir konsultavimąsi su jais bei jų dalyvavimą pagal šio Įstatymo 13, 25, 27, 30, 34 straipsnius.</v>
      </c>
      <c r="B119" s="4"/>
      <c r="C119" s="4"/>
      <c r="D119" s="4"/>
      <c r="E119" s="4"/>
    </row>
    <row r="120" spans="1:5" ht="20.5" thickBot="1" x14ac:dyDescent="0.4">
      <c r="A120" s="8" t="str">
        <f>'PI skaičiuoklė'!C52</f>
        <v>Darbuotojų informavimas ir konsultavimasis su jais</v>
      </c>
      <c r="B120" s="4"/>
      <c r="C120" s="4"/>
      <c r="D120" s="4"/>
      <c r="E120" s="4"/>
    </row>
    <row r="121" spans="1:5" ht="10.5" thickBot="1" x14ac:dyDescent="0.4">
      <c r="A121" s="13"/>
      <c r="B121" s="5" t="s">
        <v>26</v>
      </c>
      <c r="C121" s="5">
        <v>0</v>
      </c>
      <c r="D121" s="5">
        <v>0</v>
      </c>
      <c r="E121" s="5">
        <f t="shared" ref="E121:E122" si="16">+C121*D121</f>
        <v>0</v>
      </c>
    </row>
    <row r="122" spans="1:5" ht="10.5" thickBot="1" x14ac:dyDescent="0.4">
      <c r="A122" s="13"/>
      <c r="B122" s="5" t="s">
        <v>27</v>
      </c>
      <c r="C122" s="5">
        <v>0</v>
      </c>
      <c r="D122" s="5">
        <v>0</v>
      </c>
      <c r="E122" s="5">
        <f t="shared" si="16"/>
        <v>0</v>
      </c>
    </row>
    <row r="123" spans="1:5" ht="10.5" thickBot="1" x14ac:dyDescent="0.4">
      <c r="A123" s="51" t="s">
        <v>40</v>
      </c>
      <c r="B123" s="52"/>
      <c r="C123" s="52"/>
      <c r="D123" s="53"/>
      <c r="E123" s="5">
        <f>SUM(E121:E122)</f>
        <v>0</v>
      </c>
    </row>
    <row r="124" spans="1:5" ht="40.5" thickBot="1" x14ac:dyDescent="0.4">
      <c r="A124" s="8">
        <f>'PI skaičiuoklė'!C53</f>
        <v>0</v>
      </c>
      <c r="B124" s="4"/>
      <c r="C124" s="4"/>
      <c r="D124" s="4"/>
      <c r="E124" s="4"/>
    </row>
    <row r="125" spans="1:5" ht="10.5" thickBot="1" x14ac:dyDescent="0.4">
      <c r="A125" s="13"/>
      <c r="B125" s="5" t="s">
        <v>28</v>
      </c>
      <c r="C125" s="5">
        <v>0</v>
      </c>
      <c r="D125" s="5">
        <v>0</v>
      </c>
      <c r="E125" s="5">
        <f t="shared" ref="E125:E126" si="17">+C125*D125</f>
        <v>0</v>
      </c>
    </row>
    <row r="126" spans="1:5" ht="10.5" thickBot="1" x14ac:dyDescent="0.4">
      <c r="A126" s="13"/>
      <c r="B126" s="5" t="s">
        <v>29</v>
      </c>
      <c r="C126" s="5">
        <v>0</v>
      </c>
      <c r="D126" s="5">
        <v>0</v>
      </c>
      <c r="E126" s="5">
        <f t="shared" si="17"/>
        <v>0</v>
      </c>
    </row>
    <row r="127" spans="1:5" ht="10.5" thickBot="1" x14ac:dyDescent="0.4">
      <c r="A127" s="51" t="s">
        <v>42</v>
      </c>
      <c r="B127" s="52"/>
      <c r="C127" s="52"/>
      <c r="D127" s="53"/>
      <c r="E127" s="5">
        <f>SUM(E125:E126)</f>
        <v>0</v>
      </c>
    </row>
    <row r="128" spans="1:5" ht="10.5" thickBot="1" x14ac:dyDescent="0.4">
      <c r="A128" s="8">
        <f>'PI skaičiuoklė'!C54</f>
        <v>0</v>
      </c>
      <c r="B128" s="4"/>
      <c r="C128" s="4"/>
      <c r="D128" s="4"/>
      <c r="E128" s="4"/>
    </row>
    <row r="129" spans="1:5" ht="10.5" thickBot="1" x14ac:dyDescent="0.4">
      <c r="A129" s="13"/>
      <c r="B129" s="5" t="s">
        <v>182</v>
      </c>
      <c r="C129" s="5">
        <v>0</v>
      </c>
      <c r="D129" s="5">
        <v>0</v>
      </c>
      <c r="E129" s="5">
        <f t="shared" ref="E129:E130" si="18">+C129*D129</f>
        <v>0</v>
      </c>
    </row>
    <row r="130" spans="1:5" ht="10.5" thickBot="1" x14ac:dyDescent="0.4">
      <c r="A130" s="13"/>
      <c r="B130" s="5" t="s">
        <v>183</v>
      </c>
      <c r="C130" s="5">
        <v>0</v>
      </c>
      <c r="D130" s="5">
        <v>0</v>
      </c>
      <c r="E130" s="5">
        <f t="shared" si="18"/>
        <v>0</v>
      </c>
    </row>
    <row r="131" spans="1:5" ht="10.5" thickBot="1" x14ac:dyDescent="0.4">
      <c r="A131" s="51" t="s">
        <v>217</v>
      </c>
      <c r="B131" s="52"/>
      <c r="C131" s="52"/>
      <c r="D131" s="53"/>
      <c r="E131" s="5">
        <f>SUM(E129:E130)</f>
        <v>0</v>
      </c>
    </row>
    <row r="132" spans="1:5" ht="10.5" thickBot="1" x14ac:dyDescent="0.4">
      <c r="A132" s="13"/>
      <c r="B132" s="5" t="s">
        <v>11</v>
      </c>
      <c r="C132" s="5"/>
      <c r="D132" s="5"/>
      <c r="E132" s="5" t="s">
        <v>17</v>
      </c>
    </row>
    <row r="133" spans="1:5" ht="10.5" thickBot="1" x14ac:dyDescent="0.4">
      <c r="A133" s="48" t="s">
        <v>41</v>
      </c>
      <c r="B133" s="49"/>
      <c r="C133" s="49"/>
      <c r="D133" s="50"/>
      <c r="E133" s="4">
        <f>SUM(E123,E127,E131)</f>
        <v>0</v>
      </c>
    </row>
    <row r="134" spans="1:5" ht="120.5" thickBot="1" x14ac:dyDescent="0.4">
      <c r="A134" s="24" t="str">
        <f>'PI skaičiuoklė'!B57</f>
        <v>Darbuotojų saugos ir sveikatos įstatymo 38-3 straipsnio 5 dalis
5. Siekdama užtikrinti platformos darbuotojų saugą ir sveikatą, be kita ko, nuo smurto ir priekabiavimo, skaitmeninė darbo platforma imasi prevencinių priemonių, be kita ko, nustatydama veiksmingą (-us) pranešimų apie grėsmes platformos darbuotojų saugai ir sveikatai, įskaitant smurtą ir priekabiavimą, teikimo kanalą (-us).</v>
      </c>
      <c r="B134" s="4"/>
      <c r="C134" s="4"/>
      <c r="D134" s="4"/>
      <c r="E134" s="4"/>
    </row>
    <row r="135" spans="1:5" ht="20.5" thickBot="1" x14ac:dyDescent="0.4">
      <c r="A135" s="8" t="str">
        <f>'PI skaičiuoklė'!C58</f>
        <v>Nustatyti pranešimų apie grėsmes teikimo kanalą (-us)</v>
      </c>
      <c r="B135" s="4"/>
      <c r="C135" s="4"/>
      <c r="D135" s="4"/>
      <c r="E135" s="4"/>
    </row>
    <row r="136" spans="1:5" ht="10.5" thickBot="1" x14ac:dyDescent="0.4">
      <c r="A136" s="13"/>
      <c r="B136" s="5" t="s">
        <v>149</v>
      </c>
      <c r="C136" s="5">
        <v>0</v>
      </c>
      <c r="D136" s="5">
        <v>0</v>
      </c>
      <c r="E136" s="5">
        <f>+C136*D136</f>
        <v>0</v>
      </c>
    </row>
    <row r="137" spans="1:5" ht="10.5" thickBot="1" x14ac:dyDescent="0.4">
      <c r="A137" s="13"/>
      <c r="B137" s="5" t="s">
        <v>150</v>
      </c>
      <c r="C137" s="5">
        <v>0</v>
      </c>
      <c r="D137" s="5">
        <v>0</v>
      </c>
      <c r="E137" s="5">
        <f>+C137*D137</f>
        <v>0</v>
      </c>
    </row>
    <row r="138" spans="1:5" ht="14.15" customHeight="1" thickBot="1" x14ac:dyDescent="0.4">
      <c r="A138" s="51" t="s">
        <v>218</v>
      </c>
      <c r="B138" s="52"/>
      <c r="C138" s="52"/>
      <c r="D138" s="53"/>
      <c r="E138" s="5">
        <f>SUM(E136:E137)</f>
        <v>0</v>
      </c>
    </row>
    <row r="139" spans="1:5" ht="20.5" thickBot="1" x14ac:dyDescent="0.4">
      <c r="A139" s="8" t="str">
        <f>'PI skaičiuoklė'!C59</f>
        <v>Imtis priemonių grėsmėms šalinti, tokių grėsmių prevencijos priemonių</v>
      </c>
      <c r="B139" s="4"/>
      <c r="C139" s="4"/>
      <c r="D139" s="4"/>
      <c r="E139" s="4"/>
    </row>
    <row r="140" spans="1:5" ht="10.5" thickBot="1" x14ac:dyDescent="0.4">
      <c r="A140" s="13"/>
      <c r="B140" s="5" t="s">
        <v>151</v>
      </c>
      <c r="C140" s="5">
        <v>0</v>
      </c>
      <c r="D140" s="5">
        <v>0</v>
      </c>
      <c r="E140" s="5">
        <f t="shared" ref="E140:E141" si="19">+C140*D140</f>
        <v>0</v>
      </c>
    </row>
    <row r="141" spans="1:5" ht="10.5" thickBot="1" x14ac:dyDescent="0.4">
      <c r="A141" s="13"/>
      <c r="B141" s="5" t="s">
        <v>152</v>
      </c>
      <c r="C141" s="5">
        <v>0</v>
      </c>
      <c r="D141" s="5">
        <v>0</v>
      </c>
      <c r="E141" s="5">
        <f t="shared" si="19"/>
        <v>0</v>
      </c>
    </row>
    <row r="142" spans="1:5" ht="10.5" thickBot="1" x14ac:dyDescent="0.4">
      <c r="A142" s="51" t="s">
        <v>219</v>
      </c>
      <c r="B142" s="52"/>
      <c r="C142" s="52"/>
      <c r="D142" s="53"/>
      <c r="E142" s="5">
        <f>SUM(E140:E141)</f>
        <v>0</v>
      </c>
    </row>
    <row r="143" spans="1:5" ht="10.5" thickBot="1" x14ac:dyDescent="0.4">
      <c r="A143" s="8">
        <f>'PI skaičiuoklė'!C60</f>
        <v>0</v>
      </c>
      <c r="B143" s="4"/>
      <c r="C143" s="4"/>
      <c r="D143" s="4"/>
      <c r="E143" s="4"/>
    </row>
    <row r="144" spans="1:5" ht="10.5" thickBot="1" x14ac:dyDescent="0.4">
      <c r="A144" s="13"/>
      <c r="B144" s="5" t="s">
        <v>189</v>
      </c>
      <c r="C144" s="5">
        <v>0</v>
      </c>
      <c r="D144" s="5">
        <v>0</v>
      </c>
      <c r="E144" s="5">
        <f t="shared" ref="E144:E145" si="20">+C144*D144</f>
        <v>0</v>
      </c>
    </row>
    <row r="145" spans="1:5" ht="10.5" thickBot="1" x14ac:dyDescent="0.4">
      <c r="A145" s="13"/>
      <c r="B145" s="5" t="s">
        <v>190</v>
      </c>
      <c r="C145" s="5">
        <v>0</v>
      </c>
      <c r="D145" s="5">
        <v>0</v>
      </c>
      <c r="E145" s="5">
        <f t="shared" si="20"/>
        <v>0</v>
      </c>
    </row>
    <row r="146" spans="1:5" ht="10.5" thickBot="1" x14ac:dyDescent="0.4">
      <c r="A146" s="51" t="s">
        <v>220</v>
      </c>
      <c r="B146" s="52"/>
      <c r="C146" s="52"/>
      <c r="D146" s="53"/>
      <c r="E146" s="5">
        <f>SUM(E144:E145)</f>
        <v>0</v>
      </c>
    </row>
    <row r="147" spans="1:5" ht="10.5" thickBot="1" x14ac:dyDescent="0.4">
      <c r="A147" s="13"/>
      <c r="B147" s="5" t="s">
        <v>11</v>
      </c>
      <c r="C147" s="5"/>
      <c r="D147" s="5"/>
      <c r="E147" s="5" t="s">
        <v>92</v>
      </c>
    </row>
    <row r="148" spans="1:5" ht="10.5" thickBot="1" x14ac:dyDescent="0.4">
      <c r="A148" s="48" t="s">
        <v>221</v>
      </c>
      <c r="B148" s="49"/>
      <c r="C148" s="49"/>
      <c r="D148" s="50"/>
      <c r="E148" s="4">
        <f>SUM(E138,E142,E146)</f>
        <v>0</v>
      </c>
    </row>
    <row r="149" spans="1:5" ht="120.5" thickBot="1" x14ac:dyDescent="0.4">
      <c r="A149" s="24" t="str">
        <f>'PI skaičiuoklė'!B63</f>
        <v xml:space="preserve">Darbuotojų saugos ir sveikatos įstatymo 38-3 straipsnio 6 dalis
6. Kai platformos darbuotojų darbdavys yra skaitmeninės darbo platformos tarpininkas, skaitmeninė darbo platforma bendradarbiauja su skaitmeninės darbo platformos tarpininku ir teikia jam informaciją, susijusią su šio straipsnio 1–5 dalyse nustatytais reikalavimais, kuri reikalinga platformos darbuotojų saugai ir sveikatai užtikrinti. </v>
      </c>
      <c r="B149" s="4"/>
      <c r="C149" s="4"/>
      <c r="D149" s="4"/>
      <c r="E149" s="4"/>
    </row>
    <row r="150" spans="1:5" ht="10.5" thickBot="1" x14ac:dyDescent="0.4">
      <c r="A150" s="8" t="str">
        <f>'PI skaičiuoklė'!C64</f>
        <v>Informacijos teikimas</v>
      </c>
      <c r="B150" s="4"/>
      <c r="C150" s="4"/>
      <c r="D150" s="4"/>
      <c r="E150" s="4"/>
    </row>
    <row r="151" spans="1:5" ht="10.5" thickBot="1" x14ac:dyDescent="0.4">
      <c r="A151" s="13"/>
      <c r="B151" s="5" t="s">
        <v>159</v>
      </c>
      <c r="C151" s="5">
        <v>0</v>
      </c>
      <c r="D151" s="5">
        <v>0</v>
      </c>
      <c r="E151" s="5">
        <f t="shared" ref="E151:E152" si="21">+C151*D151</f>
        <v>0</v>
      </c>
    </row>
    <row r="152" spans="1:5" ht="10.5" thickBot="1" x14ac:dyDescent="0.4">
      <c r="A152" s="13"/>
      <c r="B152" s="5" t="s">
        <v>160</v>
      </c>
      <c r="C152" s="5">
        <v>0</v>
      </c>
      <c r="D152" s="5">
        <v>0</v>
      </c>
      <c r="E152" s="5">
        <f t="shared" si="21"/>
        <v>0</v>
      </c>
    </row>
    <row r="153" spans="1:5" ht="10.5" thickBot="1" x14ac:dyDescent="0.4">
      <c r="A153" s="51" t="s">
        <v>222</v>
      </c>
      <c r="B153" s="52"/>
      <c r="C153" s="52"/>
      <c r="D153" s="53"/>
      <c r="E153" s="5">
        <f>SUM(E151:E152)</f>
        <v>0</v>
      </c>
    </row>
    <row r="154" spans="1:5" ht="10.5" thickBot="1" x14ac:dyDescent="0.4">
      <c r="A154" s="8">
        <f>'PI skaičiuoklė'!C65</f>
        <v>0</v>
      </c>
      <c r="B154" s="4"/>
      <c r="C154" s="4"/>
      <c r="D154" s="4"/>
      <c r="E154" s="4"/>
    </row>
    <row r="155" spans="1:5" ht="10.5" thickBot="1" x14ac:dyDescent="0.4">
      <c r="A155" s="13"/>
      <c r="B155" s="5" t="s">
        <v>161</v>
      </c>
      <c r="C155" s="5">
        <v>0</v>
      </c>
      <c r="D155" s="5">
        <v>0</v>
      </c>
      <c r="E155" s="5">
        <f t="shared" ref="E155:E156" si="22">+C155*D155</f>
        <v>0</v>
      </c>
    </row>
    <row r="156" spans="1:5" ht="10.5" thickBot="1" x14ac:dyDescent="0.4">
      <c r="A156" s="13"/>
      <c r="B156" s="5" t="s">
        <v>162</v>
      </c>
      <c r="C156" s="5">
        <v>0</v>
      </c>
      <c r="D156" s="5">
        <v>0</v>
      </c>
      <c r="E156" s="5">
        <f t="shared" si="22"/>
        <v>0</v>
      </c>
    </row>
    <row r="157" spans="1:5" ht="10.5" thickBot="1" x14ac:dyDescent="0.4">
      <c r="A157" s="51" t="s">
        <v>223</v>
      </c>
      <c r="B157" s="52"/>
      <c r="C157" s="52"/>
      <c r="D157" s="53"/>
      <c r="E157" s="5">
        <f>SUM(E155:E156)</f>
        <v>0</v>
      </c>
    </row>
    <row r="158" spans="1:5" ht="10.5" thickBot="1" x14ac:dyDescent="0.4">
      <c r="A158" s="8">
        <f>'PI skaičiuoklė'!C66</f>
        <v>0</v>
      </c>
      <c r="B158" s="4"/>
      <c r="C158" s="4"/>
      <c r="D158" s="4"/>
      <c r="E158" s="4"/>
    </row>
    <row r="159" spans="1:5" ht="10.5" thickBot="1" x14ac:dyDescent="0.4">
      <c r="A159" s="13"/>
      <c r="B159" s="5" t="s">
        <v>192</v>
      </c>
      <c r="C159" s="5">
        <v>0</v>
      </c>
      <c r="D159" s="5">
        <v>0</v>
      </c>
      <c r="E159" s="5">
        <f t="shared" ref="E159:E160" si="23">+C159*D159</f>
        <v>0</v>
      </c>
    </row>
    <row r="160" spans="1:5" ht="10.5" thickBot="1" x14ac:dyDescent="0.4">
      <c r="A160" s="13"/>
      <c r="B160" s="5" t="s">
        <v>193</v>
      </c>
      <c r="C160" s="5">
        <v>0</v>
      </c>
      <c r="D160" s="5">
        <v>0</v>
      </c>
      <c r="E160" s="5">
        <f t="shared" si="23"/>
        <v>0</v>
      </c>
    </row>
    <row r="161" spans="1:5" ht="10.5" thickBot="1" x14ac:dyDescent="0.4">
      <c r="A161" s="51" t="s">
        <v>224</v>
      </c>
      <c r="B161" s="52"/>
      <c r="C161" s="52"/>
      <c r="D161" s="53"/>
      <c r="E161" s="5">
        <f>SUM(E159:E160)</f>
        <v>0</v>
      </c>
    </row>
    <row r="162" spans="1:5" ht="10.5" thickBot="1" x14ac:dyDescent="0.4">
      <c r="A162" s="13"/>
      <c r="B162" s="5" t="s">
        <v>11</v>
      </c>
      <c r="C162" s="5"/>
      <c r="D162" s="5"/>
      <c r="E162" s="5" t="s">
        <v>17</v>
      </c>
    </row>
    <row r="163" spans="1:5" ht="10.5" thickBot="1" x14ac:dyDescent="0.4">
      <c r="A163" s="48" t="s">
        <v>225</v>
      </c>
      <c r="B163" s="49"/>
      <c r="C163" s="49"/>
      <c r="D163" s="50"/>
      <c r="E163" s="4">
        <f>SUM(E153,E157,E161)</f>
        <v>0</v>
      </c>
    </row>
    <row r="164" spans="1:5" ht="160.5" thickBot="1" x14ac:dyDescent="0.4">
      <c r="A164" s="24" t="str">
        <f>'PI skaičiuoklė'!B69</f>
        <v>Darbuotojų saugos ir sveikatos įstatymo 38-3 straipsnio 7 dalis
7. Darbdaviui atstovaujantis asmuo, kuris organizuoja darbuotojų darbą ne per skaitmeninę darbo platformą, tačiau naudodamas automatizuotą (-as) stebėsenos sistemą (-as) ir (ar) automatizuotą (-as) sprendimų priėmimo sistemą (-as) ir (ar) automatizuotą (-as) sistemą (-as), kuria (-iomis) priimami ar joms padedant priimami sprendimai, kurie bet kuriuo būdu daro poveikį jo darbuotojams, atitinkamai mutatis mutandis taiko šio straipsnio 1–5 dalių nuostatas.</v>
      </c>
      <c r="B164" s="4"/>
      <c r="C164" s="4"/>
      <c r="D164" s="4"/>
      <c r="E164" s="4"/>
    </row>
    <row r="165" spans="1:5" ht="30.5" thickBot="1" x14ac:dyDescent="0.4">
      <c r="A165" s="8" t="str">
        <f>'PI skaičiuoklė'!C70</f>
        <v>Veiksmai, analogiški nurodytiems anksčiau (skaičiuoklės 2.1-2.4 punktuose)</v>
      </c>
      <c r="B165" s="4"/>
      <c r="C165" s="4"/>
      <c r="D165" s="4"/>
      <c r="E165" s="4"/>
    </row>
    <row r="166" spans="1:5" ht="10.5" thickBot="1" x14ac:dyDescent="0.4">
      <c r="A166" s="13"/>
      <c r="B166" s="5" t="s">
        <v>165</v>
      </c>
      <c r="C166" s="5">
        <v>0</v>
      </c>
      <c r="D166" s="5">
        <v>0</v>
      </c>
      <c r="E166" s="5">
        <f>+C166*D166</f>
        <v>0</v>
      </c>
    </row>
    <row r="167" spans="1:5" ht="10.5" thickBot="1" x14ac:dyDescent="0.4">
      <c r="A167" s="13"/>
      <c r="B167" s="5" t="s">
        <v>166</v>
      </c>
      <c r="C167" s="5">
        <v>0</v>
      </c>
      <c r="D167" s="5">
        <v>0</v>
      </c>
      <c r="E167" s="5">
        <f>+C167*D167</f>
        <v>0</v>
      </c>
    </row>
    <row r="168" spans="1:5" ht="14.15" customHeight="1" thickBot="1" x14ac:dyDescent="0.4">
      <c r="A168" s="51" t="s">
        <v>226</v>
      </c>
      <c r="B168" s="52"/>
      <c r="C168" s="52"/>
      <c r="D168" s="53"/>
      <c r="E168" s="5">
        <f>SUM(E166:E167)</f>
        <v>0</v>
      </c>
    </row>
    <row r="169" spans="1:5" ht="10.5" thickBot="1" x14ac:dyDescent="0.4">
      <c r="A169" s="8">
        <f>'PI skaičiuoklė'!C71</f>
        <v>0</v>
      </c>
      <c r="B169" s="4"/>
      <c r="C169" s="4"/>
      <c r="D169" s="4"/>
      <c r="E169" s="4"/>
    </row>
    <row r="170" spans="1:5" ht="10.5" thickBot="1" x14ac:dyDescent="0.4">
      <c r="A170" s="13"/>
      <c r="B170" s="5" t="s">
        <v>168</v>
      </c>
      <c r="C170" s="5">
        <v>0</v>
      </c>
      <c r="D170" s="5">
        <v>0</v>
      </c>
      <c r="E170" s="5">
        <f t="shared" ref="E170:E171" si="24">+C170*D170</f>
        <v>0</v>
      </c>
    </row>
    <row r="171" spans="1:5" ht="10.5" thickBot="1" x14ac:dyDescent="0.4">
      <c r="A171" s="13"/>
      <c r="B171" s="5" t="s">
        <v>167</v>
      </c>
      <c r="C171" s="5">
        <v>0</v>
      </c>
      <c r="D171" s="5">
        <v>0</v>
      </c>
      <c r="E171" s="5">
        <f t="shared" si="24"/>
        <v>0</v>
      </c>
    </row>
    <row r="172" spans="1:5" ht="10.5" thickBot="1" x14ac:dyDescent="0.4">
      <c r="A172" s="51" t="s">
        <v>227</v>
      </c>
      <c r="B172" s="52"/>
      <c r="C172" s="52"/>
      <c r="D172" s="53"/>
      <c r="E172" s="5">
        <f>SUM(E170:E171)</f>
        <v>0</v>
      </c>
    </row>
    <row r="173" spans="1:5" ht="10.5" thickBot="1" x14ac:dyDescent="0.4">
      <c r="A173" s="8">
        <f>'PI skaičiuoklė'!C72</f>
        <v>0</v>
      </c>
      <c r="B173" s="4"/>
      <c r="C173" s="4"/>
      <c r="D173" s="4"/>
      <c r="E173" s="4"/>
    </row>
    <row r="174" spans="1:5" ht="10.5" thickBot="1" x14ac:dyDescent="0.4">
      <c r="A174" s="13"/>
      <c r="B174" s="5" t="s">
        <v>195</v>
      </c>
      <c r="C174" s="5">
        <v>0</v>
      </c>
      <c r="D174" s="5">
        <v>0</v>
      </c>
      <c r="E174" s="5">
        <f t="shared" ref="E174:E175" si="25">+C174*D174</f>
        <v>0</v>
      </c>
    </row>
    <row r="175" spans="1:5" ht="10.5" thickBot="1" x14ac:dyDescent="0.4">
      <c r="A175" s="13"/>
      <c r="B175" s="5" t="s">
        <v>196</v>
      </c>
      <c r="C175" s="5">
        <v>0</v>
      </c>
      <c r="D175" s="5">
        <v>0</v>
      </c>
      <c r="E175" s="5">
        <f t="shared" si="25"/>
        <v>0</v>
      </c>
    </row>
    <row r="176" spans="1:5" ht="10.5" thickBot="1" x14ac:dyDescent="0.4">
      <c r="A176" s="51" t="s">
        <v>228</v>
      </c>
      <c r="B176" s="52"/>
      <c r="C176" s="52"/>
      <c r="D176" s="53"/>
      <c r="E176" s="5">
        <f>SUM(E174:E175)</f>
        <v>0</v>
      </c>
    </row>
    <row r="177" spans="1:5" ht="10.5" thickBot="1" x14ac:dyDescent="0.4">
      <c r="A177" s="13"/>
      <c r="B177" s="5" t="s">
        <v>11</v>
      </c>
      <c r="C177" s="5"/>
      <c r="D177" s="5"/>
      <c r="E177" s="5" t="s">
        <v>92</v>
      </c>
    </row>
    <row r="178" spans="1:5" ht="10.5" thickBot="1" x14ac:dyDescent="0.4">
      <c r="A178" s="48" t="s">
        <v>229</v>
      </c>
      <c r="B178" s="49"/>
      <c r="C178" s="49"/>
      <c r="D178" s="50"/>
      <c r="E178" s="4">
        <f>SUM(E168,E172,E176)</f>
        <v>0</v>
      </c>
    </row>
    <row r="179" spans="1:5" ht="340.5" thickBot="1" x14ac:dyDescent="0.4">
      <c r="A179" s="24" t="str">
        <f>'PI skaičiuoklė'!B75</f>
        <v>Darbuotojų saugos ir sveikatos įstatymo 38-3 straipsnio 8 dalis
8. Skaitmeninė darbo platforma savarankiškai dirbantiems asmenims, vykdantiems savarankišką veiklą per šią skaitmeninę darbo platformą, mutatis mutandis taiko šio straipsnio 1 dalies 1–3 punktų, 3–5 dalių nuostatas ir pateikia savarankiškai dirbantiems asmenims informaciją, prieš jiems pradedant darbą per skaitmeninę darbo platformą ir kaskart atnaujinus informaciją, kai tai turi įtakos savarankiškai dirbančių asmenų saugai ir sveikatai, apie:
1) nustatytą automatizuotų sistemų keliamą riziką savarankiškai dirbančių asmenų saugai ir sveikatai;
2) prevencines ir apsaugos priemones, kurių ėmėsi skaitmeninė darbo platforma pagal šios dalies 1 punktą nustatytai rizikai šalinti ar mažinti;
3) rekomenduojamas prevencines ir apsaugos priemones, kurių galėtų imtis savarankiškai dirbantys asmenys, vykdydami veiklą per skaitmeninę darbo platformą, savo saugai užtikrinti ir sveikatai apsaugoti, kiek tai susiję su pagal šios dalies 1 punktą nustatyta automatizuotų sistemų keliama rizika;
4) pranešimų apie grėsmes savarankiškai dirbančių asmenų saugai ir sveikatai, įskaitant smurtą ir priekabiavimą, teikimo kanalą.</v>
      </c>
      <c r="B179" s="4"/>
      <c r="C179" s="4"/>
      <c r="D179" s="4"/>
      <c r="E179" s="4"/>
    </row>
    <row r="180" spans="1:5" ht="60.5" thickBot="1" x14ac:dyDescent="0.4">
      <c r="A180" s="8" t="str">
        <f>'PI skaičiuoklė'!C76</f>
        <v>Įvertinti automatizuotų sistemų keliamą riziką;
įvertinti automatizuotų sistemų apsaugos priemonių tinkamumą;
imtis prevencinių ir apsaugos priemonių.</v>
      </c>
      <c r="B180" s="4"/>
      <c r="C180" s="4"/>
      <c r="D180" s="4"/>
      <c r="E180" s="4"/>
    </row>
    <row r="181" spans="1:5" ht="10.5" thickBot="1" x14ac:dyDescent="0.4">
      <c r="A181" s="13"/>
      <c r="B181" s="5" t="s">
        <v>173</v>
      </c>
      <c r="C181" s="5">
        <v>0</v>
      </c>
      <c r="D181" s="5">
        <v>0</v>
      </c>
      <c r="E181" s="5">
        <f t="shared" ref="E181:E182" si="26">+C181*D181</f>
        <v>0</v>
      </c>
    </row>
    <row r="182" spans="1:5" ht="10.5" thickBot="1" x14ac:dyDescent="0.4">
      <c r="A182" s="13"/>
      <c r="B182" s="5" t="s">
        <v>174</v>
      </c>
      <c r="C182" s="5">
        <v>0</v>
      </c>
      <c r="D182" s="5">
        <v>0</v>
      </c>
      <c r="E182" s="5">
        <f t="shared" si="26"/>
        <v>0</v>
      </c>
    </row>
    <row r="183" spans="1:5" ht="10.5" thickBot="1" x14ac:dyDescent="0.4">
      <c r="A183" s="51" t="s">
        <v>230</v>
      </c>
      <c r="B183" s="52"/>
      <c r="C183" s="52"/>
      <c r="D183" s="53"/>
      <c r="E183" s="5">
        <f>SUM(E181:E182)</f>
        <v>0</v>
      </c>
    </row>
    <row r="184" spans="1:5" ht="40.5" thickBot="1" x14ac:dyDescent="0.4">
      <c r="A184" s="8" t="str">
        <f>'PI skaičiuoklė'!C77</f>
        <v>Įvertinti, kokių prevencijos ir apsaugos priemonių galėtų imtis savarankiškai dirbantys asmenys dėl nustatytos rizikos</v>
      </c>
      <c r="B184" s="4"/>
      <c r="C184" s="4"/>
      <c r="D184" s="4"/>
      <c r="E184" s="4"/>
    </row>
    <row r="185" spans="1:5" ht="10.5" thickBot="1" x14ac:dyDescent="0.4">
      <c r="A185" s="13"/>
      <c r="B185" s="5" t="s">
        <v>175</v>
      </c>
      <c r="C185" s="5">
        <v>0</v>
      </c>
      <c r="D185" s="5">
        <v>0</v>
      </c>
      <c r="E185" s="5">
        <f t="shared" ref="E185:E186" si="27">+C185*D185</f>
        <v>0</v>
      </c>
    </row>
    <row r="186" spans="1:5" ht="10.5" thickBot="1" x14ac:dyDescent="0.4">
      <c r="A186" s="13"/>
      <c r="B186" s="5" t="s">
        <v>176</v>
      </c>
      <c r="C186" s="5">
        <v>0</v>
      </c>
      <c r="D186" s="5">
        <v>0</v>
      </c>
      <c r="E186" s="5">
        <f t="shared" si="27"/>
        <v>0</v>
      </c>
    </row>
    <row r="187" spans="1:5" ht="10.5" thickBot="1" x14ac:dyDescent="0.4">
      <c r="A187" s="51" t="s">
        <v>231</v>
      </c>
      <c r="B187" s="52"/>
      <c r="C187" s="52"/>
      <c r="D187" s="53"/>
      <c r="E187" s="5">
        <f>SUM(E185:E186)</f>
        <v>0</v>
      </c>
    </row>
    <row r="188" spans="1:5" ht="20.5" thickBot="1" x14ac:dyDescent="0.4">
      <c r="A188" s="8" t="str">
        <f>'PI skaičiuoklė'!C78</f>
        <v>Nustatyti pranešimų apie grėsmes kanalą</v>
      </c>
      <c r="B188" s="4"/>
      <c r="C188" s="4"/>
      <c r="D188" s="4"/>
      <c r="E188" s="4"/>
    </row>
    <row r="189" spans="1:5" ht="10.5" thickBot="1" x14ac:dyDescent="0.4">
      <c r="A189" s="13"/>
      <c r="B189" s="5" t="s">
        <v>186</v>
      </c>
      <c r="C189" s="5">
        <v>0</v>
      </c>
      <c r="D189" s="5">
        <v>0</v>
      </c>
      <c r="E189" s="5">
        <f t="shared" ref="E189:E190" si="28">+C189*D189</f>
        <v>0</v>
      </c>
    </row>
    <row r="190" spans="1:5" ht="10.5" thickBot="1" x14ac:dyDescent="0.4">
      <c r="A190" s="13"/>
      <c r="B190" s="5" t="s">
        <v>187</v>
      </c>
      <c r="C190" s="5">
        <v>0</v>
      </c>
      <c r="D190" s="5">
        <v>0</v>
      </c>
      <c r="E190" s="5">
        <f t="shared" si="28"/>
        <v>0</v>
      </c>
    </row>
    <row r="191" spans="1:5" ht="10.5" thickBot="1" x14ac:dyDescent="0.4">
      <c r="A191" s="51" t="s">
        <v>232</v>
      </c>
      <c r="B191" s="52"/>
      <c r="C191" s="52"/>
      <c r="D191" s="53"/>
      <c r="E191" s="5">
        <f>SUM(E189:E190)</f>
        <v>0</v>
      </c>
    </row>
    <row r="192" spans="1:5" ht="10.5" thickBot="1" x14ac:dyDescent="0.4">
      <c r="A192" s="13"/>
      <c r="B192" s="5" t="s">
        <v>11</v>
      </c>
      <c r="C192" s="5"/>
      <c r="D192" s="5"/>
      <c r="E192" s="5" t="s">
        <v>17</v>
      </c>
    </row>
    <row r="193" spans="1:5" ht="10.5" thickBot="1" x14ac:dyDescent="0.4">
      <c r="A193" s="48" t="s">
        <v>233</v>
      </c>
      <c r="B193" s="49"/>
      <c r="C193" s="49"/>
      <c r="D193" s="50"/>
      <c r="E193" s="4">
        <f>SUM(E183,E187,E191)</f>
        <v>0</v>
      </c>
    </row>
  </sheetData>
  <mergeCells count="50">
    <mergeCell ref="A178:D178"/>
    <mergeCell ref="A183:D183"/>
    <mergeCell ref="A187:D187"/>
    <mergeCell ref="A191:D191"/>
    <mergeCell ref="A193:D193"/>
    <mergeCell ref="A161:D161"/>
    <mergeCell ref="A163:D163"/>
    <mergeCell ref="A168:D168"/>
    <mergeCell ref="A172:D172"/>
    <mergeCell ref="A176:D176"/>
    <mergeCell ref="A142:D142"/>
    <mergeCell ref="A146:D146"/>
    <mergeCell ref="A148:D148"/>
    <mergeCell ref="A153:D153"/>
    <mergeCell ref="A157:D157"/>
    <mergeCell ref="A138:D138"/>
    <mergeCell ref="A76:D76"/>
    <mergeCell ref="A78:D78"/>
    <mergeCell ref="A83:D83"/>
    <mergeCell ref="A87:D87"/>
    <mergeCell ref="A91:D91"/>
    <mergeCell ref="A123:D123"/>
    <mergeCell ref="A127:D127"/>
    <mergeCell ref="A133:D133"/>
    <mergeCell ref="A68:D68"/>
    <mergeCell ref="A72:D72"/>
    <mergeCell ref="A93:D93"/>
    <mergeCell ref="A116:D116"/>
    <mergeCell ref="A131:D131"/>
    <mergeCell ref="A48:D48"/>
    <mergeCell ref="A53:D53"/>
    <mergeCell ref="A57:D57"/>
    <mergeCell ref="A61:D61"/>
    <mergeCell ref="A63:D63"/>
    <mergeCell ref="A1:E1"/>
    <mergeCell ref="A101:E101"/>
    <mergeCell ref="A108:D108"/>
    <mergeCell ref="A112:D112"/>
    <mergeCell ref="A118:D118"/>
    <mergeCell ref="A33:D33"/>
    <mergeCell ref="A8:D8"/>
    <mergeCell ref="A12:D12"/>
    <mergeCell ref="A18:D18"/>
    <mergeCell ref="A23:D23"/>
    <mergeCell ref="A27:D27"/>
    <mergeCell ref="A16:D16"/>
    <mergeCell ref="A31:D31"/>
    <mergeCell ref="A38:D38"/>
    <mergeCell ref="A42:D42"/>
    <mergeCell ref="A46:D46"/>
  </mergeCells>
  <pageMargins left="0.70866141732283472" right="0.70866141732283472" top="1.3385826771653544" bottom="1.3385826771653544" header="0.31496062992125984" footer="0.31496062992125984"/>
  <pageSetup paperSize="9" orientation="landscape" r:id="rId1"/>
  <headerFooter>
    <oddFooter>&amp;L_x000D_&amp;1#&amp;"Calibri"&amp;10&amp;K000000 Socialinės apsaugos ir darbo ministerija bei pavaldžios įstaigos | Viešam naudojimui</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2F1F0"/>
  </sheetPr>
  <dimension ref="A1:C222"/>
  <sheetViews>
    <sheetView topLeftCell="A192" zoomScale="120" zoomScaleNormal="120" workbookViewId="0">
      <selection activeCell="F139" sqref="F139"/>
    </sheetView>
  </sheetViews>
  <sheetFormatPr defaultColWidth="8.7265625" defaultRowHeight="10" x14ac:dyDescent="0.35"/>
  <cols>
    <col min="1" max="1" width="44.7265625" style="1" customWidth="1"/>
    <col min="2" max="2" width="31.453125" style="1" customWidth="1"/>
    <col min="3" max="3" width="25.81640625" style="1" customWidth="1"/>
    <col min="4" max="16384" width="8.7265625" style="1"/>
  </cols>
  <sheetData>
    <row r="1" spans="1:3" ht="30.75" customHeight="1" thickBot="1" x14ac:dyDescent="0.4">
      <c r="A1" s="62" t="s">
        <v>93</v>
      </c>
      <c r="B1" s="63"/>
      <c r="C1" s="64"/>
    </row>
    <row r="2" spans="1:3" ht="26.5" customHeight="1" thickBot="1" x14ac:dyDescent="0.4">
      <c r="A2" s="31" t="s">
        <v>88</v>
      </c>
      <c r="B2" s="32" t="s">
        <v>43</v>
      </c>
      <c r="C2" s="32" t="s">
        <v>44</v>
      </c>
    </row>
    <row r="3" spans="1:3" ht="11.25" customHeight="1" thickBot="1" x14ac:dyDescent="0.4">
      <c r="A3" s="33">
        <v>1</v>
      </c>
      <c r="B3" s="34">
        <v>2</v>
      </c>
      <c r="C3" s="34">
        <v>3</v>
      </c>
    </row>
    <row r="4" spans="1:3" ht="39.75" customHeight="1" thickBot="1" x14ac:dyDescent="0.4">
      <c r="A4" s="24" t="str">
        <f>'PI skaičiuoklė'!B6</f>
        <v>Straipsnis (-iai), punktas (-ai) ir įpareigojimas</v>
      </c>
      <c r="B4" s="4"/>
      <c r="C4" s="4"/>
    </row>
    <row r="5" spans="1:3" ht="10.5" thickBot="1" x14ac:dyDescent="0.4">
      <c r="A5" s="8" t="str">
        <f>'PI skaičiuoklė'!C7</f>
        <v>Veiksmas A1</v>
      </c>
      <c r="B5" s="4"/>
      <c r="C5" s="4"/>
    </row>
    <row r="6" spans="1:3" ht="10.5" thickBot="1" x14ac:dyDescent="0.4">
      <c r="A6" s="13"/>
      <c r="B6" s="5" t="s">
        <v>22</v>
      </c>
      <c r="C6" s="5">
        <v>0</v>
      </c>
    </row>
    <row r="7" spans="1:3" ht="10.5" thickBot="1" x14ac:dyDescent="0.4">
      <c r="A7" s="13"/>
      <c r="B7" s="5" t="s">
        <v>23</v>
      </c>
      <c r="C7" s="5">
        <v>0</v>
      </c>
    </row>
    <row r="8" spans="1:3" ht="12" customHeight="1" thickBot="1" x14ac:dyDescent="0.4">
      <c r="A8" s="51" t="s">
        <v>45</v>
      </c>
      <c r="B8" s="53"/>
      <c r="C8" s="5">
        <f>SUM(C6:C7)</f>
        <v>0</v>
      </c>
    </row>
    <row r="9" spans="1:3" ht="10.5" thickBot="1" x14ac:dyDescent="0.4">
      <c r="A9" s="8" t="str">
        <f>'PI skaičiuoklė'!C8</f>
        <v>Veiksmas A2</v>
      </c>
      <c r="B9" s="4"/>
      <c r="C9" s="4"/>
    </row>
    <row r="10" spans="1:3" ht="10.5" thickBot="1" x14ac:dyDescent="0.4">
      <c r="A10" s="13"/>
      <c r="B10" s="5" t="s">
        <v>24</v>
      </c>
      <c r="C10" s="5">
        <v>0</v>
      </c>
    </row>
    <row r="11" spans="1:3" ht="10.5" thickBot="1" x14ac:dyDescent="0.4">
      <c r="A11" s="13"/>
      <c r="B11" s="5" t="s">
        <v>25</v>
      </c>
      <c r="C11" s="5">
        <v>0</v>
      </c>
    </row>
    <row r="12" spans="1:3" ht="19" customHeight="1" thickBot="1" x14ac:dyDescent="0.4">
      <c r="A12" s="51" t="s">
        <v>46</v>
      </c>
      <c r="B12" s="53"/>
      <c r="C12" s="5">
        <f>SUM(C10:C11)</f>
        <v>0</v>
      </c>
    </row>
    <row r="13" spans="1:3" ht="10.5" thickBot="1" x14ac:dyDescent="0.4">
      <c r="A13" s="8" t="str">
        <f>'PI skaičiuoklė'!C9</f>
        <v>Veiksmas A3</v>
      </c>
      <c r="B13" s="4"/>
      <c r="C13" s="4"/>
    </row>
    <row r="14" spans="1:3" ht="10.5" thickBot="1" x14ac:dyDescent="0.4">
      <c r="A14" s="13"/>
      <c r="B14" s="5" t="s">
        <v>184</v>
      </c>
      <c r="C14" s="5">
        <v>0</v>
      </c>
    </row>
    <row r="15" spans="1:3" ht="10.5" thickBot="1" x14ac:dyDescent="0.4">
      <c r="A15" s="13"/>
      <c r="B15" s="5" t="s">
        <v>185</v>
      </c>
      <c r="C15" s="5">
        <v>0</v>
      </c>
    </row>
    <row r="16" spans="1:3" ht="19" customHeight="1" thickBot="1" x14ac:dyDescent="0.4">
      <c r="A16" s="51" t="s">
        <v>234</v>
      </c>
      <c r="B16" s="53"/>
      <c r="C16" s="5">
        <f>SUM(C14:C15)</f>
        <v>0</v>
      </c>
    </row>
    <row r="17" spans="1:3" ht="10.5" thickBot="1" x14ac:dyDescent="0.4">
      <c r="A17" s="13"/>
      <c r="B17" s="5" t="s">
        <v>11</v>
      </c>
      <c r="C17" s="5"/>
    </row>
    <row r="18" spans="1:3" ht="15" customHeight="1" thickBot="1" x14ac:dyDescent="0.4">
      <c r="A18" s="48" t="s">
        <v>47</v>
      </c>
      <c r="B18" s="50"/>
      <c r="C18" s="35">
        <f>SUM(C8,C12,C16)</f>
        <v>0</v>
      </c>
    </row>
    <row r="19" spans="1:3" ht="26.25" customHeight="1" thickBot="1" x14ac:dyDescent="0.4">
      <c r="A19" s="24" t="str">
        <f>'PI skaičiuoklė'!B12</f>
        <v>Straipsnis (-iai), punktas (-ai) ir įpareigojimas</v>
      </c>
      <c r="B19" s="4"/>
      <c r="C19" s="4"/>
    </row>
    <row r="20" spans="1:3" ht="10.5" thickBot="1" x14ac:dyDescent="0.4">
      <c r="A20" s="8" t="str">
        <f>'PI skaičiuoklė'!C13</f>
        <v>Veiksmas B1</v>
      </c>
      <c r="B20" s="4"/>
      <c r="C20" s="4"/>
    </row>
    <row r="21" spans="1:3" ht="10.5" thickBot="1" x14ac:dyDescent="0.4">
      <c r="A21" s="36"/>
      <c r="B21" s="5" t="s">
        <v>26</v>
      </c>
      <c r="C21" s="5">
        <v>0</v>
      </c>
    </row>
    <row r="22" spans="1:3" ht="10.5" thickBot="1" x14ac:dyDescent="0.4">
      <c r="A22" s="13"/>
      <c r="B22" s="5" t="s">
        <v>27</v>
      </c>
      <c r="C22" s="5">
        <v>0</v>
      </c>
    </row>
    <row r="23" spans="1:3" ht="15" customHeight="1" thickBot="1" x14ac:dyDescent="0.4">
      <c r="A23" s="51" t="s">
        <v>48</v>
      </c>
      <c r="B23" s="53"/>
      <c r="C23" s="5">
        <f>SUM(C21:C22)</f>
        <v>0</v>
      </c>
    </row>
    <row r="24" spans="1:3" ht="10.5" thickBot="1" x14ac:dyDescent="0.4">
      <c r="A24" s="8" t="str">
        <f>'PI skaičiuoklė'!C14</f>
        <v>Veiksmas B2</v>
      </c>
      <c r="B24" s="4"/>
      <c r="C24" s="4"/>
    </row>
    <row r="25" spans="1:3" ht="10.5" thickBot="1" x14ac:dyDescent="0.4">
      <c r="A25" s="13"/>
      <c r="B25" s="5" t="s">
        <v>28</v>
      </c>
      <c r="C25" s="5">
        <v>0</v>
      </c>
    </row>
    <row r="26" spans="1:3" ht="10.5" thickBot="1" x14ac:dyDescent="0.4">
      <c r="A26" s="13"/>
      <c r="B26" s="5" t="s">
        <v>29</v>
      </c>
      <c r="C26" s="5">
        <v>0</v>
      </c>
    </row>
    <row r="27" spans="1:3" ht="16.5" customHeight="1" thickBot="1" x14ac:dyDescent="0.4">
      <c r="A27" s="51" t="s">
        <v>49</v>
      </c>
      <c r="B27" s="53"/>
      <c r="C27" s="5">
        <f>SUM(C25:C26)</f>
        <v>0</v>
      </c>
    </row>
    <row r="28" spans="1:3" ht="10.5" thickBot="1" x14ac:dyDescent="0.4">
      <c r="A28" s="8" t="str">
        <f>'PI skaičiuoklė'!C15</f>
        <v>Veiksmas B3</v>
      </c>
      <c r="B28" s="4"/>
      <c r="C28" s="4"/>
    </row>
    <row r="29" spans="1:3" ht="10.5" thickBot="1" x14ac:dyDescent="0.4">
      <c r="A29" s="13"/>
      <c r="B29" s="5" t="s">
        <v>182</v>
      </c>
      <c r="C29" s="5">
        <v>0</v>
      </c>
    </row>
    <row r="30" spans="1:3" ht="10.5" thickBot="1" x14ac:dyDescent="0.4">
      <c r="A30" s="13"/>
      <c r="B30" s="5" t="s">
        <v>183</v>
      </c>
      <c r="C30" s="5">
        <v>0</v>
      </c>
    </row>
    <row r="31" spans="1:3" ht="16.5" customHeight="1" thickBot="1" x14ac:dyDescent="0.4">
      <c r="A31" s="51" t="s">
        <v>235</v>
      </c>
      <c r="B31" s="53"/>
      <c r="C31" s="5">
        <f>SUM(C29:C30)</f>
        <v>0</v>
      </c>
    </row>
    <row r="32" spans="1:3" ht="10.5" thickBot="1" x14ac:dyDescent="0.4">
      <c r="A32" s="13"/>
      <c r="B32" s="5" t="s">
        <v>11</v>
      </c>
      <c r="C32" s="5" t="s">
        <v>11</v>
      </c>
    </row>
    <row r="33" spans="1:3" ht="15" customHeight="1" thickBot="1" x14ac:dyDescent="0.4">
      <c r="A33" s="48" t="s">
        <v>50</v>
      </c>
      <c r="B33" s="50"/>
      <c r="C33" s="35">
        <f>SUM(C23,C27,C31)</f>
        <v>0</v>
      </c>
    </row>
    <row r="34" spans="1:3" ht="10.5" thickBot="1" x14ac:dyDescent="0.4">
      <c r="A34" s="24" t="str">
        <f>'PI skaičiuoklė'!B18</f>
        <v>Straipsnis (-iai), punktas (-ai) ir įpareigojimas</v>
      </c>
      <c r="B34" s="4"/>
      <c r="C34" s="4"/>
    </row>
    <row r="35" spans="1:3" ht="10.5" thickBot="1" x14ac:dyDescent="0.4">
      <c r="A35" s="8" t="str">
        <f>'PI skaičiuoklė'!C19</f>
        <v>Veiksmas C1</v>
      </c>
      <c r="B35" s="4"/>
      <c r="C35" s="4"/>
    </row>
    <row r="36" spans="1:3" ht="10.5" thickBot="1" x14ac:dyDescent="0.4">
      <c r="A36" s="13"/>
      <c r="B36" s="5" t="s">
        <v>149</v>
      </c>
      <c r="C36" s="5">
        <v>0</v>
      </c>
    </row>
    <row r="37" spans="1:3" ht="10.5" thickBot="1" x14ac:dyDescent="0.4">
      <c r="A37" s="13"/>
      <c r="B37" s="5" t="s">
        <v>150</v>
      </c>
      <c r="C37" s="5">
        <v>0</v>
      </c>
    </row>
    <row r="38" spans="1:3" ht="12" customHeight="1" thickBot="1" x14ac:dyDescent="0.4">
      <c r="A38" s="51" t="s">
        <v>236</v>
      </c>
      <c r="B38" s="53"/>
      <c r="C38" s="5">
        <f>SUM(C36:C37)</f>
        <v>0</v>
      </c>
    </row>
    <row r="39" spans="1:3" ht="10.5" thickBot="1" x14ac:dyDescent="0.4">
      <c r="A39" s="8" t="str">
        <f>'PI skaičiuoklė'!C20</f>
        <v>Veiksmas C2</v>
      </c>
      <c r="B39" s="4"/>
      <c r="C39" s="4"/>
    </row>
    <row r="40" spans="1:3" ht="10.5" thickBot="1" x14ac:dyDescent="0.4">
      <c r="A40" s="13"/>
      <c r="B40" s="5" t="s">
        <v>151</v>
      </c>
      <c r="C40" s="5">
        <v>0</v>
      </c>
    </row>
    <row r="41" spans="1:3" ht="10.5" thickBot="1" x14ac:dyDescent="0.4">
      <c r="A41" s="13"/>
      <c r="B41" s="5" t="s">
        <v>152</v>
      </c>
      <c r="C41" s="5">
        <v>0</v>
      </c>
    </row>
    <row r="42" spans="1:3" ht="19" customHeight="1" thickBot="1" x14ac:dyDescent="0.4">
      <c r="A42" s="51" t="s">
        <v>237</v>
      </c>
      <c r="B42" s="53"/>
      <c r="C42" s="5">
        <f>SUM(C40:C41)</f>
        <v>0</v>
      </c>
    </row>
    <row r="43" spans="1:3" ht="10.5" thickBot="1" x14ac:dyDescent="0.4">
      <c r="A43" s="8" t="str">
        <f>'PI skaičiuoklė'!C21</f>
        <v>Veiksmas C3</v>
      </c>
      <c r="B43" s="4"/>
      <c r="C43" s="4"/>
    </row>
    <row r="44" spans="1:3" ht="10.5" thickBot="1" x14ac:dyDescent="0.4">
      <c r="A44" s="13"/>
      <c r="B44" s="5" t="s">
        <v>189</v>
      </c>
      <c r="C44" s="5">
        <v>0</v>
      </c>
    </row>
    <row r="45" spans="1:3" ht="10.5" thickBot="1" x14ac:dyDescent="0.4">
      <c r="A45" s="13"/>
      <c r="B45" s="5" t="s">
        <v>190</v>
      </c>
      <c r="C45" s="5">
        <v>0</v>
      </c>
    </row>
    <row r="46" spans="1:3" ht="19" customHeight="1" thickBot="1" x14ac:dyDescent="0.4">
      <c r="A46" s="51" t="s">
        <v>238</v>
      </c>
      <c r="B46" s="53"/>
      <c r="C46" s="5">
        <f>SUM(C44:C45)</f>
        <v>0</v>
      </c>
    </row>
    <row r="47" spans="1:3" ht="10.5" thickBot="1" x14ac:dyDescent="0.4">
      <c r="A47" s="13"/>
      <c r="B47" s="5" t="s">
        <v>11</v>
      </c>
      <c r="C47" s="5"/>
    </row>
    <row r="48" spans="1:3" ht="15" customHeight="1" thickBot="1" x14ac:dyDescent="0.4">
      <c r="A48" s="48" t="s">
        <v>239</v>
      </c>
      <c r="B48" s="50"/>
      <c r="C48" s="35">
        <f>SUM(C38,C42,C46)</f>
        <v>0</v>
      </c>
    </row>
    <row r="49" spans="1:3" ht="10.5" thickBot="1" x14ac:dyDescent="0.4">
      <c r="A49" s="24" t="str">
        <f>'PI skaičiuoklė'!B25</f>
        <v>Straipsnis (-iai), punktas (-ai) ir įpareigojimas</v>
      </c>
      <c r="B49" s="4"/>
      <c r="C49" s="4"/>
    </row>
    <row r="50" spans="1:3" ht="10.5" thickBot="1" x14ac:dyDescent="0.4">
      <c r="A50" s="8" t="str">
        <f>'PI skaičiuoklė'!C26</f>
        <v>Veiksmas D1</v>
      </c>
      <c r="B50" s="4"/>
      <c r="C50" s="4"/>
    </row>
    <row r="51" spans="1:3" ht="10.5" thickBot="1" x14ac:dyDescent="0.4">
      <c r="A51" s="36"/>
      <c r="B51" s="5" t="s">
        <v>159</v>
      </c>
      <c r="C51" s="5">
        <v>0</v>
      </c>
    </row>
    <row r="52" spans="1:3" ht="10.5" thickBot="1" x14ac:dyDescent="0.4">
      <c r="A52" s="13"/>
      <c r="B52" s="5" t="s">
        <v>160</v>
      </c>
      <c r="C52" s="5">
        <v>0</v>
      </c>
    </row>
    <row r="53" spans="1:3" ht="15" customHeight="1" thickBot="1" x14ac:dyDescent="0.4">
      <c r="A53" s="51" t="s">
        <v>240</v>
      </c>
      <c r="B53" s="53"/>
      <c r="C53" s="5">
        <f>SUM(C51:C52)</f>
        <v>0</v>
      </c>
    </row>
    <row r="54" spans="1:3" ht="10.5" thickBot="1" x14ac:dyDescent="0.4">
      <c r="A54" s="8" t="str">
        <f>'PI skaičiuoklė'!C27</f>
        <v>Veiksmas D2</v>
      </c>
      <c r="B54" s="4"/>
      <c r="C54" s="4"/>
    </row>
    <row r="55" spans="1:3" ht="10.5" thickBot="1" x14ac:dyDescent="0.4">
      <c r="A55" s="13"/>
      <c r="B55" s="5" t="s">
        <v>161</v>
      </c>
      <c r="C55" s="5">
        <v>0</v>
      </c>
    </row>
    <row r="56" spans="1:3" ht="10.5" thickBot="1" x14ac:dyDescent="0.4">
      <c r="A56" s="13"/>
      <c r="B56" s="5" t="s">
        <v>162</v>
      </c>
      <c r="C56" s="5">
        <v>0</v>
      </c>
    </row>
    <row r="57" spans="1:3" ht="16.5" customHeight="1" thickBot="1" x14ac:dyDescent="0.4">
      <c r="A57" s="51" t="s">
        <v>241</v>
      </c>
      <c r="B57" s="53"/>
      <c r="C57" s="5">
        <f>SUM(C55:C56)</f>
        <v>0</v>
      </c>
    </row>
    <row r="58" spans="1:3" ht="10.5" thickBot="1" x14ac:dyDescent="0.4">
      <c r="A58" s="8" t="str">
        <f>'PI skaičiuoklė'!C28</f>
        <v>Veiksmas D3</v>
      </c>
      <c r="B58" s="4"/>
      <c r="C58" s="4"/>
    </row>
    <row r="59" spans="1:3" ht="10.5" thickBot="1" x14ac:dyDescent="0.4">
      <c r="A59" s="13"/>
      <c r="B59" s="5" t="s">
        <v>192</v>
      </c>
      <c r="C59" s="5">
        <v>0</v>
      </c>
    </row>
    <row r="60" spans="1:3" ht="10.5" thickBot="1" x14ac:dyDescent="0.4">
      <c r="A60" s="13"/>
      <c r="B60" s="5" t="s">
        <v>193</v>
      </c>
      <c r="C60" s="5">
        <v>0</v>
      </c>
    </row>
    <row r="61" spans="1:3" ht="16.5" customHeight="1" thickBot="1" x14ac:dyDescent="0.4">
      <c r="A61" s="51" t="s">
        <v>242</v>
      </c>
      <c r="B61" s="53"/>
      <c r="C61" s="5">
        <f>SUM(C59:C60)</f>
        <v>0</v>
      </c>
    </row>
    <row r="62" spans="1:3" ht="10.5" thickBot="1" x14ac:dyDescent="0.4">
      <c r="A62" s="13"/>
      <c r="B62" s="5" t="s">
        <v>11</v>
      </c>
      <c r="C62" s="5" t="s">
        <v>11</v>
      </c>
    </row>
    <row r="63" spans="1:3" ht="15" customHeight="1" thickBot="1" x14ac:dyDescent="0.4">
      <c r="A63" s="48" t="s">
        <v>243</v>
      </c>
      <c r="B63" s="50"/>
      <c r="C63" s="35">
        <f>SUM(C53,C57,C61)</f>
        <v>0</v>
      </c>
    </row>
    <row r="64" spans="1:3" ht="10.5" thickBot="1" x14ac:dyDescent="0.4">
      <c r="A64" s="24" t="str">
        <f>'PI skaičiuoklė'!B31</f>
        <v>Straipsnis (-iai), punktas (-ai) ir įpareigojimas</v>
      </c>
      <c r="B64" s="4"/>
      <c r="C64" s="4"/>
    </row>
    <row r="65" spans="1:3" ht="10.5" thickBot="1" x14ac:dyDescent="0.4">
      <c r="A65" s="8" t="str">
        <f>'PI skaičiuoklė'!C32</f>
        <v>Veiksmas E1</v>
      </c>
      <c r="B65" s="4"/>
      <c r="C65" s="4"/>
    </row>
    <row r="66" spans="1:3" ht="10.5" thickBot="1" x14ac:dyDescent="0.4">
      <c r="A66" s="13"/>
      <c r="B66" s="5" t="s">
        <v>165</v>
      </c>
      <c r="C66" s="5">
        <v>0</v>
      </c>
    </row>
    <row r="67" spans="1:3" ht="10.5" thickBot="1" x14ac:dyDescent="0.4">
      <c r="A67" s="13"/>
      <c r="B67" s="5" t="s">
        <v>166</v>
      </c>
      <c r="C67" s="5">
        <v>0</v>
      </c>
    </row>
    <row r="68" spans="1:3" ht="12" customHeight="1" thickBot="1" x14ac:dyDescent="0.4">
      <c r="A68" s="51" t="s">
        <v>244</v>
      </c>
      <c r="B68" s="53"/>
      <c r="C68" s="5">
        <f>SUM(C66:C67)</f>
        <v>0</v>
      </c>
    </row>
    <row r="69" spans="1:3" ht="10.5" thickBot="1" x14ac:dyDescent="0.4">
      <c r="A69" s="8" t="str">
        <f>'PI skaičiuoklė'!C33</f>
        <v>Veiksmas E2</v>
      </c>
      <c r="B69" s="4"/>
      <c r="C69" s="4"/>
    </row>
    <row r="70" spans="1:3" ht="10.5" thickBot="1" x14ac:dyDescent="0.4">
      <c r="A70" s="13"/>
      <c r="B70" s="5" t="s">
        <v>168</v>
      </c>
      <c r="C70" s="5">
        <v>0</v>
      </c>
    </row>
    <row r="71" spans="1:3" ht="10.5" thickBot="1" x14ac:dyDescent="0.4">
      <c r="A71" s="13"/>
      <c r="B71" s="5" t="s">
        <v>167</v>
      </c>
      <c r="C71" s="5">
        <v>0</v>
      </c>
    </row>
    <row r="72" spans="1:3" ht="19" customHeight="1" thickBot="1" x14ac:dyDescent="0.4">
      <c r="A72" s="51" t="s">
        <v>245</v>
      </c>
      <c r="B72" s="53"/>
      <c r="C72" s="5">
        <f>SUM(C70:C71)</f>
        <v>0</v>
      </c>
    </row>
    <row r="73" spans="1:3" ht="10.5" thickBot="1" x14ac:dyDescent="0.4">
      <c r="A73" s="8" t="str">
        <f>'PI skaičiuoklė'!C34</f>
        <v>Veiksmas E3</v>
      </c>
      <c r="B73" s="4"/>
      <c r="C73" s="4"/>
    </row>
    <row r="74" spans="1:3" ht="10.5" thickBot="1" x14ac:dyDescent="0.4">
      <c r="A74" s="13"/>
      <c r="B74" s="5" t="s">
        <v>195</v>
      </c>
      <c r="C74" s="5">
        <v>0</v>
      </c>
    </row>
    <row r="75" spans="1:3" ht="10.5" thickBot="1" x14ac:dyDescent="0.4">
      <c r="A75" s="13"/>
      <c r="B75" s="5" t="s">
        <v>196</v>
      </c>
      <c r="C75" s="5">
        <v>0</v>
      </c>
    </row>
    <row r="76" spans="1:3" ht="19" customHeight="1" thickBot="1" x14ac:dyDescent="0.4">
      <c r="A76" s="51" t="s">
        <v>246</v>
      </c>
      <c r="B76" s="53"/>
      <c r="C76" s="5">
        <f>SUM(C74:C75)</f>
        <v>0</v>
      </c>
    </row>
    <row r="77" spans="1:3" ht="10.5" thickBot="1" x14ac:dyDescent="0.4">
      <c r="A77" s="13"/>
      <c r="B77" s="5" t="s">
        <v>11</v>
      </c>
      <c r="C77" s="5"/>
    </row>
    <row r="78" spans="1:3" ht="15" customHeight="1" thickBot="1" x14ac:dyDescent="0.4">
      <c r="A78" s="48" t="s">
        <v>247</v>
      </c>
      <c r="B78" s="50"/>
      <c r="C78" s="35">
        <f>SUM(C68,C72,C76)</f>
        <v>0</v>
      </c>
    </row>
    <row r="79" spans="1:3" ht="10.5" thickBot="1" x14ac:dyDescent="0.4">
      <c r="A79" s="24" t="str">
        <f>'PI skaičiuoklė'!B37</f>
        <v>Straipsnis (-iai), punktas (-ai) ir įpareigojimas</v>
      </c>
      <c r="B79" s="4"/>
      <c r="C79" s="4"/>
    </row>
    <row r="80" spans="1:3" ht="10.5" thickBot="1" x14ac:dyDescent="0.4">
      <c r="A80" s="8" t="str">
        <f>'PI skaičiuoklė'!C38</f>
        <v>Veiksmas F1</v>
      </c>
      <c r="B80" s="4"/>
      <c r="C80" s="4"/>
    </row>
    <row r="81" spans="1:3" ht="10.5" thickBot="1" x14ac:dyDescent="0.4">
      <c r="A81" s="36"/>
      <c r="B81" s="5" t="s">
        <v>173</v>
      </c>
      <c r="C81" s="5">
        <v>0</v>
      </c>
    </row>
    <row r="82" spans="1:3" ht="10.5" thickBot="1" x14ac:dyDescent="0.4">
      <c r="A82" s="13"/>
      <c r="B82" s="5" t="s">
        <v>174</v>
      </c>
      <c r="C82" s="5">
        <v>0</v>
      </c>
    </row>
    <row r="83" spans="1:3" ht="15" customHeight="1" thickBot="1" x14ac:dyDescent="0.4">
      <c r="A83" s="51" t="s">
        <v>248</v>
      </c>
      <c r="B83" s="53"/>
      <c r="C83" s="5">
        <f>SUM(C81:C82)</f>
        <v>0</v>
      </c>
    </row>
    <row r="84" spans="1:3" ht="10.5" thickBot="1" x14ac:dyDescent="0.4">
      <c r="A84" s="8" t="str">
        <f>'PI skaičiuoklė'!C39</f>
        <v>Veiksmas F2</v>
      </c>
      <c r="B84" s="4"/>
      <c r="C84" s="4"/>
    </row>
    <row r="85" spans="1:3" ht="10.5" thickBot="1" x14ac:dyDescent="0.4">
      <c r="A85" s="13"/>
      <c r="B85" s="5" t="s">
        <v>175</v>
      </c>
      <c r="C85" s="5">
        <v>0</v>
      </c>
    </row>
    <row r="86" spans="1:3" ht="10.5" thickBot="1" x14ac:dyDescent="0.4">
      <c r="A86" s="13"/>
      <c r="B86" s="5" t="s">
        <v>176</v>
      </c>
      <c r="C86" s="5">
        <v>0</v>
      </c>
    </row>
    <row r="87" spans="1:3" ht="16.5" customHeight="1" thickBot="1" x14ac:dyDescent="0.4">
      <c r="A87" s="51" t="s">
        <v>249</v>
      </c>
      <c r="B87" s="53"/>
      <c r="C87" s="5">
        <f>SUM(C85:C86)</f>
        <v>0</v>
      </c>
    </row>
    <row r="88" spans="1:3" ht="10.5" thickBot="1" x14ac:dyDescent="0.4">
      <c r="A88" s="8" t="str">
        <f>'PI skaičiuoklė'!C40</f>
        <v>Veiksmas F3</v>
      </c>
      <c r="B88" s="4"/>
      <c r="C88" s="4"/>
    </row>
    <row r="89" spans="1:3" ht="10.5" thickBot="1" x14ac:dyDescent="0.4">
      <c r="A89" s="13"/>
      <c r="B89" s="5" t="s">
        <v>186</v>
      </c>
      <c r="C89" s="5">
        <v>0</v>
      </c>
    </row>
    <row r="90" spans="1:3" ht="10.5" thickBot="1" x14ac:dyDescent="0.4">
      <c r="A90" s="13"/>
      <c r="B90" s="5" t="s">
        <v>187</v>
      </c>
      <c r="C90" s="5">
        <v>0</v>
      </c>
    </row>
    <row r="91" spans="1:3" ht="16.5" customHeight="1" thickBot="1" x14ac:dyDescent="0.4">
      <c r="A91" s="51" t="s">
        <v>250</v>
      </c>
      <c r="B91" s="53"/>
      <c r="C91" s="5">
        <f>SUM(C89:C90)</f>
        <v>0</v>
      </c>
    </row>
    <row r="92" spans="1:3" ht="10.5" thickBot="1" x14ac:dyDescent="0.4">
      <c r="A92" s="13"/>
      <c r="B92" s="5" t="s">
        <v>11</v>
      </c>
      <c r="C92" s="5" t="s">
        <v>11</v>
      </c>
    </row>
    <row r="93" spans="1:3" ht="15" customHeight="1" thickBot="1" x14ac:dyDescent="0.4">
      <c r="A93" s="48" t="s">
        <v>251</v>
      </c>
      <c r="B93" s="50"/>
      <c r="C93" s="35">
        <f>SUM(C83,C87,C91)</f>
        <v>0</v>
      </c>
    </row>
    <row r="94" spans="1:3" ht="15" customHeight="1" x14ac:dyDescent="0.35">
      <c r="A94" s="28"/>
      <c r="B94" s="28"/>
      <c r="C94" s="37"/>
    </row>
    <row r="95" spans="1:3" ht="15" customHeight="1" x14ac:dyDescent="0.35">
      <c r="A95" s="28"/>
      <c r="B95" s="28"/>
      <c r="C95" s="37"/>
    </row>
    <row r="96" spans="1:3" ht="15" customHeight="1" x14ac:dyDescent="0.35">
      <c r="A96" s="28"/>
      <c r="B96" s="28"/>
      <c r="C96" s="37"/>
    </row>
    <row r="97" spans="1:3" ht="15" customHeight="1" x14ac:dyDescent="0.35">
      <c r="A97" s="28"/>
      <c r="B97" s="28"/>
      <c r="C97" s="37"/>
    </row>
    <row r="99" spans="1:3" ht="10.5" thickBot="1" x14ac:dyDescent="0.4"/>
    <row r="100" spans="1:3" ht="28.5" customHeight="1" thickBot="1" x14ac:dyDescent="0.4">
      <c r="A100" s="65" t="s">
        <v>94</v>
      </c>
      <c r="B100" s="66"/>
      <c r="C100" s="67"/>
    </row>
    <row r="101" spans="1:3" ht="20.5" thickBot="1" x14ac:dyDescent="0.4">
      <c r="A101" s="31" t="s">
        <v>89</v>
      </c>
      <c r="B101" s="32" t="s">
        <v>43</v>
      </c>
      <c r="C101" s="32" t="s">
        <v>44</v>
      </c>
    </row>
    <row r="102" spans="1:3" ht="10.5" thickBot="1" x14ac:dyDescent="0.4">
      <c r="A102" s="33">
        <v>1</v>
      </c>
      <c r="B102" s="34">
        <v>2</v>
      </c>
      <c r="C102" s="34">
        <v>3</v>
      </c>
    </row>
    <row r="103" spans="1:3" ht="210.5" thickBot="1" x14ac:dyDescent="0.4">
      <c r="A103" s="24" t="str">
        <f>'PI skaičiuoklė'!B45</f>
        <v>Darbuotojų saugos ir sveikatos įstatymo 38-3 straipsnio 1 ir 4 dalys
1. &lt;...&gt; Taip pat skaitmeninė darbo platforma, kiek tai susiję su platformos darbuotojais:
1) įvertina automatizuotų stebėsenos sistemų ir automatizuotų sprendimų priėmimo sistemų keliamą riziką platformos darbuotojų saugai ir sveikatai, visų pirma, kiek tai susiję su galimais nelaimingais atsitikimais darbe, psichosocialiniais ir ergonominiais rizikos veiksniais;
2) įvertina, ar šios dalies 1 punkte nurodytų sistemų apsaugos priemonės yra tinkamos atsižvelgiant į nustatytą riziką konkretaus pobūdžio darbo aplinkoje;
3) imasi tinkamų prevencinių ir apsaugos priemonių.
&lt;...&gt;
4. Šio straipsnio 1–3 dalys taip pat taikomos tais atvejais, kai skaitmeninė darbo platforma naudoja kitas automatizuotas sistemas, kuriomis priimami ar joms padedant priimami sprendimai, kurie bet kuriuo būdu daro poveikį platformos darbuotojams, ir kurios nėra automatizuotos sprendimų priėmimo sistemos.</v>
      </c>
      <c r="B103" s="4"/>
      <c r="C103" s="4"/>
    </row>
    <row r="104" spans="1:3" ht="40.5" thickBot="1" x14ac:dyDescent="0.4">
      <c r="A104" s="8" t="str">
        <f>'PI skaičiuoklė'!C46</f>
        <v>Įvertinti automatizuotų sistemų keliamą riziką;
įvertinti automatizuotų sistemų apsaugos priemonių tinkamumą;
imtis prevencinių ir apsaugos priemonių.</v>
      </c>
      <c r="B104" s="4"/>
      <c r="C104" s="4"/>
    </row>
    <row r="105" spans="1:3" ht="10.5" thickBot="1" x14ac:dyDescent="0.4">
      <c r="A105" s="13"/>
      <c r="B105" s="5" t="s">
        <v>22</v>
      </c>
      <c r="C105" s="5">
        <v>0</v>
      </c>
    </row>
    <row r="106" spans="1:3" ht="10.5" thickBot="1" x14ac:dyDescent="0.4">
      <c r="A106" s="13"/>
      <c r="B106" s="5" t="s">
        <v>23</v>
      </c>
      <c r="C106" s="5">
        <v>0</v>
      </c>
    </row>
    <row r="107" spans="1:3" ht="10.5" thickBot="1" x14ac:dyDescent="0.4">
      <c r="A107" s="51" t="s">
        <v>45</v>
      </c>
      <c r="B107" s="53"/>
      <c r="C107" s="5">
        <f>SUM(C105:C106)</f>
        <v>0</v>
      </c>
    </row>
    <row r="108" spans="1:3" ht="10.5" thickBot="1" x14ac:dyDescent="0.4">
      <c r="A108" s="8">
        <f>'PI skaičiuoklė'!C47</f>
        <v>0</v>
      </c>
      <c r="B108" s="4"/>
      <c r="C108" s="4"/>
    </row>
    <row r="109" spans="1:3" ht="10.5" thickBot="1" x14ac:dyDescent="0.4">
      <c r="A109" s="13"/>
      <c r="B109" s="5" t="s">
        <v>24</v>
      </c>
      <c r="C109" s="5">
        <v>0</v>
      </c>
    </row>
    <row r="110" spans="1:3" ht="10.5" thickBot="1" x14ac:dyDescent="0.4">
      <c r="A110" s="13"/>
      <c r="B110" s="5" t="s">
        <v>25</v>
      </c>
      <c r="C110" s="5">
        <v>0</v>
      </c>
    </row>
    <row r="111" spans="1:3" ht="10.5" thickBot="1" x14ac:dyDescent="0.4">
      <c r="A111" s="51" t="s">
        <v>46</v>
      </c>
      <c r="B111" s="53"/>
      <c r="C111" s="5">
        <f>SUM(C109:C110)</f>
        <v>0</v>
      </c>
    </row>
    <row r="112" spans="1:3" ht="10.5" thickBot="1" x14ac:dyDescent="0.4">
      <c r="A112" s="8">
        <f>'PI skaičiuoklė'!C48</f>
        <v>0</v>
      </c>
      <c r="B112" s="4"/>
      <c r="C112" s="4"/>
    </row>
    <row r="113" spans="1:3" ht="10.5" thickBot="1" x14ac:dyDescent="0.4">
      <c r="A113" s="13"/>
      <c r="B113" s="5" t="s">
        <v>184</v>
      </c>
      <c r="C113" s="5">
        <v>0</v>
      </c>
    </row>
    <row r="114" spans="1:3" ht="10.5" thickBot="1" x14ac:dyDescent="0.4">
      <c r="A114" s="13"/>
      <c r="B114" s="5" t="s">
        <v>185</v>
      </c>
      <c r="C114" s="5">
        <v>0</v>
      </c>
    </row>
    <row r="115" spans="1:3" ht="10.5" thickBot="1" x14ac:dyDescent="0.4">
      <c r="A115" s="51" t="s">
        <v>234</v>
      </c>
      <c r="B115" s="53"/>
      <c r="C115" s="5">
        <f>SUM(C113:C114)</f>
        <v>0</v>
      </c>
    </row>
    <row r="116" spans="1:3" ht="10.5" thickBot="1" x14ac:dyDescent="0.4">
      <c r="A116" s="13"/>
      <c r="B116" s="5" t="s">
        <v>11</v>
      </c>
      <c r="C116" s="5"/>
    </row>
    <row r="117" spans="1:3" ht="10.5" thickBot="1" x14ac:dyDescent="0.4">
      <c r="A117" s="48" t="s">
        <v>47</v>
      </c>
      <c r="B117" s="50"/>
      <c r="C117" s="35">
        <f>SUM(C107,C111,C115)</f>
        <v>0</v>
      </c>
    </row>
    <row r="118" spans="1:3" ht="70.5" thickBot="1" x14ac:dyDescent="0.4">
      <c r="A118" s="24" t="str">
        <f>'PI skaičiuoklė'!B51</f>
        <v>Darbuotojų saugos ir sveikatos įstatymo 38-3 straipsnio 2 dalis
2. Skaitmeninė darbo platforma, kiek tai susiję su šio straipsnio 1 dalyje nustatytais reikalavimais, užtikrina veiksmingą platformos darbuotojų ir (arba) jų atstovų informavimą ir konsultavimąsi su jais bei jų dalyvavimą pagal šio Įstatymo 13, 25, 27, 30, 34 straipsnius.</v>
      </c>
      <c r="B118" s="39"/>
      <c r="C118" s="39"/>
    </row>
    <row r="119" spans="1:3" ht="10.5" thickBot="1" x14ac:dyDescent="0.4">
      <c r="A119" s="8" t="str">
        <f>'PI skaičiuoklė'!C52</f>
        <v>Darbuotojų informavimas ir konsultavimasis su jais</v>
      </c>
      <c r="B119" s="39"/>
      <c r="C119" s="39"/>
    </row>
    <row r="120" spans="1:3" ht="10.5" thickBot="1" x14ac:dyDescent="0.4">
      <c r="A120" s="36"/>
      <c r="B120" s="5" t="s">
        <v>26</v>
      </c>
      <c r="C120" s="5">
        <v>0</v>
      </c>
    </row>
    <row r="121" spans="1:3" ht="10.5" thickBot="1" x14ac:dyDescent="0.4">
      <c r="A121" s="13"/>
      <c r="B121" s="5" t="s">
        <v>27</v>
      </c>
      <c r="C121" s="5">
        <v>0</v>
      </c>
    </row>
    <row r="122" spans="1:3" ht="10.5" thickBot="1" x14ac:dyDescent="0.4">
      <c r="A122" s="51" t="s">
        <v>48</v>
      </c>
      <c r="B122" s="53"/>
      <c r="C122" s="5">
        <f>SUM(C120:C121)</f>
        <v>0</v>
      </c>
    </row>
    <row r="123" spans="1:3" ht="20.5" thickBot="1" x14ac:dyDescent="0.4">
      <c r="A123" s="8">
        <f>'PI skaičiuoklė'!C53</f>
        <v>0</v>
      </c>
      <c r="B123" s="4"/>
      <c r="C123" s="4"/>
    </row>
    <row r="124" spans="1:3" ht="10.5" thickBot="1" x14ac:dyDescent="0.4">
      <c r="A124" s="13"/>
      <c r="B124" s="5" t="s">
        <v>28</v>
      </c>
      <c r="C124" s="5">
        <v>0</v>
      </c>
    </row>
    <row r="125" spans="1:3" ht="10.5" thickBot="1" x14ac:dyDescent="0.4">
      <c r="A125" s="13"/>
      <c r="B125" s="5" t="s">
        <v>29</v>
      </c>
      <c r="C125" s="5">
        <v>0</v>
      </c>
    </row>
    <row r="126" spans="1:3" ht="10.5" thickBot="1" x14ac:dyDescent="0.4">
      <c r="A126" s="51" t="s">
        <v>49</v>
      </c>
      <c r="B126" s="53"/>
      <c r="C126" s="5">
        <f>SUM(C124:C125)</f>
        <v>0</v>
      </c>
    </row>
    <row r="127" spans="1:3" ht="10.5" thickBot="1" x14ac:dyDescent="0.4">
      <c r="A127" s="8">
        <f>'PI skaičiuoklė'!C54</f>
        <v>0</v>
      </c>
      <c r="B127" s="4"/>
      <c r="C127" s="4"/>
    </row>
    <row r="128" spans="1:3" ht="10.5" thickBot="1" x14ac:dyDescent="0.4">
      <c r="A128" s="36"/>
      <c r="B128" s="5" t="s">
        <v>182</v>
      </c>
      <c r="C128" s="5">
        <v>0</v>
      </c>
    </row>
    <row r="129" spans="1:3" ht="10.5" thickBot="1" x14ac:dyDescent="0.4">
      <c r="A129" s="13"/>
      <c r="B129" s="5" t="s">
        <v>183</v>
      </c>
      <c r="C129" s="5">
        <v>0</v>
      </c>
    </row>
    <row r="130" spans="1:3" ht="10.5" thickBot="1" x14ac:dyDescent="0.4">
      <c r="A130" s="51" t="s">
        <v>235</v>
      </c>
      <c r="B130" s="53"/>
      <c r="C130" s="5">
        <f>SUM(C128:C129)</f>
        <v>0</v>
      </c>
    </row>
    <row r="131" spans="1:3" ht="10.5" thickBot="1" x14ac:dyDescent="0.4">
      <c r="A131" s="13"/>
      <c r="B131" s="5" t="s">
        <v>11</v>
      </c>
      <c r="C131" s="5" t="s">
        <v>11</v>
      </c>
    </row>
    <row r="132" spans="1:3" ht="10.5" thickBot="1" x14ac:dyDescent="0.4">
      <c r="A132" s="48" t="s">
        <v>50</v>
      </c>
      <c r="B132" s="50"/>
      <c r="C132" s="35">
        <f>SUM(C122,C126,C130)</f>
        <v>0</v>
      </c>
    </row>
    <row r="133" spans="1:3" ht="90.5" thickBot="1" x14ac:dyDescent="0.4">
      <c r="A133" s="24" t="str">
        <f>'PI skaičiuoklė'!B57</f>
        <v>Darbuotojų saugos ir sveikatos įstatymo 38-3 straipsnio 5 dalis
5. Siekdama užtikrinti platformos darbuotojų saugą ir sveikatą, be kita ko, nuo smurto ir priekabiavimo, skaitmeninė darbo platforma imasi prevencinių priemonių, be kita ko, nustatydama veiksmingą (-us) pranešimų apie grėsmes platformos darbuotojų saugai ir sveikatai, įskaitant smurtą ir priekabiavimą, teikimo kanalą (-us).</v>
      </c>
      <c r="B133" s="39"/>
      <c r="C133" s="39"/>
    </row>
    <row r="134" spans="1:3" ht="10.5" thickBot="1" x14ac:dyDescent="0.4">
      <c r="A134" s="8" t="str">
        <f>'PI skaičiuoklė'!C58</f>
        <v>Nustatyti pranešimų apie grėsmes teikimo kanalą (-us)</v>
      </c>
      <c r="B134" s="39"/>
      <c r="C134" s="39"/>
    </row>
    <row r="135" spans="1:3" ht="10.5" thickBot="1" x14ac:dyDescent="0.4">
      <c r="A135" s="13"/>
      <c r="B135" s="5" t="s">
        <v>149</v>
      </c>
      <c r="C135" s="5">
        <v>0</v>
      </c>
    </row>
    <row r="136" spans="1:3" ht="10.5" thickBot="1" x14ac:dyDescent="0.4">
      <c r="A136" s="13"/>
      <c r="B136" s="5" t="s">
        <v>150</v>
      </c>
      <c r="C136" s="5">
        <v>0</v>
      </c>
    </row>
    <row r="137" spans="1:3" ht="12" customHeight="1" thickBot="1" x14ac:dyDescent="0.4">
      <c r="A137" s="51" t="s">
        <v>236</v>
      </c>
      <c r="B137" s="53"/>
      <c r="C137" s="5">
        <f>SUM(C135:C136)</f>
        <v>0</v>
      </c>
    </row>
    <row r="138" spans="1:3" ht="20.5" thickBot="1" x14ac:dyDescent="0.4">
      <c r="A138" s="8" t="str">
        <f>'PI skaičiuoklė'!C59</f>
        <v>Imtis priemonių grėsmėms šalinti, tokių grėsmių prevencijos priemonių</v>
      </c>
      <c r="B138" s="4"/>
      <c r="C138" s="4"/>
    </row>
    <row r="139" spans="1:3" ht="10.5" thickBot="1" x14ac:dyDescent="0.4">
      <c r="A139" s="13"/>
      <c r="B139" s="5" t="s">
        <v>151</v>
      </c>
      <c r="C139" s="5">
        <v>0</v>
      </c>
    </row>
    <row r="140" spans="1:3" ht="10.5" thickBot="1" x14ac:dyDescent="0.4">
      <c r="A140" s="13"/>
      <c r="B140" s="5" t="s">
        <v>152</v>
      </c>
      <c r="C140" s="5">
        <v>0</v>
      </c>
    </row>
    <row r="141" spans="1:3" ht="19" customHeight="1" thickBot="1" x14ac:dyDescent="0.4">
      <c r="A141" s="51" t="s">
        <v>237</v>
      </c>
      <c r="B141" s="53"/>
      <c r="C141" s="5">
        <f>SUM(C139:C140)</f>
        <v>0</v>
      </c>
    </row>
    <row r="142" spans="1:3" ht="10.5" thickBot="1" x14ac:dyDescent="0.4">
      <c r="A142" s="8">
        <f>'PI skaičiuoklė'!C60</f>
        <v>0</v>
      </c>
      <c r="B142" s="4"/>
      <c r="C142" s="4"/>
    </row>
    <row r="143" spans="1:3" ht="10.5" thickBot="1" x14ac:dyDescent="0.4">
      <c r="A143" s="13"/>
      <c r="B143" s="5" t="s">
        <v>189</v>
      </c>
      <c r="C143" s="5">
        <v>0</v>
      </c>
    </row>
    <row r="144" spans="1:3" ht="10.5" thickBot="1" x14ac:dyDescent="0.4">
      <c r="A144" s="13"/>
      <c r="B144" s="5" t="s">
        <v>190</v>
      </c>
      <c r="C144" s="5">
        <v>0</v>
      </c>
    </row>
    <row r="145" spans="1:3" ht="19" customHeight="1" thickBot="1" x14ac:dyDescent="0.4">
      <c r="A145" s="51" t="s">
        <v>238</v>
      </c>
      <c r="B145" s="53"/>
      <c r="C145" s="5">
        <f>SUM(C143:C144)</f>
        <v>0</v>
      </c>
    </row>
    <row r="146" spans="1:3" ht="10.5" thickBot="1" x14ac:dyDescent="0.4">
      <c r="A146" s="13"/>
      <c r="B146" s="5" t="s">
        <v>11</v>
      </c>
      <c r="C146" s="5"/>
    </row>
    <row r="147" spans="1:3" ht="15" customHeight="1" thickBot="1" x14ac:dyDescent="0.4">
      <c r="A147" s="48" t="s">
        <v>239</v>
      </c>
      <c r="B147" s="50"/>
      <c r="C147" s="35">
        <f>SUM(C137,C141,C145)</f>
        <v>0</v>
      </c>
    </row>
    <row r="148" spans="1:3" ht="11.5" customHeight="1" thickBot="1" x14ac:dyDescent="0.4">
      <c r="A148" s="24" t="str">
        <f>'PI skaičiuoklė'!B63</f>
        <v xml:space="preserve">Darbuotojų saugos ir sveikatos įstatymo 38-3 straipsnio 6 dalis
6. Kai platformos darbuotojų darbdavys yra skaitmeninės darbo platformos tarpininkas, skaitmeninė darbo platforma bendradarbiauja su skaitmeninės darbo platformos tarpininku ir teikia jam informaciją, susijusią su šio straipsnio 1–5 dalyse nustatytais reikalavimais, kuri reikalinga platformos darbuotojų saugai ir sveikatai užtikrinti. </v>
      </c>
      <c r="B148" s="39"/>
      <c r="C148" s="39"/>
    </row>
    <row r="149" spans="1:3" ht="10.5" thickBot="1" x14ac:dyDescent="0.4">
      <c r="A149" s="8" t="str">
        <f>'PI skaičiuoklė'!C64</f>
        <v>Informacijos teikimas</v>
      </c>
      <c r="B149" s="39"/>
      <c r="C149" s="39"/>
    </row>
    <row r="150" spans="1:3" ht="10.5" thickBot="1" x14ac:dyDescent="0.4">
      <c r="A150" s="36"/>
      <c r="B150" s="5" t="s">
        <v>159</v>
      </c>
      <c r="C150" s="5">
        <v>0</v>
      </c>
    </row>
    <row r="151" spans="1:3" ht="10.5" thickBot="1" x14ac:dyDescent="0.4">
      <c r="A151" s="13"/>
      <c r="B151" s="5" t="s">
        <v>160</v>
      </c>
      <c r="C151" s="5">
        <v>0</v>
      </c>
    </row>
    <row r="152" spans="1:3" ht="15" customHeight="1" thickBot="1" x14ac:dyDescent="0.4">
      <c r="A152" s="51" t="s">
        <v>240</v>
      </c>
      <c r="B152" s="53"/>
      <c r="C152" s="5">
        <f>SUM(C150:C151)</f>
        <v>0</v>
      </c>
    </row>
    <row r="153" spans="1:3" ht="10.5" thickBot="1" x14ac:dyDescent="0.4">
      <c r="A153" s="8">
        <f>'PI skaičiuoklė'!C65</f>
        <v>0</v>
      </c>
      <c r="B153" s="4"/>
      <c r="C153" s="4"/>
    </row>
    <row r="154" spans="1:3" ht="10.5" thickBot="1" x14ac:dyDescent="0.4">
      <c r="A154" s="13"/>
      <c r="B154" s="5" t="s">
        <v>161</v>
      </c>
      <c r="C154" s="5">
        <v>0</v>
      </c>
    </row>
    <row r="155" spans="1:3" ht="10.5" thickBot="1" x14ac:dyDescent="0.4">
      <c r="A155" s="13"/>
      <c r="B155" s="5" t="s">
        <v>162</v>
      </c>
      <c r="C155" s="5">
        <v>0</v>
      </c>
    </row>
    <row r="156" spans="1:3" ht="16.5" customHeight="1" thickBot="1" x14ac:dyDescent="0.4">
      <c r="A156" s="51" t="s">
        <v>241</v>
      </c>
      <c r="B156" s="53"/>
      <c r="C156" s="5">
        <f>SUM(C154:C155)</f>
        <v>0</v>
      </c>
    </row>
    <row r="157" spans="1:3" ht="10.5" thickBot="1" x14ac:dyDescent="0.4">
      <c r="A157" s="8">
        <f>'PI skaičiuoklė'!C66</f>
        <v>0</v>
      </c>
      <c r="B157" s="4"/>
      <c r="C157" s="4"/>
    </row>
    <row r="158" spans="1:3" ht="10.5" thickBot="1" x14ac:dyDescent="0.4">
      <c r="A158" s="13"/>
      <c r="B158" s="5" t="s">
        <v>192</v>
      </c>
      <c r="C158" s="5">
        <v>0</v>
      </c>
    </row>
    <row r="159" spans="1:3" ht="10.5" thickBot="1" x14ac:dyDescent="0.4">
      <c r="A159" s="13"/>
      <c r="B159" s="5" t="s">
        <v>193</v>
      </c>
      <c r="C159" s="5">
        <v>0</v>
      </c>
    </row>
    <row r="160" spans="1:3" ht="16.5" customHeight="1" thickBot="1" x14ac:dyDescent="0.4">
      <c r="A160" s="51" t="s">
        <v>242</v>
      </c>
      <c r="B160" s="53"/>
      <c r="C160" s="5">
        <f>SUM(C158:C159)</f>
        <v>0</v>
      </c>
    </row>
    <row r="161" spans="1:3" ht="10.5" thickBot="1" x14ac:dyDescent="0.4">
      <c r="A161" s="13"/>
      <c r="B161" s="5" t="s">
        <v>11</v>
      </c>
      <c r="C161" s="5" t="s">
        <v>11</v>
      </c>
    </row>
    <row r="162" spans="1:3" ht="15" customHeight="1" thickBot="1" x14ac:dyDescent="0.4">
      <c r="A162" s="48" t="s">
        <v>243</v>
      </c>
      <c r="B162" s="50"/>
      <c r="C162" s="35">
        <f>SUM(C152,C156,C160)</f>
        <v>0</v>
      </c>
    </row>
    <row r="163" spans="1:3" ht="16.5" customHeight="1" thickBot="1" x14ac:dyDescent="0.4">
      <c r="A163" s="24" t="str">
        <f>'PI skaičiuoklė'!B69</f>
        <v>Darbuotojų saugos ir sveikatos įstatymo 38-3 straipsnio 7 dalis
7. Darbdaviui atstovaujantis asmuo, kuris organizuoja darbuotojų darbą ne per skaitmeninę darbo platformą, tačiau naudodamas automatizuotą (-as) stebėsenos sistemą (-as) ir (ar) automatizuotą (-as) sprendimų priėmimo sistemą (-as) ir (ar) automatizuotą (-as) sistemą (-as), kuria (-iomis) priimami ar joms padedant priimami sprendimai, kurie bet kuriuo būdu daro poveikį jo darbuotojams, atitinkamai mutatis mutandis taiko šio straipsnio 1–5 dalių nuostatas.</v>
      </c>
      <c r="B163" s="4"/>
      <c r="C163" s="4"/>
    </row>
    <row r="164" spans="1:3" ht="20.5" thickBot="1" x14ac:dyDescent="0.4">
      <c r="A164" s="8" t="str">
        <f>'PI skaičiuoklė'!C70</f>
        <v>Veiksmai, analogiški nurodytiems anksčiau (skaičiuoklės 2.1-2.4 punktuose)</v>
      </c>
      <c r="B164" s="4"/>
      <c r="C164" s="4"/>
    </row>
    <row r="165" spans="1:3" ht="10.5" thickBot="1" x14ac:dyDescent="0.4">
      <c r="A165" s="13"/>
      <c r="B165" s="5" t="s">
        <v>165</v>
      </c>
      <c r="C165" s="5">
        <v>0</v>
      </c>
    </row>
    <row r="166" spans="1:3" ht="10.5" thickBot="1" x14ac:dyDescent="0.4">
      <c r="A166" s="13"/>
      <c r="B166" s="5" t="s">
        <v>166</v>
      </c>
      <c r="C166" s="5">
        <v>0</v>
      </c>
    </row>
    <row r="167" spans="1:3" ht="12" customHeight="1" thickBot="1" x14ac:dyDescent="0.4">
      <c r="A167" s="51" t="s">
        <v>244</v>
      </c>
      <c r="B167" s="53"/>
      <c r="C167" s="5">
        <f>SUM(C165:C166)</f>
        <v>0</v>
      </c>
    </row>
    <row r="168" spans="1:3" ht="10.5" thickBot="1" x14ac:dyDescent="0.4">
      <c r="A168" s="8">
        <f>'PI skaičiuoklė'!C71</f>
        <v>0</v>
      </c>
      <c r="B168" s="4"/>
      <c r="C168" s="4"/>
    </row>
    <row r="169" spans="1:3" ht="10.5" thickBot="1" x14ac:dyDescent="0.4">
      <c r="A169" s="13"/>
      <c r="B169" s="5" t="s">
        <v>168</v>
      </c>
      <c r="C169" s="5">
        <v>0</v>
      </c>
    </row>
    <row r="170" spans="1:3" ht="10.5" thickBot="1" x14ac:dyDescent="0.4">
      <c r="A170" s="13"/>
      <c r="B170" s="5" t="s">
        <v>167</v>
      </c>
      <c r="C170" s="5">
        <v>0</v>
      </c>
    </row>
    <row r="171" spans="1:3" ht="19" customHeight="1" thickBot="1" x14ac:dyDescent="0.4">
      <c r="A171" s="51" t="s">
        <v>245</v>
      </c>
      <c r="B171" s="53"/>
      <c r="C171" s="5">
        <f>SUM(C169:C170)</f>
        <v>0</v>
      </c>
    </row>
    <row r="172" spans="1:3" ht="10.5" thickBot="1" x14ac:dyDescent="0.4">
      <c r="A172" s="8">
        <f>'PI skaičiuoklė'!C72</f>
        <v>0</v>
      </c>
      <c r="B172" s="4"/>
      <c r="C172" s="4"/>
    </row>
    <row r="173" spans="1:3" ht="10.5" thickBot="1" x14ac:dyDescent="0.4">
      <c r="A173" s="13"/>
      <c r="B173" s="5" t="s">
        <v>195</v>
      </c>
      <c r="C173" s="5">
        <v>0</v>
      </c>
    </row>
    <row r="174" spans="1:3" ht="10.5" thickBot="1" x14ac:dyDescent="0.4">
      <c r="A174" s="13"/>
      <c r="B174" s="5" t="s">
        <v>196</v>
      </c>
      <c r="C174" s="5">
        <v>0</v>
      </c>
    </row>
    <row r="175" spans="1:3" ht="19" customHeight="1" thickBot="1" x14ac:dyDescent="0.4">
      <c r="A175" s="51" t="s">
        <v>246</v>
      </c>
      <c r="B175" s="53"/>
      <c r="C175" s="5">
        <f>SUM(C173:C174)</f>
        <v>0</v>
      </c>
    </row>
    <row r="176" spans="1:3" ht="10.5" thickBot="1" x14ac:dyDescent="0.4">
      <c r="A176" s="13"/>
      <c r="B176" s="5" t="s">
        <v>11</v>
      </c>
      <c r="C176" s="5"/>
    </row>
    <row r="177" spans="1:3" ht="15" customHeight="1" thickBot="1" x14ac:dyDescent="0.4">
      <c r="A177" s="48" t="s">
        <v>247</v>
      </c>
      <c r="B177" s="50"/>
      <c r="C177" s="35">
        <f>SUM(C167,C171,C175)</f>
        <v>0</v>
      </c>
    </row>
    <row r="178" spans="1:3" ht="11.5" customHeight="1" thickBot="1" x14ac:dyDescent="0.4">
      <c r="A178" s="24" t="str">
        <f>'PI skaičiuoklė'!B75</f>
        <v>Darbuotojų saugos ir sveikatos įstatymo 38-3 straipsnio 8 dalis
8. Skaitmeninė darbo platforma savarankiškai dirbantiems asmenims, vykdantiems savarankišką veiklą per šią skaitmeninę darbo platformą, mutatis mutandis taiko šio straipsnio 1 dalies 1–3 punktų, 3–5 dalių nuostatas ir pateikia savarankiškai dirbantiems asmenims informaciją, prieš jiems pradedant darbą per skaitmeninę darbo platformą ir kaskart atnaujinus informaciją, kai tai turi įtakos savarankiškai dirbančių asmenų saugai ir sveikatai, apie:
1) nustatytą automatizuotų sistemų keliamą riziką savarankiškai dirbančių asmenų saugai ir sveikatai;
2) prevencines ir apsaugos priemones, kurių ėmėsi skaitmeninė darbo platforma pagal šios dalies 1 punktą nustatytai rizikai šalinti ar mažinti;
3) rekomenduojamas prevencines ir apsaugos priemones, kurių galėtų imtis savarankiškai dirbantys asmenys, vykdydami veiklą per skaitmeninę darbo platformą, savo saugai užtikrinti ir sveikatai apsaugoti, kiek tai susiję su pagal šios dalies 1 punktą nustatyta automatizuotų sistemų keliama rizika;
4) pranešimų apie grėsmes savarankiškai dirbančių asmenų saugai ir sveikatai, įskaitant smurtą ir priekabiavimą, teikimo kanalą.</v>
      </c>
      <c r="B178" s="4"/>
      <c r="C178" s="4"/>
    </row>
    <row r="179" spans="1:3" ht="40.5" thickBot="1" x14ac:dyDescent="0.4">
      <c r="A179" s="8" t="str">
        <f>'PI skaičiuoklė'!C76</f>
        <v>Įvertinti automatizuotų sistemų keliamą riziką;
įvertinti automatizuotų sistemų apsaugos priemonių tinkamumą;
imtis prevencinių ir apsaugos priemonių.</v>
      </c>
      <c r="B179" s="4"/>
      <c r="C179" s="4"/>
    </row>
    <row r="180" spans="1:3" ht="10.5" thickBot="1" x14ac:dyDescent="0.4">
      <c r="A180" s="36"/>
      <c r="B180" s="5" t="s">
        <v>173</v>
      </c>
      <c r="C180" s="5">
        <v>0</v>
      </c>
    </row>
    <row r="181" spans="1:3" ht="10.5" thickBot="1" x14ac:dyDescent="0.4">
      <c r="A181" s="13"/>
      <c r="B181" s="5" t="s">
        <v>174</v>
      </c>
      <c r="C181" s="5">
        <v>0</v>
      </c>
    </row>
    <row r="182" spans="1:3" ht="15" customHeight="1" thickBot="1" x14ac:dyDescent="0.4">
      <c r="A182" s="51" t="s">
        <v>248</v>
      </c>
      <c r="B182" s="53"/>
      <c r="C182" s="5">
        <f>SUM(C180:C181)</f>
        <v>0</v>
      </c>
    </row>
    <row r="183" spans="1:3" ht="30.5" thickBot="1" x14ac:dyDescent="0.4">
      <c r="A183" s="8" t="str">
        <f>'PI skaičiuoklė'!C77</f>
        <v>Įvertinti, kokių prevencijos ir apsaugos priemonių galėtų imtis savarankiškai dirbantys asmenys dėl nustatytos rizikos</v>
      </c>
      <c r="B183" s="4"/>
      <c r="C183" s="4"/>
    </row>
    <row r="184" spans="1:3" ht="10.5" thickBot="1" x14ac:dyDescent="0.4">
      <c r="A184" s="13"/>
      <c r="B184" s="5" t="s">
        <v>175</v>
      </c>
      <c r="C184" s="5">
        <v>0</v>
      </c>
    </row>
    <row r="185" spans="1:3" ht="10.5" thickBot="1" x14ac:dyDescent="0.4">
      <c r="A185" s="13"/>
      <c r="B185" s="5" t="s">
        <v>176</v>
      </c>
      <c r="C185" s="5">
        <v>0</v>
      </c>
    </row>
    <row r="186" spans="1:3" ht="16.5" customHeight="1" thickBot="1" x14ac:dyDescent="0.4">
      <c r="A186" s="51" t="s">
        <v>249</v>
      </c>
      <c r="B186" s="53"/>
      <c r="C186" s="5">
        <f>SUM(C184:C185)</f>
        <v>0</v>
      </c>
    </row>
    <row r="187" spans="1:3" ht="10.5" thickBot="1" x14ac:dyDescent="0.4">
      <c r="A187" s="8" t="str">
        <f>'PI skaičiuoklė'!C78</f>
        <v>Nustatyti pranešimų apie grėsmes kanalą</v>
      </c>
      <c r="B187" s="4"/>
      <c r="C187" s="4"/>
    </row>
    <row r="188" spans="1:3" ht="10.5" thickBot="1" x14ac:dyDescent="0.4">
      <c r="A188" s="13"/>
      <c r="B188" s="5" t="s">
        <v>186</v>
      </c>
      <c r="C188" s="5">
        <v>0</v>
      </c>
    </row>
    <row r="189" spans="1:3" ht="10.5" thickBot="1" x14ac:dyDescent="0.4">
      <c r="A189" s="13"/>
      <c r="B189" s="5" t="s">
        <v>187</v>
      </c>
      <c r="C189" s="5">
        <v>0</v>
      </c>
    </row>
    <row r="190" spans="1:3" ht="16.5" customHeight="1" thickBot="1" x14ac:dyDescent="0.4">
      <c r="A190" s="51" t="s">
        <v>250</v>
      </c>
      <c r="B190" s="53"/>
      <c r="C190" s="5">
        <f>SUM(C188:C189)</f>
        <v>0</v>
      </c>
    </row>
    <row r="191" spans="1:3" ht="10.5" thickBot="1" x14ac:dyDescent="0.4">
      <c r="A191" s="13"/>
      <c r="B191" s="5" t="s">
        <v>11</v>
      </c>
      <c r="C191" s="5" t="s">
        <v>11</v>
      </c>
    </row>
    <row r="192" spans="1:3" ht="15" customHeight="1" thickBot="1" x14ac:dyDescent="0.4">
      <c r="A192" s="48" t="s">
        <v>251</v>
      </c>
      <c r="B192" s="50"/>
      <c r="C192" s="35">
        <f>SUM(C182,C186,C190)</f>
        <v>0</v>
      </c>
    </row>
    <row r="193" spans="1:3" ht="11.5" customHeight="1" thickBot="1" x14ac:dyDescent="0.4">
      <c r="A193" s="24">
        <f>'PI skaičiuoklė'!B90</f>
        <v>0</v>
      </c>
      <c r="B193" s="4"/>
      <c r="C193" s="4"/>
    </row>
    <row r="194" spans="1:3" ht="40.5" thickBot="1" x14ac:dyDescent="0.4">
      <c r="A194" s="8" t="str">
        <f>'PI skaičiuoklė'!C91</f>
        <v>...</v>
      </c>
      <c r="B194" s="4"/>
      <c r="C194" s="4"/>
    </row>
    <row r="195" spans="1:3" ht="10.5" thickBot="1" x14ac:dyDescent="0.4">
      <c r="A195" s="36"/>
      <c r="B195" s="5" t="s">
        <v>173</v>
      </c>
      <c r="C195" s="5">
        <v>0</v>
      </c>
    </row>
    <row r="196" spans="1:3" ht="10.5" thickBot="1" x14ac:dyDescent="0.4">
      <c r="A196" s="13"/>
      <c r="B196" s="5" t="s">
        <v>174</v>
      </c>
      <c r="C196" s="5">
        <v>0</v>
      </c>
    </row>
    <row r="197" spans="1:3" ht="15" customHeight="1" thickBot="1" x14ac:dyDescent="0.4">
      <c r="A197" s="51" t="s">
        <v>248</v>
      </c>
      <c r="B197" s="53"/>
      <c r="C197" s="5">
        <f>SUM(C195:C196)</f>
        <v>0</v>
      </c>
    </row>
    <row r="198" spans="1:3" ht="30.5" thickBot="1" x14ac:dyDescent="0.4">
      <c r="A198" s="8">
        <f>'PI skaičiuoklė'!C92</f>
        <v>0</v>
      </c>
      <c r="B198" s="4"/>
      <c r="C198" s="4"/>
    </row>
    <row r="199" spans="1:3" ht="10.5" thickBot="1" x14ac:dyDescent="0.4">
      <c r="A199" s="13"/>
      <c r="B199" s="5" t="s">
        <v>175</v>
      </c>
      <c r="C199" s="5">
        <v>0</v>
      </c>
    </row>
    <row r="200" spans="1:3" ht="10.5" thickBot="1" x14ac:dyDescent="0.4">
      <c r="A200" s="13"/>
      <c r="B200" s="5" t="s">
        <v>176</v>
      </c>
      <c r="C200" s="5">
        <v>0</v>
      </c>
    </row>
    <row r="201" spans="1:3" ht="16.5" customHeight="1" thickBot="1" x14ac:dyDescent="0.4">
      <c r="A201" s="51" t="s">
        <v>249</v>
      </c>
      <c r="B201" s="53"/>
      <c r="C201" s="5">
        <f>SUM(C199:C200)</f>
        <v>0</v>
      </c>
    </row>
    <row r="202" spans="1:3" ht="10.5" thickBot="1" x14ac:dyDescent="0.4">
      <c r="A202" s="8">
        <f>'PI skaičiuoklė'!C93</f>
        <v>0</v>
      </c>
      <c r="B202" s="4"/>
      <c r="C202" s="4"/>
    </row>
    <row r="203" spans="1:3" ht="10.5" thickBot="1" x14ac:dyDescent="0.4">
      <c r="A203" s="13"/>
      <c r="B203" s="5" t="s">
        <v>186</v>
      </c>
      <c r="C203" s="5">
        <v>0</v>
      </c>
    </row>
    <row r="204" spans="1:3" ht="10.5" thickBot="1" x14ac:dyDescent="0.4">
      <c r="A204" s="13"/>
      <c r="B204" s="5" t="s">
        <v>187</v>
      </c>
      <c r="C204" s="5">
        <v>0</v>
      </c>
    </row>
    <row r="205" spans="1:3" ht="16.5" customHeight="1" thickBot="1" x14ac:dyDescent="0.4">
      <c r="A205" s="51" t="s">
        <v>250</v>
      </c>
      <c r="B205" s="53"/>
      <c r="C205" s="5">
        <f>SUM(C203:C204)</f>
        <v>0</v>
      </c>
    </row>
    <row r="206" spans="1:3" ht="10.5" thickBot="1" x14ac:dyDescent="0.4">
      <c r="A206" s="13"/>
      <c r="B206" s="5" t="s">
        <v>11</v>
      </c>
      <c r="C206" s="5" t="s">
        <v>11</v>
      </c>
    </row>
    <row r="207" spans="1:3" ht="15" customHeight="1" thickBot="1" x14ac:dyDescent="0.4">
      <c r="A207" s="48" t="s">
        <v>287</v>
      </c>
      <c r="B207" s="50"/>
      <c r="C207" s="35">
        <f>SUM(C197,C201,C205)</f>
        <v>0</v>
      </c>
    </row>
    <row r="208" spans="1:3" ht="11.5" customHeight="1" thickBot="1" x14ac:dyDescent="0.4">
      <c r="A208" s="24" t="str">
        <f>'PI skaičiuoklė'!B87</f>
        <v>Darbuotojų saugos ir sveikatos įstatymo 15 straipsnio 1 dalis
&lt;...&gt; Savarankiškai dirbantys asmenys, vykdantys savarankišką veiklą statybvietėje, turi būti įgiję žinių, kaip saugiai dirbti statybvietėse, vyriausiojo valstybinio darbo inspektoriaus nustatyta tvarka.</v>
      </c>
      <c r="B208" s="4"/>
      <c r="C208" s="4"/>
    </row>
    <row r="209" spans="1:3" ht="10.5" thickBot="1" x14ac:dyDescent="0.4">
      <c r="A209" s="8" t="str">
        <f>'PI skaičiuoklė'!C88</f>
        <v>Išklausyti/pereiti žinių kursą ir gauti pažymėjimą</v>
      </c>
      <c r="B209" s="4"/>
      <c r="C209" s="4"/>
    </row>
    <row r="210" spans="1:3" ht="10.5" thickBot="1" x14ac:dyDescent="0.4">
      <c r="A210" s="36"/>
      <c r="B210" s="5" t="s">
        <v>290</v>
      </c>
      <c r="C210" s="5">
        <v>30</v>
      </c>
    </row>
    <row r="211" spans="1:3" ht="10.5" thickBot="1" x14ac:dyDescent="0.4">
      <c r="A211" s="13"/>
      <c r="B211" s="5" t="s">
        <v>174</v>
      </c>
      <c r="C211" s="5">
        <v>0</v>
      </c>
    </row>
    <row r="212" spans="1:3" ht="15" customHeight="1" thickBot="1" x14ac:dyDescent="0.4">
      <c r="A212" s="51" t="s">
        <v>248</v>
      </c>
      <c r="B212" s="53"/>
      <c r="C212" s="5">
        <f>SUM(C210:C211)</f>
        <v>30</v>
      </c>
    </row>
    <row r="213" spans="1:3" ht="10.5" thickBot="1" x14ac:dyDescent="0.4">
      <c r="A213" s="8">
        <f>'PI skaičiuoklė'!C107</f>
        <v>0</v>
      </c>
      <c r="B213" s="4"/>
      <c r="C213" s="4"/>
    </row>
    <row r="214" spans="1:3" ht="10.5" thickBot="1" x14ac:dyDescent="0.4">
      <c r="A214" s="13"/>
      <c r="B214" s="5" t="s">
        <v>175</v>
      </c>
      <c r="C214" s="5">
        <v>0</v>
      </c>
    </row>
    <row r="215" spans="1:3" ht="10.5" thickBot="1" x14ac:dyDescent="0.4">
      <c r="A215" s="13"/>
      <c r="B215" s="5" t="s">
        <v>176</v>
      </c>
      <c r="C215" s="5">
        <v>0</v>
      </c>
    </row>
    <row r="216" spans="1:3" ht="16.5" customHeight="1" thickBot="1" x14ac:dyDescent="0.4">
      <c r="A216" s="51" t="s">
        <v>249</v>
      </c>
      <c r="B216" s="53"/>
      <c r="C216" s="5">
        <f>SUM(C214:C215)</f>
        <v>0</v>
      </c>
    </row>
    <row r="217" spans="1:3" ht="10.5" thickBot="1" x14ac:dyDescent="0.4">
      <c r="A217" s="8">
        <f>'PI skaičiuoklė'!C108</f>
        <v>0</v>
      </c>
      <c r="B217" s="4"/>
      <c r="C217" s="4"/>
    </row>
    <row r="218" spans="1:3" ht="10.5" thickBot="1" x14ac:dyDescent="0.4">
      <c r="A218" s="13"/>
      <c r="B218" s="5" t="s">
        <v>186</v>
      </c>
      <c r="C218" s="5">
        <v>0</v>
      </c>
    </row>
    <row r="219" spans="1:3" ht="10.5" thickBot="1" x14ac:dyDescent="0.4">
      <c r="A219" s="13"/>
      <c r="B219" s="5" t="s">
        <v>187</v>
      </c>
      <c r="C219" s="5">
        <v>0</v>
      </c>
    </row>
    <row r="220" spans="1:3" ht="16.5" customHeight="1" thickBot="1" x14ac:dyDescent="0.4">
      <c r="A220" s="51" t="s">
        <v>250</v>
      </c>
      <c r="B220" s="53"/>
      <c r="C220" s="5">
        <f>SUM(C218:C219)</f>
        <v>0</v>
      </c>
    </row>
    <row r="221" spans="1:3" ht="10.5" thickBot="1" x14ac:dyDescent="0.4">
      <c r="A221" s="13"/>
      <c r="B221" s="5" t="s">
        <v>11</v>
      </c>
      <c r="C221" s="5" t="s">
        <v>11</v>
      </c>
    </row>
    <row r="222" spans="1:3" ht="15" customHeight="1" thickBot="1" x14ac:dyDescent="0.4">
      <c r="A222" s="48" t="s">
        <v>289</v>
      </c>
      <c r="B222" s="50"/>
      <c r="C222" s="35">
        <f>SUM(C212,C216,C220)</f>
        <v>30</v>
      </c>
    </row>
  </sheetData>
  <mergeCells count="58">
    <mergeCell ref="A216:B216"/>
    <mergeCell ref="A220:B220"/>
    <mergeCell ref="A222:B222"/>
    <mergeCell ref="A197:B197"/>
    <mergeCell ref="A201:B201"/>
    <mergeCell ref="A205:B205"/>
    <mergeCell ref="A207:B207"/>
    <mergeCell ref="A212:B212"/>
    <mergeCell ref="A182:B182"/>
    <mergeCell ref="A186:B186"/>
    <mergeCell ref="A190:B190"/>
    <mergeCell ref="A192:B192"/>
    <mergeCell ref="A162:B162"/>
    <mergeCell ref="A167:B167"/>
    <mergeCell ref="A171:B171"/>
    <mergeCell ref="A175:B175"/>
    <mergeCell ref="A177:B177"/>
    <mergeCell ref="A145:B145"/>
    <mergeCell ref="A147:B147"/>
    <mergeCell ref="A152:B152"/>
    <mergeCell ref="A156:B156"/>
    <mergeCell ref="A160:B160"/>
    <mergeCell ref="A137:B137"/>
    <mergeCell ref="A141:B141"/>
    <mergeCell ref="A122:B122"/>
    <mergeCell ref="A126:B126"/>
    <mergeCell ref="A132:B132"/>
    <mergeCell ref="A87:B87"/>
    <mergeCell ref="A91:B91"/>
    <mergeCell ref="A93:B93"/>
    <mergeCell ref="A115:B115"/>
    <mergeCell ref="A130:B130"/>
    <mergeCell ref="A68:B68"/>
    <mergeCell ref="A72:B72"/>
    <mergeCell ref="A76:B76"/>
    <mergeCell ref="A78:B78"/>
    <mergeCell ref="A83:B83"/>
    <mergeCell ref="A48:B48"/>
    <mergeCell ref="A53:B53"/>
    <mergeCell ref="A57:B57"/>
    <mergeCell ref="A61:B61"/>
    <mergeCell ref="A63:B63"/>
    <mergeCell ref="A1:C1"/>
    <mergeCell ref="A100:C100"/>
    <mergeCell ref="A107:B107"/>
    <mergeCell ref="A111:B111"/>
    <mergeCell ref="A117:B117"/>
    <mergeCell ref="A33:B33"/>
    <mergeCell ref="A8:B8"/>
    <mergeCell ref="A12:B12"/>
    <mergeCell ref="A18:B18"/>
    <mergeCell ref="A23:B23"/>
    <mergeCell ref="A27:B27"/>
    <mergeCell ref="A16:B16"/>
    <mergeCell ref="A31:B31"/>
    <mergeCell ref="A38:B38"/>
    <mergeCell ref="A42:B42"/>
    <mergeCell ref="A46:B46"/>
  </mergeCells>
  <pageMargins left="0.7" right="0.7" top="0.75" bottom="0.75" header="0.3" footer="0.3"/>
  <pageSetup paperSize="9" orientation="portrait" r:id="rId1"/>
  <headerFooter>
    <oddFooter>&amp;L_x000D_&amp;1#&amp;"Calibri"&amp;10&amp;K000000 Socialinės apsaugos ir darbo ministerija bei pavaldžios įstaigos | Viešam naudojimui</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as" ma:contentTypeID="0x01010002F31A8F31CD2D458B1820EC8E9439A8" ma:contentTypeVersion="4" ma:contentTypeDescription="Kurkite naują dokumentą." ma:contentTypeScope="" ma:versionID="0b8e69b05e37bb016ce66936420bb9f9">
  <xsd:schema xmlns:xsd="http://www.w3.org/2001/XMLSchema" xmlns:xs="http://www.w3.org/2001/XMLSchema" xmlns:p="http://schemas.microsoft.com/office/2006/metadata/properties" xmlns:ns3="2e073065-020e-4dce-99c7-95e5c43123bb" targetNamespace="http://schemas.microsoft.com/office/2006/metadata/properties" ma:root="true" ma:fieldsID="e3781e86f90e9808efb857dffe9517c8" ns3:_="">
    <xsd:import namespace="2e073065-020e-4dce-99c7-95e5c43123bb"/>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073065-020e-4dce-99c7-95e5c43123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45079EF-3808-467A-9E62-6FF5AE093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e073065-020e-4dce-99c7-95e5c43123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DC1A6D7-905F-475A-B17F-3B15D109AA66}">
  <ds:schemaRefs>
    <ds:schemaRef ds:uri="http://schemas.microsoft.com/sharepoint/v3/contenttype/forms"/>
  </ds:schemaRefs>
</ds:datastoreItem>
</file>

<file path=customXml/itemProps3.xml><?xml version="1.0" encoding="utf-8"?>
<ds:datastoreItem xmlns:ds="http://schemas.openxmlformats.org/officeDocument/2006/customXml" ds:itemID="{E049A1B8-5C13-4E29-B3DA-24B0C0F80DFE}">
  <ds:schemaRefs>
    <ds:schemaRef ds:uri="http://schemas.microsoft.com/office/2006/documentManagement/types"/>
    <ds:schemaRef ds:uri="http://purl.org/dc/terms/"/>
    <ds:schemaRef ds:uri="http://purl.org/dc/elements/1.1/"/>
    <ds:schemaRef ds:uri="http://schemas.openxmlformats.org/package/2006/metadata/core-properties"/>
    <ds:schemaRef ds:uri="http://schemas.microsoft.com/office/infopath/2007/PartnerControls"/>
    <ds:schemaRef ds:uri="http://purl.org/dc/dcmitype/"/>
    <ds:schemaRef ds:uri="http://www.w3.org/XML/1998/namespace"/>
    <ds:schemaRef ds:uri="http://schemas.microsoft.com/office/2006/metadata/properties"/>
    <ds:schemaRef ds:uri="2e073065-020e-4dce-99c7-95e5c43123bb"/>
  </ds:schemaRefs>
</ds:datastoreItem>
</file>

<file path=docMetadata/LabelInfo.xml><?xml version="1.0" encoding="utf-8"?>
<clbl:labelList xmlns:clbl="http://schemas.microsoft.com/office/2020/mipLabelMetadata">
  <clbl:label id="{3d7caaaa-5b58-4151-a93c-a7beabc3b2f0}" enabled="1" method="Privileged" siteId="{6062c8a2-d353-46c2-92d8-0dd75d1f4b63}" removed="0"/>
  <clbl:label id="{7bce49ad-6e13-4667-9698-89b6274ba9f6}" enabled="0" method="" siteId="{7bce49ad-6e13-4667-9698-89b6274ba9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5</vt:i4>
      </vt:variant>
    </vt:vector>
  </HeadingPairs>
  <TitlesOfParts>
    <vt:vector size="5" baseType="lpstr">
      <vt:lpstr>PI skaičiuoklė</vt:lpstr>
      <vt:lpstr>Išlaidos darbuotojams</vt:lpstr>
      <vt:lpstr>Išlaidos investicijoms</vt:lpstr>
      <vt:lpstr>Išlaidos medžiagoms</vt:lpstr>
      <vt:lpstr>Išlaidos paslaugoms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Danguolė Salžiūnienė</dc:creator>
  <cp:lastModifiedBy>Regina Kiselienė</cp:lastModifiedBy>
  <cp:lastPrinted>2020-06-30T05:46:20Z</cp:lastPrinted>
  <dcterms:created xsi:type="dcterms:W3CDTF">2017-11-29T09:20:31Z</dcterms:created>
  <dcterms:modified xsi:type="dcterms:W3CDTF">2026-09-28T09:44:42Z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0x01010002F31A8F31CD2D458B1820EC8E9439A8</vt:lpwstr>
  </property>
</Properties>
</file>