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73826437-FAAB-4D3D-81F1-0852BC031C10}"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3" i="14" l="1"/>
  <c r="F21" i="10" l="1"/>
  <c r="G21" i="10"/>
  <c r="J21" i="10" s="1"/>
  <c r="K21" i="10" s="1"/>
  <c r="L24" i="10" s="1"/>
  <c r="H21" i="10"/>
  <c r="I21" i="10"/>
  <c r="F22" i="10"/>
  <c r="G22" i="10"/>
  <c r="H22" i="10"/>
  <c r="I22" i="10"/>
  <c r="J22" i="10" s="1"/>
  <c r="K22" i="10" s="1"/>
  <c r="G10" i="10" l="1"/>
  <c r="H10" i="10"/>
  <c r="I10" i="10"/>
  <c r="F11" i="10"/>
  <c r="G11" i="10"/>
  <c r="H11" i="10"/>
  <c r="I11" i="10"/>
  <c r="J11" i="10" s="1"/>
  <c r="K11" i="10" s="1"/>
  <c r="J10" i="10" l="1"/>
  <c r="K10" i="10"/>
  <c r="L13" i="10" s="1"/>
  <c r="C56" i="11" l="1"/>
  <c r="C54" i="11"/>
  <c r="C50" i="11"/>
  <c r="C43" i="11"/>
  <c r="C39" i="11"/>
  <c r="C45" i="11" s="1"/>
  <c r="C25" i="11"/>
  <c r="C23" i="11"/>
  <c r="C19" i="11"/>
  <c r="C12" i="11"/>
  <c r="C8" i="11"/>
  <c r="C14" i="11" s="1"/>
  <c r="E57" i="12"/>
  <c r="E55" i="12"/>
  <c r="E51" i="12"/>
  <c r="E46" i="12"/>
  <c r="E44" i="12"/>
  <c r="E40" i="12"/>
  <c r="E25" i="12"/>
  <c r="E23" i="12"/>
  <c r="E19" i="12"/>
  <c r="E14" i="12"/>
  <c r="E12" i="12"/>
  <c r="E8" i="12"/>
  <c r="D54" i="14"/>
  <c r="D52" i="14"/>
  <c r="D48" i="14"/>
  <c r="D43" i="14"/>
  <c r="D41" i="14"/>
  <c r="D37" i="14"/>
  <c r="D25" i="14"/>
  <c r="D23" i="14"/>
  <c r="D19" i="14"/>
  <c r="D14" i="14"/>
  <c r="D12" i="14"/>
  <c r="D8" i="14"/>
  <c r="G58" i="15"/>
  <c r="G57" i="15"/>
  <c r="G52" i="15"/>
  <c r="G45" i="15"/>
  <c r="G26" i="15"/>
  <c r="G14" i="15"/>
  <c r="D51" i="14"/>
  <c r="D50" i="14"/>
  <c r="D47" i="14"/>
  <c r="D46" i="14"/>
  <c r="D40" i="14"/>
  <c r="D39" i="14"/>
  <c r="D36" i="14"/>
  <c r="D35" i="14"/>
  <c r="D22" i="14"/>
  <c r="D21" i="14"/>
  <c r="D18" i="14"/>
  <c r="D17" i="14"/>
  <c r="D11" i="14"/>
  <c r="D10" i="14"/>
  <c r="D7" i="14"/>
  <c r="D6" i="14"/>
  <c r="I18" i="10" l="1"/>
  <c r="A51" i="11"/>
  <c r="A47" i="11"/>
  <c r="A46" i="11"/>
  <c r="A40" i="11"/>
  <c r="A36" i="11"/>
  <c r="A35" i="11"/>
  <c r="A20" i="11"/>
  <c r="A16" i="11"/>
  <c r="A15" i="11"/>
  <c r="A9" i="11"/>
  <c r="A5" i="11"/>
  <c r="A4" i="11"/>
  <c r="A52" i="12"/>
  <c r="A48" i="12"/>
  <c r="A47" i="12"/>
  <c r="A41" i="12"/>
  <c r="A37" i="12"/>
  <c r="A36" i="12"/>
  <c r="A20" i="12"/>
  <c r="A16" i="12"/>
  <c r="A15" i="12"/>
  <c r="A9" i="12"/>
  <c r="A5" i="12"/>
  <c r="A4" i="12"/>
  <c r="A49" i="14"/>
  <c r="A45" i="14"/>
  <c r="A44" i="14"/>
  <c r="A38" i="14"/>
  <c r="A34" i="14"/>
  <c r="A53" i="15"/>
  <c r="A48" i="15"/>
  <c r="A47" i="15"/>
  <c r="A41" i="15"/>
  <c r="A36" i="15"/>
  <c r="A35" i="15"/>
  <c r="A22" i="15"/>
  <c r="A17" i="15"/>
  <c r="A16" i="15"/>
  <c r="A4" i="15"/>
  <c r="A15" i="14"/>
  <c r="A4" i="14"/>
  <c r="A20" i="14"/>
  <c r="A16" i="14"/>
  <c r="A9" i="14"/>
  <c r="A5" i="14"/>
  <c r="A10" i="15"/>
  <c r="A5" i="15"/>
  <c r="E54" i="12"/>
  <c r="E53" i="12"/>
  <c r="E50" i="12"/>
  <c r="E49" i="12"/>
  <c r="E43" i="12"/>
  <c r="E42" i="12"/>
  <c r="E39" i="12"/>
  <c r="E38" i="12"/>
  <c r="H18" i="10" s="1"/>
  <c r="G55" i="15"/>
  <c r="G54" i="15"/>
  <c r="G50" i="15"/>
  <c r="G49" i="15"/>
  <c r="G43" i="15"/>
  <c r="G42" i="15"/>
  <c r="G38" i="15"/>
  <c r="G37" i="15"/>
  <c r="G40" i="15" l="1"/>
  <c r="G18" i="10"/>
  <c r="G24" i="15"/>
  <c r="G23" i="15"/>
  <c r="G19" i="15"/>
  <c r="G18" i="15"/>
  <c r="G12" i="15"/>
  <c r="G11" i="15"/>
  <c r="G7" i="15"/>
  <c r="G6" i="15"/>
  <c r="E22" i="12"/>
  <c r="E21" i="12"/>
  <c r="E18" i="12"/>
  <c r="E17" i="12"/>
  <c r="E11" i="12"/>
  <c r="E10" i="12"/>
  <c r="E7" i="12"/>
  <c r="E6" i="12"/>
  <c r="G46" i="15" l="1"/>
  <c r="F18" i="10"/>
  <c r="G21" i="15"/>
  <c r="G9" i="15"/>
  <c r="I7" i="10"/>
  <c r="G15" i="15" l="1"/>
  <c r="F7" i="10"/>
  <c r="G27" i="15"/>
  <c r="H7" i="10"/>
  <c r="G7" i="10"/>
  <c r="J18" i="10" l="1"/>
  <c r="K18" i="10" s="1"/>
  <c r="L19" i="10" s="1"/>
  <c r="L26" i="10" s="1"/>
  <c r="J7" i="10"/>
  <c r="K7" i="10" s="1"/>
  <c r="L8" i="10" l="1"/>
  <c r="L15" i="10" s="1"/>
  <c r="L2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tc={6FF746F3-93F0-436C-88EF-4D65B8E16105}</author>
    <author>tc={1893717F-AAA5-45EA-A92B-38EAC1F5F477}</author>
    <author>tc={7D3BF963-3DF4-49C5-B4BE-7498D726BCFB}</author>
  </authors>
  <commentList>
    <comment ref="E6" authorId="0" shapeId="0" xr:uid="{6FF746F3-93F0-436C-88EF-4D65B8E16105}">
      <text>
        <t>[Komentarų gija]
„Excel“ versija leidžia jums skaityti šią komentarų giją, tačiau visi jos taisymai bus pašalinti, jei failas atidaromas naudojant naujesnę „Excel“ versiją. Daugiau informacijos: https://go.microsoft.com/fwlink/?linkid=870924.
Komentaras:
    Duomuo apskaičiuotas naudojantis Registrų centro ir Sodros duomenimis. Nustatyta, kad šiuo metu tvarumo atskaitomybės reikalavimai taikomi 208 įmonėms – viešojo intereso įmonėms, didelėms įmonėms ir mažoms bei vidutinėms įmonėms, kurių vertybiniais popieriais prekiaujama reguliuojamoje rinkoje. Iš jų 13 įmonių pareiga rengti informaciją tvarumo klausimais išlieka, todėl jos į įmonių, kurioms ši pareiga būtų panaikinama, skaičių neįtraukiamos.</t>
      </text>
    </comment>
    <comment ref="C7" authorId="1" shapeId="0" xr:uid="{1893717F-AAA5-45EA-A92B-38EAC1F5F477}">
      <text>
        <t>[Komentarų gija]
„Excel“ versija leidžia jums skaityti šią komentarų giją, tačiau visi jos taisymai bus pašalinti, jei failas atidaromas naudojant naujesnę „Excel“ versiją. Daugiau informacijos: https://go.microsoft.com/fwlink/?linkid=870924.
Komentaras:
    - Didele laikoma įmonė, kurios rodikliai viršija 2 iš šių kriterijų: balanse nurodyto turto vertė – 25 000 000 eurų, pardavimo grynosios pajamos per ataskaitinius finansinius metus – 50 000 000 eurų, vidutinis metinis darbuotojų skaičius per ataskaitinius finansinius metus – 250 darbuotojų (Įmonių ir įmonių grupių atskaitomybės įstatymo 4 straipsnio 3 dalis).
- Didele įmonių grupe laikoma įmonių grupė, kurios ne mažiau kaip 2 bendri įmonių grupės metinių finansinių ataskaitų rodikliai patronuojančiosios įmonės paskutinę finansinių metų dieną viršija dydžius, nurodytus Įmonių ir įmonių grupių atskaitomybės įstatymo 5 straipsnio 2 dalyje  (Įmonių ir įmonių grupių atskaitomybės įstatymo 5 straipsnio 3 dalis).</t>
      </text>
    </comment>
    <comment ref="E17" authorId="2" shapeId="0" xr:uid="{7D3BF963-3DF4-49C5-B4BE-7498D726BCFB}">
      <text>
        <t xml:space="preserve">[Komentarų gija]
„Excel“ versija leidžia jums skaityti šią komentarų giją, tačiau visi jos taisymai bus pašalinti, jei failas atidaromas naudojant naujesnę „Excel“ versiją. Daugiau informacijos: https://go.microsoft.com/fwlink/?linkid=870924.
Komentaras:
    Įmonių skaičius 0, nes nauja pareiga įmonėms nenustatoma. Kadangi įmonės, kurių vidutinis metinis darbuotojų skaičius per finansinius metus viršija 1 000 ir pardavimo grynosios pajamos viršija 450 000 000 eurų, jau pagal galiojantį teisinį reguliavimą privalėjo vadovybės ataskaitoje teikti informaciją tvarumo klausimais.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tc={E1039BD3-CE8C-4C7C-82F3-436FAAFA5503}</author>
  </authors>
  <commentList>
    <comment ref="E6" authorId="0" shapeId="0" xr:uid="{E1039BD3-CE8C-4C7C-82F3-436FAAFA5503}">
      <text>
        <t>[Komentarų gija]
„Excel“ versija leidžia jums skaityti šią komentarų giją, tačiau visi jos taisymai bus pašalinti, jei failas atidaromas naudojant naujesnę „Excel“ versiją. Daugiau informacijos: https://go.microsoft.com/fwlink/?linkid=870924.
Komentaras:
    Pagal finansinių ataskaitų audito administracinės naštos ūkio subjektams apskaičiavimo ataskaitą</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tc={8F1B41AD-C73B-4717-B8B6-200E91030015}</author>
    <author>tc={EDBE7941-B146-4713-B7DD-42C4DF36FEC9}</author>
  </authors>
  <commentList>
    <comment ref="C6" authorId="0" shapeId="0" xr:uid="{8F1B41AD-C73B-4717-B8B6-200E91030015}">
      <text>
        <t>[Komentarų gija]
„Excel“ versija leidžia jums skaityti šią komentarų giją, tačiau visi jos taisymai bus pašalinti, jei failas atidaromas naudojant naujesnę „Excel“ versiją. Daugiau informacijos: https://go.microsoft.com/fwlink/?linkid=870924.
Komentaras:
    Pagal finansinių ataskaitų audito administracinės naštos ūkio subjektams apskaičiavimo ataskaitą</t>
      </text>
    </comment>
    <comment ref="C37" authorId="1" shapeId="0" xr:uid="{EDBE7941-B146-4713-B7DD-42C4DF36FEC9}">
      <text>
        <t>[Komentarų gija]
„Excel“ versija leidžia jums skaityti šią komentarų giją, tačiau visi jos taisymai bus pašalinti, jei failas atidaromas naudojant naujesnę „Excel“ versiją. Daugiau informacijos: https://go.microsoft.com/fwlink/?linkid=870924.
Komentaras:
    Pagal finansinių ataskaitų audito administracinės naštos ūkio subjektams apskaičiavimo ataskaitą</t>
      </text>
    </comment>
  </commentList>
</comments>
</file>

<file path=xl/sharedStrings.xml><?xml version="1.0" encoding="utf-8"?>
<sst xmlns="http://schemas.openxmlformats.org/spreadsheetml/2006/main" count="243" uniqueCount="107">
  <si>
    <t>Eil. Nr. </t>
  </si>
  <si>
    <t>Tikslinė grupė (T) (ūkio subjektų skaičius, vnt.)</t>
  </si>
  <si>
    <t>Išlaidos darbuotojams (D), Eur</t>
  </si>
  <si>
    <t>Išlaidos investicijoms (I), Eur</t>
  </si>
  <si>
    <t>Išlaidos medžiagoms (M), Eur</t>
  </si>
  <si>
    <t>1.</t>
  </si>
  <si>
    <t>1.1. </t>
  </si>
  <si>
    <t>1.1.1.</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</si>
  <si>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</si>
  <si>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</si>
  <si>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</si>
  <si>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</si>
  <si>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</si>
  <si>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</si>
  <si>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</si>
  <si>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</si>
  <si>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</si>
  <si>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</si>
  <si>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</si>
  <si>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</si>
  <si>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</si>
  <si>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</si>
  <si>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</si>
  <si>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</si>
  <si>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</si>
  <si>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</si>
  <si>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</si>
  <si>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</si>
  <si>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</si>
  <si>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</si>
  <si>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</si>
  <si>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</si>
  <si>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</si>
  <si>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</si>
  <si>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</si>
  <si>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</si>
  <si>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</si>
  <si>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</si>
  <si>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</si>
  <si>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</si>
  <si>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</si>
  <si>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</si>
  <si>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</si>
  <si>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</si>
  <si>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</si>
  <si>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</si>
  <si>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</si>
  <si>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</si>
  <si>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</si>
  <si>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</si>
  <si>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</si>
  <si>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</si>
  <si>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</si>
  <si>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</si>
  <si>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</si>
  <si>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</si>
  <si>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</si>
  <si>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</si>
  <si>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</si>
  <si>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</si>
  <si>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</si>
  <si>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</si>
  <si>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</si>
  <si>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</si>
  <si>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</si>
  <si>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</si>
  <si>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</si>
  <si>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</si>
  <si>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</si>
  <si>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</si>
  <si>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</si>
  <si>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</si>
  <si>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</si>
  <si>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</si>
  <si>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</si>
  <si>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</si>
  <si>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</si>
  <si>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</si>
  <si>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</si>
  <si>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</si>
  <si>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</si>
  <si>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</si>
  <si>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</si>
  <si>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</si>
  <si>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</si>
  <si>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</si>
  <si>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</si>
  <si>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</si>
  <si>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</si>
  <si>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</si>
  <si>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</si>
  <si>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</si>
  <si>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</si>
  <si>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Lietuvos Respublikos Įmonių ir įmonių grupių atskaitomybės įstatymas</t>
  </si>
  <si>
    <t>Tvarumo atskaitomybės užtikrinimas</t>
  </si>
  <si>
    <t>Juridinio asmens vadovas</t>
  </si>
  <si>
    <t>Europos Sąjungos</t>
  </si>
  <si>
    <t xml:space="preserve">19 straipsnis 1. Įmonės, kurių vertybiniais popieriais leista prekiauti reguliuojamoje rinkoje, išskyrus labai mažas įmones, vadovybės ataskaitoje turi pateikti šio įstatymo 20 straipsnio 1 ir 2 dalyse nurodytą informaciją, informaciją tvarumo klausimais, informaciją apie bendrovių valdyseną ir informaciją apie atlygį. </t>
  </si>
  <si>
    <t>Atskaitomybės, audito, turto vertinimo ir</t>
  </si>
  <si>
    <t>nemokumo politikos departamento</t>
  </si>
  <si>
    <t xml:space="preserve">Atskaitomybės ir apskaitos metodologijos skyrius </t>
  </si>
  <si>
    <t>Greta Lipskytė</t>
  </si>
  <si>
    <t>Finansų specialistai</t>
  </si>
  <si>
    <t xml:space="preserve">19 straipsnis.
1. Įmonė, kurios vidutinis metinis darbuotojų skaičius per finansinius metus viršija 1 000 ir pardavimo grynosios pajamos viršija 450 000 000 eurų, vadovybės ataskaitoje turi pateikti šio įstatymo 20 straipsnio 1 ir 2 dalyse nurodytą informaciją ir informaciją tvarumo klausimais. Jeigu tokia įmonė yra įmonė, kurios vertybiniais popieriais leista prekiauti reguliuojamoje rinkoje, vadovybės ataskaitoje ji turi pateikti ir informaciją apie bendrovių valdyseną bei informaciją apie atlygį. </t>
  </si>
  <si>
    <t>Informaciją tvarumo klausimais vadovybės ataskaitoje privalo teikti:
1) visos įmonės, kurių vertybiniais popieriais leista prekiauti reguliuojamoje rinkoje (išskyrus labai mažas įmones); 
2) visos didelės įmonės; 
3) didelių įmonių grupių patronuojančiosios įmonės.</t>
  </si>
  <si>
    <t>Informaciją tvarumo klausimais vadovybės ataskaitoje privalo teikti įmonės, kurių vidutinis metinis darbuotojų skaičius per finansinius metus viršija 1 000 ir pardavimo grynosios pajamos viršija 450 000 000 eurų.</t>
  </si>
  <si>
    <t>LIETUVOS RESPUBLIKOS ĮMONIŲ IR ĮMONIŲ GRUPIŲ ATSKAITOMYBĖS ĮSTATYMO NR. XIV-2811 2, 3, 5, 19, 20, 21, 22, 23, 26, 36, 37, 39, 40, 41 STRAIPSNIŲ PAKEITIMO IR ĮSTATYMO PAPILDYMO 21-1, 21-2 STRAIPSNIAIS ĮSTATYMO PROJEKTAS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</si>
</sst>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
      <sz val="8"/>
      <color rgb="FFFF0000"/>
      <name val="Verdana"/>
      <family val="2"/>
      <charset val="186"/>
    </font>
    <font>
      <sz val="10"/>
      <color rgb="FF000000"/>
      <name val="Calibri"/>
      <family val="2"/>
      <charset val="186"/>
    </font>
    <font>
      <sz val="10"/>
      <color rgb="FF000000"/>
      <name val="Calibri"/>
      <family val="2"/>
      <charset val="186"/>
      <scheme val="minor"/>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1">
    <xf numFmtId="0" fontId="0" fillId="0" borderId="0"/>
  </cellStyleXfs>
  <cellXfs count="80">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2" fillId="8" borderId="5" xfId="0" applyFont="1" applyFill="1" applyBorder="1" applyAlignment="1">
      <alignment horizontal="center" vertical="top" wrapText="1"/>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9" fillId="0" borderId="0" xfId="0" applyFont="1" applyAlignment="1">
      <alignment vertical="top"/>
    </xf>
    <xf numFmtId="0" fontId="4" fillId="4" borderId="5" xfId="0" applyFont="1" applyFill="1" applyBorder="1" applyAlignment="1">
      <alignment vertical="top" wrapText="1"/>
    </xf>
    <xf numFmtId="0" fontId="10" fillId="0" borderId="0" xfId="0" applyFont="1" applyAlignment="1">
      <alignment vertical="center"/>
    </xf>
    <xf numFmtId="0" fontId="11" fillId="0" borderId="0" xfId="0" applyFont="1"/>
    <xf numFmtId="0" fontId="3" fillId="0" borderId="2" xfId="0" applyFont="1" applyBorder="1" applyAlignment="1">
      <alignment horizontal="left" vertical="top" wrapText="1"/>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2" fillId="8" borderId="6"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9" borderId="6"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reta Lipskytė" id="{7EE58AD5-0B06-44A6-BE7B-9CBAE93E1E5B}" userId="S::greta.lipskyte@finmin.lt::5d54a7ef-995d-4129-b1e4-4b15f37b9b9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6" dT="2026-05-25T05:55:40.18" personId="{7EE58AD5-0B06-44A6-BE7B-9CBAE93E1E5B}" id="{6FF746F3-93F0-436C-88EF-4D65B8E16105}">
    <text>Duomuo apskaičiuotas naudojantis Registrų centro ir Sodros duomenimis. Nustatyta, kad šiuo metu tvarumo atskaitomybės reikalavimai taikomi 208 įmonėms – viešojo intereso įmonėms, didelėms įmonėms ir mažoms bei vidutinėms įmonėms, kurių vertybiniais popieriais prekiaujama reguliuojamoje rinkoje. Iš jų 13 įmonių pareiga rengti informaciją tvarumo klausimais išlieka, todėl jos į įmonių, kurioms ši pareiga būtų panaikinama, skaičių neįtraukiamos.</text>
  </threadedComment>
  <threadedComment ref="C7" dT="2026-08-14T07:10:51.70" personId="{7EE58AD5-0B06-44A6-BE7B-9CBAE93E1E5B}" id="{1893717F-AAA5-45EA-A92B-38EAC1F5F477}">
    <text>- Didele laikoma įmonė, kurios rodikliai viršija 2 iš šių kriterijų: balanse nurodyto turto vertė – 25 000 000 eurų, pardavimo grynosios pajamos per ataskaitinius finansinius metus – 50 000 000 eurų, vidutinis metinis darbuotojų skaičius per ataskaitinius finansinius metus – 250 darbuotojų (Įmonių ir įmonių grupių atskaitomybės įstatymo 4 straipsnio 3 dalis).
- Didele įmonių grupe laikoma įmonių grupė, kurios ne mažiau kaip 2 bendri įmonių grupės metinių finansinių ataskaitų rodikliai patronuojančiosios įmonės paskutinę finansinių metų dieną viršija dydžius, nurodytus Įmonių ir įmonių grupių atskaitomybės įstatymo 5 straipsnio 2 dalyje  (Įmonių ir įmonių grupių atskaitomybės įstatymo 5 straipsnio 3 dalis).</text>
  </threadedComment>
  <threadedComment ref="E17" dT="2026-05-25T06:11:30.61" personId="{7EE58AD5-0B06-44A6-BE7B-9CBAE93E1E5B}" id="{7D3BF963-3DF4-49C5-B4BE-7498D726BCFB}">
    <text xml:space="preserve">Įmonių skaičius 0, nes nauja pareiga įmonėms nenustatoma. Kadangi įmonės, kurių vidutinis metinis darbuotojų skaičius per finansinius metus viršija 1 000 ir pardavimo grynosios pajamos viršija 450 000 000 eurų, jau pagal galiojantį teisinį reguliavimą privalėjo vadovybės ataskaitoje teikti informaciją tvarumo klausimais. </text>
  </threadedComment>
</ThreadedComments>
</file>

<file path=xl/threadedComments/threadedComment2.xml><?xml version="1.0" encoding="utf-8"?>
<ThreadedComments xmlns="http://schemas.microsoft.com/office/spreadsheetml/2018/threadedcomments" xmlns:x="http://schemas.openxmlformats.org/spreadsheetml/2006/main">
  <threadedComment ref="E6" dT="2026-05-25T06:35:29.69" personId="{7EE58AD5-0B06-44A6-BE7B-9CBAE93E1E5B}" id="{E1039BD3-CE8C-4C7C-82F3-436FAAFA5503}">
    <text>Pagal finansinių ataskaitų audito administracinės naštos ūkio subjektams apskaičiavimo ataskaitą</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6-05-25T06:09:09.05" personId="{7EE58AD5-0B06-44A6-BE7B-9CBAE93E1E5B}" id="{8F1B41AD-C73B-4717-B8B6-200E91030015}">
    <text>Pagal finansinių ataskaitų audito administracinės naštos ūkio subjektams apskaičiavimo ataskaitą</text>
  </threadedComment>
  <threadedComment ref="C37" dT="2026-05-25T06:09:09.05" personId="{7EE58AD5-0B06-44A6-BE7B-9CBAE93E1E5B}" id="{EDBE7941-B146-4713-B7DD-42C4DF36FEC9}">
    <text>Pagal finansinių ataskaitų audito administracinės naštos ūkio subjektams apskaičiavimo ataskaitą</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M34"/>
  <sheetViews>
    <sheetView tabSelected="1" zoomScale="90" zoomScaleNormal="90" workbookViewId="0">
      <pane ySplit="4" topLeftCell="A5" activePane="bottomLeft" state="frozen"/>
      <selection activeCell="B1" sqref="B1"/>
      <selection pane="bottomLeft" activeCell="G12" sqref="G12"/>
    </sheetView>
  </sheetViews>
  <sheetFormatPr defaultColWidth="8.6328125" defaultRowHeight="10" x14ac:dyDescent="0.35"/>
  <cols>
    <col min="1" max="1" width="6.90625" style="1" customWidth="1"/>
    <col min="2" max="2" width="22.36328125" style="1" customWidth="1"/>
    <col min="3" max="3" width="18.36328125" style="1" customWidth="1"/>
    <col min="4" max="4" width="13.453125" style="1" customWidth="1"/>
    <col min="5" max="5" width="13.36328125" style="1" customWidth="1"/>
    <col min="6" max="6" width="10.6328125" style="1" customWidth="1"/>
    <col min="7" max="7" width="11.36328125" style="1" customWidth="1"/>
    <col min="8" max="8" width="10.90625" style="1" customWidth="1"/>
    <col min="9" max="9" width="12.08984375" style="1" customWidth="1"/>
    <col min="10" max="10" width="15.453125" style="1" customWidth="1"/>
    <col min="11" max="11" width="34" style="1" customWidth="1"/>
    <col min="12" max="12" width="16.6328125" style="1" customWidth="1"/>
    <col min="13" max="16384" width="8.6328125" style="1"/>
  </cols>
  <sheetData>
    <row r="1" spans="1:13" ht="12" customHeight="1" x14ac:dyDescent="0.35">
      <c r="A1" s="46" t="s">
        <v>91</v>
      </c>
      <c r="B1" s="47"/>
      <c r="C1" s="47"/>
      <c r="D1" s="47"/>
      <c r="E1" s="47"/>
      <c r="F1" s="47"/>
      <c r="G1" s="47"/>
      <c r="H1" s="47"/>
      <c r="I1" s="47"/>
      <c r="J1" s="47"/>
      <c r="K1" s="47"/>
      <c r="L1" s="48"/>
    </row>
    <row r="2" spans="1:13" ht="7.5" customHeight="1" thickBot="1" x14ac:dyDescent="0.4">
      <c r="A2" s="49"/>
      <c r="B2" s="50"/>
      <c r="C2" s="50"/>
      <c r="D2" s="50"/>
      <c r="E2" s="50"/>
      <c r="F2" s="50"/>
      <c r="G2" s="50"/>
      <c r="H2" s="50"/>
      <c r="I2" s="50"/>
      <c r="J2" s="50"/>
      <c r="K2" s="50"/>
      <c r="L2" s="51"/>
    </row>
    <row r="3" spans="1:13" ht="104.25" customHeight="1" thickBot="1" x14ac:dyDescent="0.4">
      <c r="A3" s="13" t="s">
        <v>0</v>
      </c>
      <c r="B3" s="14" t="s">
        <v>62</v>
      </c>
      <c r="C3" s="14" t="s">
        <v>63</v>
      </c>
      <c r="D3" s="14" t="s">
        <v>65</v>
      </c>
      <c r="E3" s="14" t="s">
        <v>1</v>
      </c>
      <c r="F3" s="15" t="s">
        <v>2</v>
      </c>
      <c r="G3" s="15" t="s">
        <v>3</v>
      </c>
      <c r="H3" s="15" t="s">
        <v>4</v>
      </c>
      <c r="I3" s="15" t="s">
        <v>55</v>
      </c>
      <c r="J3" s="16" t="s">
        <v>92</v>
      </c>
      <c r="K3" s="14" t="s">
        <v>64</v>
      </c>
      <c r="L3" s="16" t="s">
        <v>56</v>
      </c>
    </row>
    <row r="4" spans="1:13" ht="15.75" customHeight="1" thickBot="1" x14ac:dyDescent="0.4">
      <c r="A4" s="21">
        <v>1</v>
      </c>
      <c r="B4" s="17">
        <v>2</v>
      </c>
      <c r="C4" s="17">
        <v>3</v>
      </c>
      <c r="D4" s="17">
        <v>4</v>
      </c>
      <c r="E4" s="17">
        <v>5</v>
      </c>
      <c r="F4" s="17">
        <v>6</v>
      </c>
      <c r="G4" s="17">
        <v>7</v>
      </c>
      <c r="H4" s="17">
        <v>8</v>
      </c>
      <c r="I4" s="17">
        <v>9</v>
      </c>
      <c r="J4" s="17">
        <v>10</v>
      </c>
      <c r="K4" s="17">
        <v>11</v>
      </c>
      <c r="L4" s="17">
        <v>12</v>
      </c>
    </row>
    <row r="5" spans="1:13" ht="18" customHeight="1" thickBot="1" x14ac:dyDescent="0.4">
      <c r="A5" s="18" t="s">
        <v>5</v>
      </c>
      <c r="B5" s="52" t="s">
        <v>93</v>
      </c>
      <c r="C5" s="53"/>
      <c r="D5" s="53"/>
      <c r="E5" s="53"/>
      <c r="F5" s="53"/>
      <c r="G5" s="53"/>
      <c r="H5" s="53"/>
      <c r="I5" s="53"/>
      <c r="J5" s="53"/>
      <c r="K5" s="53"/>
      <c r="L5" s="54"/>
    </row>
    <row r="6" spans="1:13" ht="163.5" customHeight="1" thickBot="1" x14ac:dyDescent="0.4">
      <c r="A6" s="2" t="s">
        <v>6</v>
      </c>
      <c r="B6" s="3" t="s">
        <v>97</v>
      </c>
      <c r="C6" s="37"/>
      <c r="D6" s="9" t="s">
        <v>96</v>
      </c>
      <c r="E6" s="6">
        <v>195</v>
      </c>
      <c r="F6" s="37"/>
      <c r="G6" s="37"/>
      <c r="H6" s="37"/>
      <c r="I6" s="37"/>
      <c r="J6" s="37"/>
      <c r="K6" s="37"/>
      <c r="L6" s="37"/>
      <c r="M6" s="41"/>
    </row>
    <row r="7" spans="1:13" ht="168.65" customHeight="1" thickBot="1" x14ac:dyDescent="0.4">
      <c r="A7" s="2" t="s">
        <v>7</v>
      </c>
      <c r="B7" s="38"/>
      <c r="C7" s="45" t="s">
        <v>104</v>
      </c>
      <c r="D7" s="37"/>
      <c r="E7" s="4"/>
      <c r="F7" s="5">
        <f>'Išlaidos darbuotojams'!G9</f>
        <v>1182.6799999999998</v>
      </c>
      <c r="G7" s="5">
        <f>'Išlaidos investicijoms'!D8</f>
        <v>0</v>
      </c>
      <c r="H7" s="5">
        <f>'Išlaidos medžiagoms'!E8</f>
        <v>0</v>
      </c>
      <c r="I7" s="5">
        <f>'Išlaidos paslaugoms'!C8</f>
        <v>10000</v>
      </c>
      <c r="J7" s="5">
        <f>0.05*(F7+G7+H7+I7)</f>
        <v>559.13400000000001</v>
      </c>
      <c r="K7" s="5">
        <f>SUM(F7:J7)</f>
        <v>11741.814</v>
      </c>
      <c r="L7" s="39"/>
    </row>
    <row r="8" spans="1:13" ht="12.65" customHeight="1" thickBot="1" x14ac:dyDescent="0.4">
      <c r="A8" s="2"/>
      <c r="B8" s="55" t="s">
        <v>66</v>
      </c>
      <c r="C8" s="56"/>
      <c r="D8" s="56"/>
      <c r="E8" s="56"/>
      <c r="F8" s="56"/>
      <c r="G8" s="56"/>
      <c r="H8" s="56"/>
      <c r="I8" s="56"/>
      <c r="J8" s="56"/>
      <c r="K8" s="57"/>
      <c r="L8" s="5">
        <f>SUM(K7:K7)*E6</f>
        <v>2289653.73</v>
      </c>
    </row>
    <row r="9" spans="1:13" ht="27" customHeight="1" thickBot="1" x14ac:dyDescent="0.4">
      <c r="A9" s="2" t="s">
        <v>9</v>
      </c>
      <c r="B9" s="3" t="s">
        <v>15</v>
      </c>
      <c r="C9" s="4"/>
      <c r="D9" s="5"/>
      <c r="E9" s="6">
        <v>0</v>
      </c>
      <c r="F9" s="4"/>
      <c r="G9" s="4"/>
      <c r="H9" s="4"/>
      <c r="I9" s="4"/>
      <c r="J9" s="4"/>
      <c r="K9" s="4"/>
      <c r="L9" s="37"/>
    </row>
    <row r="10" spans="1:13" ht="23.25" customHeight="1" thickBot="1" x14ac:dyDescent="0.4">
      <c r="A10" s="2" t="s">
        <v>10</v>
      </c>
      <c r="B10" s="7"/>
      <c r="C10" s="6" t="s">
        <v>11</v>
      </c>
      <c r="D10" s="4"/>
      <c r="E10" s="4"/>
      <c r="F10" s="5">
        <v>0</v>
      </c>
      <c r="G10" s="5">
        <f>'Išlaidos investicijoms'!D19</f>
        <v>0</v>
      </c>
      <c r="H10" s="5">
        <f>'Išlaidos medžiagoms'!E19</f>
        <v>0</v>
      </c>
      <c r="I10" s="5">
        <f>'Išlaidos medžiagoms'!E19</f>
        <v>0</v>
      </c>
      <c r="J10" s="5">
        <f>0.05*(F10+G10+H10+I10)</f>
        <v>0</v>
      </c>
      <c r="K10" s="5">
        <f>SUM(F10:J10)</f>
        <v>0</v>
      </c>
      <c r="L10" s="39"/>
    </row>
    <row r="11" spans="1:13" ht="10.5" thickBot="1" x14ac:dyDescent="0.4">
      <c r="A11" s="2" t="s">
        <v>12</v>
      </c>
      <c r="B11" s="7"/>
      <c r="C11" s="6" t="s">
        <v>13</v>
      </c>
      <c r="D11" s="4"/>
      <c r="E11" s="4"/>
      <c r="F11" s="5">
        <f>'Išlaidos darbuotojams'!G26</f>
        <v>0</v>
      </c>
      <c r="G11" s="5">
        <f>'Išlaidos investicijoms'!D23</f>
        <v>0</v>
      </c>
      <c r="H11" s="5">
        <f>'Išlaidos medžiagoms'!E23</f>
        <v>0</v>
      </c>
      <c r="I11" s="5">
        <f>'Išlaidos medžiagoms'!E23</f>
        <v>0</v>
      </c>
      <c r="J11" s="5">
        <f>0.05*(F11+G11+H11+I11)</f>
        <v>0</v>
      </c>
      <c r="K11" s="5">
        <f>SUM(F11:J11)</f>
        <v>0</v>
      </c>
      <c r="L11" s="39"/>
    </row>
    <row r="12" spans="1:13" ht="10.5" thickBot="1" x14ac:dyDescent="0.4">
      <c r="A12" s="2" t="s">
        <v>8</v>
      </c>
      <c r="B12" s="7"/>
      <c r="C12" s="6" t="s">
        <v>48</v>
      </c>
      <c r="D12" s="4"/>
      <c r="E12" s="4"/>
      <c r="F12" s="9"/>
      <c r="G12" s="5"/>
      <c r="H12" s="5"/>
      <c r="I12" s="5"/>
      <c r="J12" s="5"/>
      <c r="K12" s="5"/>
      <c r="L12" s="37"/>
    </row>
    <row r="13" spans="1:13" ht="10.5" thickBot="1" x14ac:dyDescent="0.4">
      <c r="A13" s="2"/>
      <c r="B13" s="55" t="s">
        <v>67</v>
      </c>
      <c r="C13" s="56"/>
      <c r="D13" s="56"/>
      <c r="E13" s="56"/>
      <c r="F13" s="56"/>
      <c r="G13" s="56"/>
      <c r="H13" s="56"/>
      <c r="I13" s="56"/>
      <c r="J13" s="56"/>
      <c r="K13" s="57"/>
      <c r="L13" s="10">
        <f>SUM(K10:K11)*E9</f>
        <v>0</v>
      </c>
    </row>
    <row r="14" spans="1:13" ht="10.5" thickBot="1" x14ac:dyDescent="0.4">
      <c r="A14" s="2"/>
      <c r="B14" s="5" t="s">
        <v>8</v>
      </c>
      <c r="C14" s="5"/>
      <c r="D14" s="5"/>
      <c r="E14" s="5"/>
      <c r="F14" s="5"/>
      <c r="G14" s="5"/>
      <c r="H14" s="5"/>
      <c r="I14" s="5"/>
      <c r="J14" s="5"/>
      <c r="K14" s="5"/>
      <c r="L14" s="5" t="s">
        <v>8</v>
      </c>
    </row>
    <row r="15" spans="1:13" ht="12" customHeight="1" thickBot="1" x14ac:dyDescent="0.4">
      <c r="A15" s="2"/>
      <c r="B15" s="58" t="s">
        <v>68</v>
      </c>
      <c r="C15" s="59"/>
      <c r="D15" s="59"/>
      <c r="E15" s="59"/>
      <c r="F15" s="59"/>
      <c r="G15" s="59"/>
      <c r="H15" s="59"/>
      <c r="I15" s="59"/>
      <c r="J15" s="59"/>
      <c r="K15" s="60"/>
      <c r="L15" s="11">
        <f>SUM(L8,L13)</f>
        <v>2289653.73</v>
      </c>
    </row>
    <row r="16" spans="1:13" s="20" customFormat="1" ht="25.25" customHeight="1" thickBot="1" x14ac:dyDescent="0.4">
      <c r="A16" s="19" t="s">
        <v>49</v>
      </c>
      <c r="B16" s="61" t="s">
        <v>106</v>
      </c>
      <c r="C16" s="62"/>
      <c r="D16" s="62"/>
      <c r="E16" s="62"/>
      <c r="F16" s="62"/>
      <c r="G16" s="62"/>
      <c r="H16" s="62"/>
      <c r="I16" s="62"/>
      <c r="J16" s="62"/>
      <c r="K16" s="62"/>
      <c r="L16" s="63"/>
      <c r="M16" s="41"/>
    </row>
    <row r="17" spans="1:13" ht="242" customHeight="1" thickBot="1" x14ac:dyDescent="0.4">
      <c r="A17" s="2" t="s">
        <v>50</v>
      </c>
      <c r="B17" s="42" t="s">
        <v>103</v>
      </c>
      <c r="C17" s="37"/>
      <c r="D17" s="9" t="s">
        <v>96</v>
      </c>
      <c r="E17" s="6">
        <v>0</v>
      </c>
      <c r="F17" s="4"/>
      <c r="G17" s="4"/>
      <c r="H17" s="4"/>
      <c r="I17" s="4"/>
      <c r="J17" s="4"/>
      <c r="K17" s="4"/>
      <c r="L17" s="4"/>
      <c r="M17" s="41"/>
    </row>
    <row r="18" spans="1:13" ht="199.25" customHeight="1" thickBot="1" x14ac:dyDescent="0.4">
      <c r="A18" s="2" t="s">
        <v>51</v>
      </c>
      <c r="B18" s="7"/>
      <c r="C18" s="6" t="s">
        <v>105</v>
      </c>
      <c r="D18" s="4"/>
      <c r="E18" s="4"/>
      <c r="F18" s="5">
        <f>'Išlaidos darbuotojams'!G40</f>
        <v>1182.6799999999998</v>
      </c>
      <c r="G18" s="5">
        <f>'Išlaidos investicijoms'!D37</f>
        <v>0</v>
      </c>
      <c r="H18" s="5">
        <f>'Išlaidos medžiagoms'!E40</f>
        <v>0</v>
      </c>
      <c r="I18" s="5">
        <f>'Išlaidos paslaugoms'!C39</f>
        <v>10000</v>
      </c>
      <c r="J18" s="5">
        <f>0.05*(F18+G18+H18+I18)</f>
        <v>559.13400000000001</v>
      </c>
      <c r="K18" s="5">
        <f>SUM(F18:J18)</f>
        <v>11741.814</v>
      </c>
      <c r="L18" s="4"/>
    </row>
    <row r="19" spans="1:13" ht="18.899999999999999" customHeight="1" thickBot="1" x14ac:dyDescent="0.4">
      <c r="A19" s="2"/>
      <c r="B19" s="55" t="s">
        <v>66</v>
      </c>
      <c r="C19" s="56"/>
      <c r="D19" s="56"/>
      <c r="E19" s="56"/>
      <c r="F19" s="56"/>
      <c r="G19" s="56"/>
      <c r="H19" s="56"/>
      <c r="I19" s="56"/>
      <c r="J19" s="56"/>
      <c r="K19" s="57"/>
      <c r="L19" s="10">
        <f>SUM(K18:K18)*E17</f>
        <v>0</v>
      </c>
    </row>
    <row r="20" spans="1:13" ht="30.65" customHeight="1" thickBot="1" x14ac:dyDescent="0.4">
      <c r="A20" s="2" t="s">
        <v>52</v>
      </c>
      <c r="B20" s="3" t="s">
        <v>15</v>
      </c>
      <c r="C20" s="37"/>
      <c r="D20" s="5"/>
      <c r="E20" s="6">
        <v>0</v>
      </c>
      <c r="F20" s="37"/>
      <c r="G20" s="37"/>
      <c r="H20" s="37"/>
      <c r="I20" s="37"/>
      <c r="J20" s="37"/>
      <c r="K20" s="37"/>
      <c r="L20" s="37"/>
    </row>
    <row r="21" spans="1:13" ht="10.5" thickBot="1" x14ac:dyDescent="0.4">
      <c r="A21" s="2" t="s">
        <v>53</v>
      </c>
      <c r="B21" s="38"/>
      <c r="C21" s="6" t="s">
        <v>11</v>
      </c>
      <c r="D21" s="37"/>
      <c r="E21" s="37"/>
      <c r="F21" s="5">
        <f>'Išlaidos darbuotojams'!G52</f>
        <v>0</v>
      </c>
      <c r="G21" s="5">
        <f>'Išlaidos investicijoms'!D48</f>
        <v>0</v>
      </c>
      <c r="H21" s="5">
        <f>'Išlaidos medžiagoms'!E51</f>
        <v>0</v>
      </c>
      <c r="I21" s="5">
        <f>'Išlaidos paslaugoms'!C50</f>
        <v>0</v>
      </c>
      <c r="J21" s="5">
        <f>0.05*(F21+G21+H21+I21)</f>
        <v>0</v>
      </c>
      <c r="K21" s="5">
        <f>SUM(F21:J21)</f>
        <v>0</v>
      </c>
      <c r="L21" s="37"/>
    </row>
    <row r="22" spans="1:13" ht="10.5" thickBot="1" x14ac:dyDescent="0.4">
      <c r="A22" s="2" t="s">
        <v>54</v>
      </c>
      <c r="B22" s="38"/>
      <c r="C22" s="6" t="s">
        <v>13</v>
      </c>
      <c r="D22" s="37"/>
      <c r="E22" s="37"/>
      <c r="F22" s="5">
        <f>'Išlaidos darbuotojams'!G57</f>
        <v>0</v>
      </c>
      <c r="G22" s="5">
        <f>'Išlaidos investicijoms'!D52</f>
        <v>0</v>
      </c>
      <c r="H22" s="5">
        <f>'Išlaidos medžiagoms'!E55</f>
        <v>0</v>
      </c>
      <c r="I22" s="5">
        <f>'Išlaidos paslaugoms'!C54</f>
        <v>0</v>
      </c>
      <c r="J22" s="5">
        <f>0.05*(F22+G22+H22+I22)</f>
        <v>0</v>
      </c>
      <c r="K22" s="5">
        <f>SUM(F22:J22)</f>
        <v>0</v>
      </c>
      <c r="L22" s="37"/>
    </row>
    <row r="23" spans="1:13" ht="10.5" thickBot="1" x14ac:dyDescent="0.4">
      <c r="A23" s="2" t="s">
        <v>8</v>
      </c>
      <c r="B23" s="38"/>
      <c r="C23" s="6" t="s">
        <v>8</v>
      </c>
      <c r="D23" s="37"/>
      <c r="E23" s="37"/>
      <c r="F23" s="9"/>
      <c r="G23" s="5"/>
      <c r="H23" s="5"/>
      <c r="I23" s="5"/>
      <c r="J23" s="5"/>
      <c r="K23" s="5"/>
      <c r="L23" s="37"/>
    </row>
    <row r="24" spans="1:13" ht="10.5" thickBot="1" x14ac:dyDescent="0.4">
      <c r="A24" s="2"/>
      <c r="B24" s="55" t="s">
        <v>67</v>
      </c>
      <c r="C24" s="56"/>
      <c r="D24" s="56"/>
      <c r="E24" s="56"/>
      <c r="F24" s="56"/>
      <c r="G24" s="56"/>
      <c r="H24" s="56"/>
      <c r="I24" s="56"/>
      <c r="J24" s="56"/>
      <c r="K24" s="57"/>
      <c r="L24" s="10">
        <f>SUM(K21:K22)*E20</f>
        <v>0</v>
      </c>
    </row>
    <row r="25" spans="1:13" ht="12" customHeight="1" thickBot="1" x14ac:dyDescent="0.4">
      <c r="A25" s="2"/>
      <c r="B25" s="5" t="s">
        <v>8</v>
      </c>
      <c r="C25" s="5"/>
      <c r="D25" s="5"/>
      <c r="E25" s="5"/>
      <c r="F25" s="5"/>
      <c r="G25" s="5"/>
      <c r="H25" s="5"/>
      <c r="I25" s="5"/>
      <c r="J25" s="5"/>
      <c r="K25" s="5"/>
      <c r="L25" s="5"/>
    </row>
    <row r="26" spans="1:13" ht="12" customHeight="1" thickBot="1" x14ac:dyDescent="0.4">
      <c r="A26" s="2"/>
      <c r="B26" s="58" t="s">
        <v>69</v>
      </c>
      <c r="C26" s="59"/>
      <c r="D26" s="59"/>
      <c r="E26" s="59"/>
      <c r="F26" s="59"/>
      <c r="G26" s="59"/>
      <c r="H26" s="59"/>
      <c r="I26" s="59"/>
      <c r="J26" s="59"/>
      <c r="K26" s="60"/>
      <c r="L26" s="11">
        <f>SUM(L19,L24)</f>
        <v>0</v>
      </c>
    </row>
    <row r="27" spans="1:13" ht="10.5" thickBot="1" x14ac:dyDescent="0.4">
      <c r="A27" s="2"/>
      <c r="B27" s="58" t="s">
        <v>70</v>
      </c>
      <c r="C27" s="59"/>
      <c r="D27" s="59"/>
      <c r="E27" s="59"/>
      <c r="F27" s="59"/>
      <c r="G27" s="59"/>
      <c r="H27" s="59"/>
      <c r="I27" s="59"/>
      <c r="J27" s="59"/>
      <c r="K27" s="60"/>
      <c r="L27" s="22">
        <f>+L26-L15</f>
        <v>-2289653.73</v>
      </c>
    </row>
    <row r="29" spans="1:13" x14ac:dyDescent="0.35">
      <c r="M29" s="41"/>
    </row>
    <row r="31" spans="1:13" ht="13" x14ac:dyDescent="0.35">
      <c r="B31" s="43" t="s">
        <v>98</v>
      </c>
    </row>
    <row r="32" spans="1:13" ht="13" x14ac:dyDescent="0.3">
      <c r="B32" s="44" t="s">
        <v>99</v>
      </c>
    </row>
    <row r="33" spans="2:2" ht="13" x14ac:dyDescent="0.3">
      <c r="B33" s="44" t="s">
        <v>100</v>
      </c>
    </row>
    <row r="34" spans="2:2" x14ac:dyDescent="0.35">
      <c r="B34" s="1" t="s">
        <v>101</v>
      </c>
    </row>
  </sheetData>
  <mergeCells count="10">
    <mergeCell ref="A1:L2"/>
    <mergeCell ref="B5:L5"/>
    <mergeCell ref="B8:K8"/>
    <mergeCell ref="B27:K27"/>
    <mergeCell ref="B13:K13"/>
    <mergeCell ref="B15:K15"/>
    <mergeCell ref="B16:L16"/>
    <mergeCell ref="B19:K19"/>
    <mergeCell ref="B24:K24"/>
    <mergeCell ref="B26:K26"/>
  </mergeCells>
  <pageMargins left="0" right="0" top="0.19685039370078741" bottom="0.19685039370078741" header="0.31496062992125984" footer="0.31496062992125984"/>
  <pageSetup paperSize="9" orientation="landscape" r:id="rId1"/>
  <ignoredErrors>
    <ignoredError sqref="A5 A16"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58"/>
  <sheetViews>
    <sheetView zoomScale="90" zoomScaleNormal="90" workbookViewId="0">
      <selection activeCell="A5" sqref="A5"/>
    </sheetView>
  </sheetViews>
  <sheetFormatPr defaultColWidth="8.6328125" defaultRowHeight="10" x14ac:dyDescent="0.35"/>
  <cols>
    <col min="1" max="1" width="30.6328125" style="1" customWidth="1"/>
    <col min="2" max="2" width="12.90625" style="1" customWidth="1"/>
    <col min="3" max="3" width="11.08984375" style="1" customWidth="1"/>
    <col min="4" max="4" width="26.54296875" style="1" customWidth="1"/>
    <col min="5" max="5" width="25" style="1" customWidth="1"/>
    <col min="6" max="6" width="10.6328125" style="1" bestFit="1" customWidth="1"/>
    <col min="7" max="7" width="13.90625" style="1" customWidth="1"/>
    <col min="8" max="16384" width="8.6328125" style="1"/>
  </cols>
  <sheetData>
    <row r="1" spans="1:9" ht="18" customHeight="1" thickBot="1" x14ac:dyDescent="0.4">
      <c r="A1" s="64" t="s">
        <v>71</v>
      </c>
      <c r="B1" s="65"/>
      <c r="C1" s="65"/>
      <c r="D1" s="65"/>
      <c r="E1" s="65"/>
      <c r="F1" s="65"/>
      <c r="G1" s="66"/>
    </row>
    <row r="2" spans="1:9" ht="57.75" customHeight="1" thickBot="1" x14ac:dyDescent="0.4">
      <c r="A2" s="29" t="s">
        <v>82</v>
      </c>
      <c r="B2" s="30" t="s">
        <v>16</v>
      </c>
      <c r="C2" s="30" t="s">
        <v>17</v>
      </c>
      <c r="D2" s="30" t="s">
        <v>73</v>
      </c>
      <c r="E2" s="30" t="s">
        <v>74</v>
      </c>
      <c r="F2" s="30" t="s">
        <v>18</v>
      </c>
      <c r="G2" s="30" t="s">
        <v>75</v>
      </c>
    </row>
    <row r="3" spans="1:9" ht="10.5" thickBot="1" x14ac:dyDescent="0.4">
      <c r="A3" s="31">
        <v>1</v>
      </c>
      <c r="B3" s="32">
        <v>2</v>
      </c>
      <c r="C3" s="31">
        <v>3</v>
      </c>
      <c r="D3" s="32">
        <v>4</v>
      </c>
      <c r="E3" s="31">
        <v>5</v>
      </c>
      <c r="F3" s="32">
        <v>6</v>
      </c>
      <c r="G3" s="31">
        <v>7</v>
      </c>
    </row>
    <row r="4" spans="1:9" ht="122.4" customHeight="1" thickBot="1" x14ac:dyDescent="0.4">
      <c r="A4" s="23" t="str">
        <f>'PI skaičiuoklė'!B6</f>
        <v xml:space="preserve">19 straipsnis 1. Įmonės, kurių vertybiniais popieriais leista prekiauti reguliuojamoje rinkoje, išskyrus labai mažas įmones, vadovybės ataskaitoje turi pateikti šio įstatymo 20 straipsnio 1 ir 2 dalyse nurodytą informaciją, informaciją tvarumo klausimais, informaciją apie bendrovių valdyseną ir informaciją apie atlygį. </v>
      </c>
      <c r="B4" s="37"/>
      <c r="C4" s="40"/>
      <c r="D4" s="40"/>
      <c r="E4" s="40"/>
      <c r="F4" s="40"/>
      <c r="G4" s="40"/>
    </row>
    <row r="5" spans="1:9" ht="107" customHeight="1" thickBot="1" x14ac:dyDescent="0.4">
      <c r="A5" s="8" t="str">
        <f>'PI skaičiuoklė'!C7</f>
        <v>Informaciją tvarumo klausimais vadovybės ataskaitoje privalo teikti:
1) visos įmonės, kurių vertybiniais popieriais leista prekiauti reguliuojamoje rinkoje (išskyrus labai mažas įmones); 
2) visos didelės įmonės; 
3) didelių įmonių grupių patronuojančiosios įmonės.</v>
      </c>
      <c r="B5" s="4"/>
      <c r="C5" s="24"/>
      <c r="D5" s="24"/>
      <c r="E5" s="24"/>
      <c r="F5" s="24"/>
      <c r="G5" s="24"/>
    </row>
    <row r="6" spans="1:9" ht="20.5" thickBot="1" x14ac:dyDescent="0.4">
      <c r="A6" s="25"/>
      <c r="B6" s="5" t="s">
        <v>102</v>
      </c>
      <c r="C6" s="5">
        <v>1</v>
      </c>
      <c r="D6" s="5">
        <v>16.059999999999999</v>
      </c>
      <c r="E6" s="9">
        <v>56</v>
      </c>
      <c r="F6" s="5">
        <v>1</v>
      </c>
      <c r="G6" s="5">
        <f>+C6*D6*E6*F6</f>
        <v>899.3599999999999</v>
      </c>
      <c r="I6" s="41"/>
    </row>
    <row r="7" spans="1:9" ht="31.75" customHeight="1" thickBot="1" x14ac:dyDescent="0.4">
      <c r="A7" s="12"/>
      <c r="B7" s="5" t="s">
        <v>95</v>
      </c>
      <c r="C7" s="5">
        <v>1</v>
      </c>
      <c r="D7" s="5">
        <v>23.61</v>
      </c>
      <c r="E7" s="5">
        <v>12</v>
      </c>
      <c r="F7" s="5">
        <v>1</v>
      </c>
      <c r="G7" s="5">
        <f t="shared" ref="G7" si="0">+C7*D7*E7*F7</f>
        <v>283.32</v>
      </c>
    </row>
    <row r="8" spans="1:9" ht="10.5" thickBot="1" x14ac:dyDescent="0.4">
      <c r="A8" s="12"/>
      <c r="B8" s="5" t="s">
        <v>8</v>
      </c>
      <c r="C8" s="5"/>
      <c r="D8" s="5"/>
      <c r="E8" s="5"/>
      <c r="F8" s="5"/>
      <c r="G8" s="5"/>
    </row>
    <row r="9" spans="1:9" ht="14.15" customHeight="1" thickBot="1" x14ac:dyDescent="0.4">
      <c r="A9" s="55" t="s">
        <v>76</v>
      </c>
      <c r="B9" s="56"/>
      <c r="C9" s="56"/>
      <c r="D9" s="56"/>
      <c r="E9" s="56"/>
      <c r="F9" s="57"/>
      <c r="G9" s="5">
        <f>SUM(G6:G8)</f>
        <v>1182.6799999999998</v>
      </c>
    </row>
    <row r="10" spans="1:9" ht="10.5" thickBot="1" x14ac:dyDescent="0.4">
      <c r="A10" s="8" t="e">
        <f>'PI skaičiuoklė'!#REF!</f>
        <v>#REF!</v>
      </c>
      <c r="B10" s="37"/>
      <c r="C10" s="37"/>
      <c r="D10" s="37"/>
      <c r="E10" s="37"/>
      <c r="F10" s="37"/>
      <c r="G10" s="37"/>
    </row>
    <row r="11" spans="1:9" ht="10.5" thickBot="1" x14ac:dyDescent="0.4">
      <c r="A11" s="25"/>
      <c r="B11" s="5" t="s">
        <v>21</v>
      </c>
      <c r="C11" s="5">
        <v>0</v>
      </c>
      <c r="D11" s="5">
        <v>0</v>
      </c>
      <c r="E11" s="5">
        <v>0</v>
      </c>
      <c r="F11" s="5">
        <v>0</v>
      </c>
      <c r="G11" s="5">
        <f>+C11*D11*E11*F11</f>
        <v>0</v>
      </c>
    </row>
    <row r="12" spans="1:9" ht="10.5" thickBot="1" x14ac:dyDescent="0.4">
      <c r="A12" s="12"/>
      <c r="B12" s="5" t="s">
        <v>22</v>
      </c>
      <c r="C12" s="5">
        <v>0</v>
      </c>
      <c r="D12" s="5">
        <v>0</v>
      </c>
      <c r="E12" s="5">
        <v>0</v>
      </c>
      <c r="F12" s="5">
        <v>0</v>
      </c>
      <c r="G12" s="5">
        <f t="shared" ref="G12" si="1">+C12*D12*E12*F12</f>
        <v>0</v>
      </c>
    </row>
    <row r="13" spans="1:9" ht="10.5" thickBot="1" x14ac:dyDescent="0.4">
      <c r="A13" s="12"/>
      <c r="B13" s="5" t="s">
        <v>8</v>
      </c>
      <c r="C13" s="5"/>
      <c r="D13" s="5"/>
      <c r="E13" s="5"/>
      <c r="F13" s="5"/>
      <c r="G13" s="5"/>
    </row>
    <row r="14" spans="1:9" ht="10.5" thickBot="1" x14ac:dyDescent="0.4">
      <c r="A14" s="55" t="s">
        <v>77</v>
      </c>
      <c r="B14" s="56"/>
      <c r="C14" s="56"/>
      <c r="D14" s="56"/>
      <c r="E14" s="56"/>
      <c r="F14" s="57"/>
      <c r="G14" s="5">
        <f>SUM(G11:G13)</f>
        <v>0</v>
      </c>
    </row>
    <row r="15" spans="1:9" ht="10.5" thickBot="1" x14ac:dyDescent="0.4">
      <c r="A15" s="58" t="s">
        <v>78</v>
      </c>
      <c r="B15" s="59"/>
      <c r="C15" s="59"/>
      <c r="D15" s="59"/>
      <c r="E15" s="59"/>
      <c r="F15" s="60"/>
      <c r="G15" s="26">
        <f>SUM(G9,G14)</f>
        <v>1182.6799999999998</v>
      </c>
    </row>
    <row r="16" spans="1:9" ht="30" customHeight="1" thickBot="1" x14ac:dyDescent="0.4">
      <c r="A16" s="23" t="str">
        <f>'PI skaičiuoklė'!B9</f>
        <v>Straipsnis (-iai), punktas (-ai) ir įpareigojimas</v>
      </c>
      <c r="B16" s="37"/>
      <c r="C16" s="37"/>
      <c r="D16" s="37"/>
      <c r="E16" s="37"/>
      <c r="F16" s="37"/>
      <c r="G16" s="37"/>
    </row>
    <row r="17" spans="1:7" ht="10.5" thickBot="1" x14ac:dyDescent="0.4">
      <c r="A17" s="8" t="str">
        <f>'PI skaičiuoklė'!C10</f>
        <v>Veiksmas B1</v>
      </c>
      <c r="B17" s="37"/>
      <c r="C17" s="37"/>
      <c r="D17" s="37"/>
      <c r="E17" s="37"/>
      <c r="F17" s="37"/>
      <c r="G17" s="37"/>
    </row>
    <row r="18" spans="1:7" ht="10.5" thickBot="1" x14ac:dyDescent="0.4">
      <c r="A18" s="25"/>
      <c r="B18" s="5" t="s">
        <v>23</v>
      </c>
      <c r="C18" s="5">
        <v>0</v>
      </c>
      <c r="D18" s="5">
        <v>0</v>
      </c>
      <c r="E18" s="9">
        <v>0</v>
      </c>
      <c r="F18" s="5">
        <v>0</v>
      </c>
      <c r="G18" s="5">
        <f t="shared" ref="G18:G19" si="2">+C18*D18*E18*F18</f>
        <v>0</v>
      </c>
    </row>
    <row r="19" spans="1:7" ht="10.5" thickBot="1" x14ac:dyDescent="0.4">
      <c r="A19" s="12"/>
      <c r="B19" s="5" t="s">
        <v>24</v>
      </c>
      <c r="C19" s="5">
        <v>0</v>
      </c>
      <c r="D19" s="5">
        <v>0</v>
      </c>
      <c r="E19" s="5">
        <v>0</v>
      </c>
      <c r="F19" s="5">
        <v>0</v>
      </c>
      <c r="G19" s="5">
        <f t="shared" si="2"/>
        <v>0</v>
      </c>
    </row>
    <row r="20" spans="1:7" ht="10.5" thickBot="1" x14ac:dyDescent="0.4">
      <c r="A20" s="12"/>
      <c r="B20" s="5" t="s">
        <v>8</v>
      </c>
      <c r="C20" s="5"/>
      <c r="D20" s="5"/>
      <c r="E20" s="5"/>
      <c r="F20" s="5"/>
      <c r="G20" s="5"/>
    </row>
    <row r="21" spans="1:7" ht="10.5" thickBot="1" x14ac:dyDescent="0.4">
      <c r="A21" s="55" t="s">
        <v>79</v>
      </c>
      <c r="B21" s="56"/>
      <c r="C21" s="56"/>
      <c r="D21" s="56"/>
      <c r="E21" s="56"/>
      <c r="F21" s="57"/>
      <c r="G21" s="5">
        <f>SUM(G18:G20)</f>
        <v>0</v>
      </c>
    </row>
    <row r="22" spans="1:7" ht="10.5" thickBot="1" x14ac:dyDescent="0.4">
      <c r="A22" s="8" t="str">
        <f>'PI skaičiuoklė'!C11</f>
        <v>Veiksmas B2</v>
      </c>
      <c r="B22" s="37"/>
      <c r="C22" s="37"/>
      <c r="D22" s="37"/>
      <c r="E22" s="37"/>
      <c r="F22" s="37"/>
      <c r="G22" s="37"/>
    </row>
    <row r="23" spans="1:7" ht="10.5" thickBot="1" x14ac:dyDescent="0.4">
      <c r="A23" s="25"/>
      <c r="B23" s="5" t="s">
        <v>25</v>
      </c>
      <c r="C23" s="5">
        <v>0</v>
      </c>
      <c r="D23" s="5">
        <v>0</v>
      </c>
      <c r="E23" s="5">
        <v>0</v>
      </c>
      <c r="F23" s="5">
        <v>0</v>
      </c>
      <c r="G23" s="5">
        <f t="shared" ref="G23:G24" si="3">+C23*D23*E23*F23</f>
        <v>0</v>
      </c>
    </row>
    <row r="24" spans="1:7" ht="10.5" thickBot="1" x14ac:dyDescent="0.4">
      <c r="A24" s="12"/>
      <c r="B24" s="5" t="s">
        <v>26</v>
      </c>
      <c r="C24" s="5">
        <v>0</v>
      </c>
      <c r="D24" s="5">
        <v>0</v>
      </c>
      <c r="E24" s="5">
        <v>0</v>
      </c>
      <c r="F24" s="5">
        <v>0</v>
      </c>
      <c r="G24" s="5">
        <f t="shared" si="3"/>
        <v>0</v>
      </c>
    </row>
    <row r="25" spans="1:7" ht="10.5" thickBot="1" x14ac:dyDescent="0.4">
      <c r="A25" s="12"/>
      <c r="B25" s="5" t="s">
        <v>8</v>
      </c>
      <c r="C25" s="5"/>
      <c r="D25" s="5"/>
      <c r="E25" s="5"/>
      <c r="F25" s="5"/>
      <c r="G25" s="5"/>
    </row>
    <row r="26" spans="1:7" ht="10.5" thickBot="1" x14ac:dyDescent="0.4">
      <c r="A26" s="55" t="s">
        <v>80</v>
      </c>
      <c r="B26" s="56"/>
      <c r="C26" s="56"/>
      <c r="D26" s="56"/>
      <c r="E26" s="56"/>
      <c r="F26" s="57"/>
      <c r="G26" s="5">
        <f>SUM(G23:G25)</f>
        <v>0</v>
      </c>
    </row>
    <row r="27" spans="1:7" ht="10.5" thickBot="1" x14ac:dyDescent="0.4">
      <c r="A27" s="58" t="s">
        <v>81</v>
      </c>
      <c r="B27" s="59"/>
      <c r="C27" s="59"/>
      <c r="D27" s="59"/>
      <c r="E27" s="59"/>
      <c r="F27" s="60"/>
      <c r="G27" s="26">
        <f>SUM(G21,G26)</f>
        <v>0</v>
      </c>
    </row>
    <row r="28" spans="1:7" x14ac:dyDescent="0.35">
      <c r="A28" s="27"/>
      <c r="B28" s="27"/>
      <c r="C28" s="27"/>
      <c r="D28" s="27"/>
      <c r="E28" s="27"/>
      <c r="F28" s="27"/>
      <c r="G28" s="28"/>
    </row>
    <row r="29" spans="1:7" x14ac:dyDescent="0.35">
      <c r="A29" s="27"/>
      <c r="B29" s="27"/>
      <c r="C29" s="27"/>
      <c r="D29" s="27"/>
      <c r="E29" s="27"/>
      <c r="F29" s="27"/>
      <c r="G29" s="28"/>
    </row>
    <row r="31" spans="1:7" ht="10.5" thickBot="1" x14ac:dyDescent="0.4"/>
    <row r="32" spans="1:7" ht="16.5" customHeight="1" thickBot="1" x14ac:dyDescent="0.4">
      <c r="A32" s="67" t="s">
        <v>72</v>
      </c>
      <c r="B32" s="68"/>
      <c r="C32" s="68"/>
      <c r="D32" s="68"/>
      <c r="E32" s="68"/>
      <c r="F32" s="68"/>
      <c r="G32" s="69"/>
    </row>
    <row r="33" spans="1:7" ht="59.25" customHeight="1" thickBot="1" x14ac:dyDescent="0.4">
      <c r="A33" s="29" t="s">
        <v>83</v>
      </c>
      <c r="B33" s="30" t="s">
        <v>16</v>
      </c>
      <c r="C33" s="30" t="s">
        <v>17</v>
      </c>
      <c r="D33" s="30" t="s">
        <v>73</v>
      </c>
      <c r="E33" s="30" t="s">
        <v>74</v>
      </c>
      <c r="F33" s="30" t="s">
        <v>18</v>
      </c>
      <c r="G33" s="30" t="s">
        <v>75</v>
      </c>
    </row>
    <row r="34" spans="1:7" ht="10.5" thickBot="1" x14ac:dyDescent="0.4">
      <c r="A34" s="31">
        <v>1</v>
      </c>
      <c r="B34" s="32">
        <v>2</v>
      </c>
      <c r="C34" s="31">
        <v>3</v>
      </c>
      <c r="D34" s="32">
        <v>4</v>
      </c>
      <c r="E34" s="31">
        <v>5</v>
      </c>
      <c r="F34" s="32">
        <v>6</v>
      </c>
      <c r="G34" s="31">
        <v>7</v>
      </c>
    </row>
    <row r="35" spans="1:7" ht="182.4" customHeight="1" thickBot="1" x14ac:dyDescent="0.4">
      <c r="A35" s="23" t="str">
        <f>'PI skaičiuoklė'!B17</f>
        <v xml:space="preserve">19 straipsnis.
1. Įmonė, kurios vidutinis metinis darbuotojų skaičius per finansinius metus viršija 1 000 ir pardavimo grynosios pajamos viršija 450 000 000 eurų, vadovybės ataskaitoje turi pateikti šio įstatymo 20 straipsnio 1 ir 2 dalyse nurodytą informaciją ir informaciją tvarumo klausimais. Jeigu tokia įmonė yra įmonė, kurios vertybiniais popieriais leista prekiauti reguliuojamoje rinkoje, vadovybės ataskaitoje ji turi pateikti ir informaciją apie bendrovių valdyseną bei informaciją apie atlygį. </v>
      </c>
      <c r="B35" s="4"/>
      <c r="C35" s="24"/>
      <c r="D35" s="24"/>
      <c r="E35" s="24"/>
      <c r="F35" s="24"/>
      <c r="G35" s="24"/>
    </row>
    <row r="36" spans="1:7" ht="101" customHeight="1" thickBot="1" x14ac:dyDescent="0.4">
      <c r="A36" s="8" t="str">
        <f>'PI skaičiuoklė'!C18</f>
        <v>Informaciją tvarumo klausimais vadovybės ataskaitoje privalo teikti įmonės, kurių vidutinis metinis darbuotojų skaičius per finansinius metus viršija 1 000 ir pardavimo grynosios pajamos viršija 450 000 000 eurų.</v>
      </c>
      <c r="B36" s="4"/>
      <c r="C36" s="24"/>
      <c r="D36" s="24"/>
      <c r="E36" s="24"/>
      <c r="F36" s="24"/>
      <c r="G36" s="24"/>
    </row>
    <row r="37" spans="1:7" ht="20.5" thickBot="1" x14ac:dyDescent="0.4">
      <c r="A37" s="25"/>
      <c r="B37" s="5" t="s">
        <v>102</v>
      </c>
      <c r="C37" s="5">
        <v>1</v>
      </c>
      <c r="D37" s="5">
        <v>16.059999999999999</v>
      </c>
      <c r="E37" s="5">
        <v>56</v>
      </c>
      <c r="F37" s="5">
        <v>1</v>
      </c>
      <c r="G37" s="5">
        <f>+C37*D37*E37*F37</f>
        <v>899.3599999999999</v>
      </c>
    </row>
    <row r="38" spans="1:7" ht="30.5" thickBot="1" x14ac:dyDescent="0.4">
      <c r="A38" s="12"/>
      <c r="B38" s="5" t="s">
        <v>95</v>
      </c>
      <c r="C38" s="5">
        <v>1</v>
      </c>
      <c r="D38" s="5">
        <v>23.61</v>
      </c>
      <c r="E38" s="5">
        <v>12</v>
      </c>
      <c r="F38" s="5">
        <v>1</v>
      </c>
      <c r="G38" s="5">
        <f t="shared" ref="G38" si="4">+C38*D38*E38*F38</f>
        <v>283.32</v>
      </c>
    </row>
    <row r="39" spans="1:7" ht="10.5" thickBot="1" x14ac:dyDescent="0.4">
      <c r="A39" s="12"/>
      <c r="B39" s="5" t="s">
        <v>8</v>
      </c>
      <c r="C39" s="5"/>
      <c r="D39" s="5"/>
      <c r="E39" s="5"/>
      <c r="F39" s="5"/>
      <c r="G39" s="5"/>
    </row>
    <row r="40" spans="1:7" ht="10.5" thickBot="1" x14ac:dyDescent="0.4">
      <c r="A40" s="55" t="s">
        <v>76</v>
      </c>
      <c r="B40" s="56"/>
      <c r="C40" s="56"/>
      <c r="D40" s="56"/>
      <c r="E40" s="56"/>
      <c r="F40" s="57"/>
      <c r="G40" s="5">
        <f>SUM(G37:G39)</f>
        <v>1182.6799999999998</v>
      </c>
    </row>
    <row r="41" spans="1:7" ht="10.5" thickBot="1" x14ac:dyDescent="0.4">
      <c r="A41" s="8" t="e">
        <f>'PI skaičiuoklė'!#REF!</f>
        <v>#REF!</v>
      </c>
      <c r="B41" s="37"/>
      <c r="C41" s="37"/>
      <c r="D41" s="37"/>
      <c r="E41" s="37"/>
      <c r="F41" s="37"/>
      <c r="G41" s="37"/>
    </row>
    <row r="42" spans="1:7" ht="10.5" thickBot="1" x14ac:dyDescent="0.4">
      <c r="A42" s="25"/>
      <c r="B42" s="5" t="s">
        <v>21</v>
      </c>
      <c r="C42" s="5">
        <v>0</v>
      </c>
      <c r="D42" s="5">
        <v>0</v>
      </c>
      <c r="E42" s="5">
        <v>0</v>
      </c>
      <c r="F42" s="5">
        <v>0</v>
      </c>
      <c r="G42" s="5">
        <f>+C42*D42*E42*F42</f>
        <v>0</v>
      </c>
    </row>
    <row r="43" spans="1:7" ht="10.5" thickBot="1" x14ac:dyDescent="0.4">
      <c r="A43" s="12"/>
      <c r="B43" s="5" t="s">
        <v>22</v>
      </c>
      <c r="C43" s="5">
        <v>0</v>
      </c>
      <c r="D43" s="5">
        <v>0</v>
      </c>
      <c r="E43" s="5">
        <v>0</v>
      </c>
      <c r="F43" s="5">
        <v>0</v>
      </c>
      <c r="G43" s="5">
        <f t="shared" ref="G43" si="5">+C43*D43*E43*F43</f>
        <v>0</v>
      </c>
    </row>
    <row r="44" spans="1:7" ht="10.5" thickBot="1" x14ac:dyDescent="0.4">
      <c r="A44" s="12"/>
      <c r="B44" s="5" t="s">
        <v>8</v>
      </c>
      <c r="C44" s="5"/>
      <c r="D44" s="5"/>
      <c r="E44" s="5"/>
      <c r="F44" s="5"/>
      <c r="G44" s="5"/>
    </row>
    <row r="45" spans="1:7" ht="10.5" thickBot="1" x14ac:dyDescent="0.4">
      <c r="A45" s="55" t="s">
        <v>77</v>
      </c>
      <c r="B45" s="56"/>
      <c r="C45" s="56"/>
      <c r="D45" s="56"/>
      <c r="E45" s="56"/>
      <c r="F45" s="57"/>
      <c r="G45" s="5">
        <f>SUM(G42:G44)</f>
        <v>0</v>
      </c>
    </row>
    <row r="46" spans="1:7" ht="10.5" thickBot="1" x14ac:dyDescent="0.4">
      <c r="A46" s="58" t="s">
        <v>78</v>
      </c>
      <c r="B46" s="59"/>
      <c r="C46" s="59"/>
      <c r="D46" s="59"/>
      <c r="E46" s="59"/>
      <c r="F46" s="60"/>
      <c r="G46" s="26">
        <f>SUM(G40,G45)</f>
        <v>1182.6799999999998</v>
      </c>
    </row>
    <row r="47" spans="1:7" ht="29.4" customHeight="1" thickBot="1" x14ac:dyDescent="0.4">
      <c r="A47" s="23" t="str">
        <f>'PI skaičiuoklė'!B20</f>
        <v>Straipsnis (-iai), punktas (-ai) ir įpareigojimas</v>
      </c>
      <c r="B47" s="37"/>
      <c r="C47" s="37"/>
      <c r="D47" s="37"/>
      <c r="E47" s="37"/>
      <c r="F47" s="37"/>
      <c r="G47" s="37"/>
    </row>
    <row r="48" spans="1:7" ht="10.5" thickBot="1" x14ac:dyDescent="0.4">
      <c r="A48" s="8" t="str">
        <f>'PI skaičiuoklė'!C21</f>
        <v>Veiksmas B1</v>
      </c>
      <c r="B48" s="37"/>
      <c r="C48" s="37"/>
      <c r="D48" s="37"/>
      <c r="E48" s="37"/>
      <c r="F48" s="37"/>
      <c r="G48" s="37"/>
    </row>
    <row r="49" spans="1:7" ht="10.5" thickBot="1" x14ac:dyDescent="0.4">
      <c r="A49" s="25"/>
      <c r="B49" s="5" t="s">
        <v>23</v>
      </c>
      <c r="C49" s="5">
        <v>0</v>
      </c>
      <c r="D49" s="5">
        <v>0</v>
      </c>
      <c r="E49" s="5">
        <v>0</v>
      </c>
      <c r="F49" s="5">
        <v>0</v>
      </c>
      <c r="G49" s="5">
        <f t="shared" ref="G49:G50" si="6">+C49*D49*E49*F49</f>
        <v>0</v>
      </c>
    </row>
    <row r="50" spans="1:7" ht="10.5" thickBot="1" x14ac:dyDescent="0.4">
      <c r="A50" s="12"/>
      <c r="B50" s="5" t="s">
        <v>24</v>
      </c>
      <c r="C50" s="5">
        <v>0</v>
      </c>
      <c r="D50" s="5">
        <v>0</v>
      </c>
      <c r="E50" s="5">
        <v>0</v>
      </c>
      <c r="F50" s="5">
        <v>0</v>
      </c>
      <c r="G50" s="5">
        <f t="shared" si="6"/>
        <v>0</v>
      </c>
    </row>
    <row r="51" spans="1:7" ht="10.5" thickBot="1" x14ac:dyDescent="0.4">
      <c r="A51" s="12"/>
      <c r="B51" s="5" t="s">
        <v>8</v>
      </c>
      <c r="C51" s="5"/>
      <c r="D51" s="5"/>
      <c r="E51" s="5"/>
      <c r="F51" s="5"/>
      <c r="G51" s="5"/>
    </row>
    <row r="52" spans="1:7" ht="10.5" thickBot="1" x14ac:dyDescent="0.4">
      <c r="A52" s="55" t="s">
        <v>79</v>
      </c>
      <c r="B52" s="56"/>
      <c r="C52" s="56"/>
      <c r="D52" s="56"/>
      <c r="E52" s="56"/>
      <c r="F52" s="57"/>
      <c r="G52" s="5">
        <f>SUM(G49:G51)</f>
        <v>0</v>
      </c>
    </row>
    <row r="53" spans="1:7" ht="10.5" thickBot="1" x14ac:dyDescent="0.4">
      <c r="A53" s="8" t="str">
        <f>'PI skaičiuoklė'!C22</f>
        <v>Veiksmas B2</v>
      </c>
      <c r="B53" s="37"/>
      <c r="C53" s="37"/>
      <c r="D53" s="37"/>
      <c r="E53" s="37"/>
      <c r="F53" s="37"/>
      <c r="G53" s="37"/>
    </row>
    <row r="54" spans="1:7" ht="10.5" thickBot="1" x14ac:dyDescent="0.4">
      <c r="A54" s="25"/>
      <c r="B54" s="5" t="s">
        <v>25</v>
      </c>
      <c r="C54" s="5">
        <v>0</v>
      </c>
      <c r="D54" s="5">
        <v>0</v>
      </c>
      <c r="E54" s="5">
        <v>0</v>
      </c>
      <c r="F54" s="5">
        <v>0</v>
      </c>
      <c r="G54" s="5">
        <f t="shared" ref="G54:G55" si="7">+C54*D54*E54*F54</f>
        <v>0</v>
      </c>
    </row>
    <row r="55" spans="1:7" ht="10.5" thickBot="1" x14ac:dyDescent="0.4">
      <c r="A55" s="12"/>
      <c r="B55" s="5" t="s">
        <v>26</v>
      </c>
      <c r="C55" s="5">
        <v>0</v>
      </c>
      <c r="D55" s="5">
        <v>0</v>
      </c>
      <c r="E55" s="5">
        <v>0</v>
      </c>
      <c r="F55" s="5">
        <v>0</v>
      </c>
      <c r="G55" s="5">
        <f t="shared" si="7"/>
        <v>0</v>
      </c>
    </row>
    <row r="56" spans="1:7" ht="10.5" thickBot="1" x14ac:dyDescent="0.4">
      <c r="A56" s="12"/>
      <c r="B56" s="5" t="s">
        <v>8</v>
      </c>
      <c r="C56" s="5"/>
      <c r="D56" s="5"/>
      <c r="E56" s="5"/>
      <c r="F56" s="5"/>
      <c r="G56" s="5"/>
    </row>
    <row r="57" spans="1:7" ht="10.5" thickBot="1" x14ac:dyDescent="0.4">
      <c r="A57" s="55" t="s">
        <v>80</v>
      </c>
      <c r="B57" s="56"/>
      <c r="C57" s="56"/>
      <c r="D57" s="56"/>
      <c r="E57" s="56"/>
      <c r="F57" s="57"/>
      <c r="G57" s="5">
        <f>SUM(G54:G56)</f>
        <v>0</v>
      </c>
    </row>
    <row r="58" spans="1:7" ht="10.5" thickBot="1" x14ac:dyDescent="0.4">
      <c r="A58" s="58" t="s">
        <v>81</v>
      </c>
      <c r="B58" s="59"/>
      <c r="C58" s="59"/>
      <c r="D58" s="59"/>
      <c r="E58" s="59"/>
      <c r="F58" s="60"/>
      <c r="G58" s="26">
        <f>SUM(G52,G57)</f>
        <v>0</v>
      </c>
    </row>
  </sheetData>
  <mergeCells count="14">
    <mergeCell ref="A52:F52"/>
    <mergeCell ref="A57:F57"/>
    <mergeCell ref="A58:F58"/>
    <mergeCell ref="A1:G1"/>
    <mergeCell ref="A32:G32"/>
    <mergeCell ref="A40:F40"/>
    <mergeCell ref="A45:F45"/>
    <mergeCell ref="A46:F46"/>
    <mergeCell ref="A27:F27"/>
    <mergeCell ref="A9:F9"/>
    <mergeCell ref="A14:F14"/>
    <mergeCell ref="A15:F15"/>
    <mergeCell ref="A21:F21"/>
    <mergeCell ref="A26:F26"/>
  </mergeCells>
  <pageMargins left="0.70866141732283472" right="0.70866141732283472" top="1.1417322834645669" bottom="0.94488188976377963"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54"/>
  <sheetViews>
    <sheetView topLeftCell="A13" zoomScale="85" zoomScaleNormal="85" workbookViewId="0">
      <selection activeCell="B28" sqref="B28"/>
    </sheetView>
  </sheetViews>
  <sheetFormatPr defaultColWidth="8.6328125" defaultRowHeight="10" x14ac:dyDescent="0.35"/>
  <cols>
    <col min="1" max="1" width="33.453125" style="1" customWidth="1"/>
    <col min="2" max="2" width="16.6328125" style="1" customWidth="1"/>
    <col min="3" max="3" width="15.54296875" style="1" customWidth="1"/>
    <col min="4" max="4" width="36.453125" style="1" customWidth="1"/>
    <col min="5" max="16384" width="8.6328125" style="1"/>
  </cols>
  <sheetData>
    <row r="1" spans="1:4" ht="20.25" customHeight="1" thickBot="1" x14ac:dyDescent="0.4">
      <c r="A1" s="70" t="s">
        <v>58</v>
      </c>
      <c r="B1" s="71"/>
      <c r="C1" s="71"/>
      <c r="D1" s="72"/>
    </row>
    <row r="2" spans="1:4" ht="24.65" customHeight="1" thickBot="1" x14ac:dyDescent="0.4">
      <c r="A2" s="29" t="s">
        <v>84</v>
      </c>
      <c r="B2" s="76" t="s">
        <v>27</v>
      </c>
      <c r="C2" s="77"/>
      <c r="D2" s="30" t="s">
        <v>3</v>
      </c>
    </row>
    <row r="3" spans="1:4" ht="10.5" thickBot="1" x14ac:dyDescent="0.4">
      <c r="A3" s="31">
        <v>1</v>
      </c>
      <c r="B3" s="78">
        <v>2</v>
      </c>
      <c r="C3" s="79"/>
      <c r="D3" s="31">
        <v>3</v>
      </c>
    </row>
    <row r="4" spans="1:4" ht="100.25" customHeight="1" thickBot="1" x14ac:dyDescent="0.4">
      <c r="A4" s="23" t="str">
        <f>'PI skaičiuoklė'!B6</f>
        <v xml:space="preserve">19 straipsnis 1. Įmonės, kurių vertybiniais popieriais leista prekiauti reguliuojamoje rinkoje, išskyrus labai mažas įmones, vadovybės ataskaitoje turi pateikti šio įstatymo 20 straipsnio 1 ir 2 dalyse nurodytą informaciją, informaciją tvarumo klausimais, informaciją apie bendrovių valdyseną ir informaciją apie atlygį. </v>
      </c>
      <c r="B4" s="4"/>
      <c r="C4" s="4"/>
      <c r="D4" s="4"/>
    </row>
    <row r="5" spans="1:4" ht="93" customHeight="1" thickBot="1" x14ac:dyDescent="0.4">
      <c r="A5" s="8" t="str">
        <f>'PI skaičiuoklė'!C7</f>
        <v>Informaciją tvarumo klausimais vadovybės ataskaitoje privalo teikti:
1) visos įmonės, kurių vertybiniais popieriais leista prekiauti reguliuojamoje rinkoje (išskyrus labai mažas įmones); 
2) visos didelės įmonės; 
3) didelių įmonių grupių patronuojančiosios įmonės.</v>
      </c>
      <c r="B5" s="4"/>
      <c r="C5" s="4"/>
      <c r="D5" s="4"/>
    </row>
    <row r="6" spans="1:4" ht="10.5" thickBot="1" x14ac:dyDescent="0.4">
      <c r="A6" s="12"/>
      <c r="B6" s="5" t="s">
        <v>19</v>
      </c>
      <c r="C6" s="5">
        <v>0</v>
      </c>
      <c r="D6" s="5">
        <f>+C6</f>
        <v>0</v>
      </c>
    </row>
    <row r="7" spans="1:4" ht="10.5" thickBot="1" x14ac:dyDescent="0.4">
      <c r="A7" s="12"/>
      <c r="B7" s="5" t="s">
        <v>20</v>
      </c>
      <c r="C7" s="5">
        <v>0</v>
      </c>
      <c r="D7" s="5">
        <f>+C7</f>
        <v>0</v>
      </c>
    </row>
    <row r="8" spans="1:4" ht="20.149999999999999" customHeight="1" thickBot="1" x14ac:dyDescent="0.4">
      <c r="A8" s="55" t="s">
        <v>28</v>
      </c>
      <c r="B8" s="56"/>
      <c r="C8" s="56"/>
      <c r="D8" s="4">
        <f>SUM(D6:D7)</f>
        <v>0</v>
      </c>
    </row>
    <row r="9" spans="1:4" ht="10.5" thickBot="1" x14ac:dyDescent="0.4">
      <c r="A9" s="8" t="e">
        <f>'PI skaičiuoklė'!#REF!</f>
        <v>#REF!</v>
      </c>
      <c r="B9" s="4"/>
      <c r="C9" s="4"/>
      <c r="D9" s="4"/>
    </row>
    <row r="10" spans="1:4" ht="10.5" thickBot="1" x14ac:dyDescent="0.4">
      <c r="A10" s="12"/>
      <c r="B10" s="5" t="s">
        <v>21</v>
      </c>
      <c r="C10" s="5">
        <v>0</v>
      </c>
      <c r="D10" s="5">
        <f>+C10</f>
        <v>0</v>
      </c>
    </row>
    <row r="11" spans="1:4" ht="10.5" thickBot="1" x14ac:dyDescent="0.4">
      <c r="A11" s="12"/>
      <c r="B11" s="5" t="s">
        <v>22</v>
      </c>
      <c r="C11" s="5">
        <v>0</v>
      </c>
      <c r="D11" s="5">
        <f>+C11</f>
        <v>0</v>
      </c>
    </row>
    <row r="12" spans="1:4" ht="10.5" thickBot="1" x14ac:dyDescent="0.4">
      <c r="A12" s="55" t="s">
        <v>29</v>
      </c>
      <c r="B12" s="56"/>
      <c r="C12" s="56"/>
      <c r="D12" s="4">
        <f>SUM(D10:D11)</f>
        <v>0</v>
      </c>
    </row>
    <row r="13" spans="1:4" ht="10.5" thickBot="1" x14ac:dyDescent="0.4">
      <c r="A13" s="8" t="s">
        <v>8</v>
      </c>
      <c r="B13" s="5"/>
      <c r="C13" s="5"/>
      <c r="D13" s="5" t="s">
        <v>8</v>
      </c>
    </row>
    <row r="14" spans="1:4" ht="10.5" thickBot="1" x14ac:dyDescent="0.4">
      <c r="A14" s="58" t="s">
        <v>30</v>
      </c>
      <c r="B14" s="59"/>
      <c r="C14" s="59"/>
      <c r="D14" s="4">
        <f>SUM(D8,D12)</f>
        <v>0</v>
      </c>
    </row>
    <row r="15" spans="1:4" ht="23.4" customHeight="1" thickBot="1" x14ac:dyDescent="0.4">
      <c r="A15" s="23" t="str">
        <f>'PI skaičiuoklė'!B9</f>
        <v>Straipsnis (-iai), punktas (-ai) ir įpareigojimas</v>
      </c>
      <c r="B15" s="5"/>
      <c r="C15" s="5"/>
      <c r="D15" s="5"/>
    </row>
    <row r="16" spans="1:4" ht="10.5" thickBot="1" x14ac:dyDescent="0.4">
      <c r="A16" s="8" t="str">
        <f>'PI skaičiuoklė'!C10</f>
        <v>Veiksmas B1</v>
      </c>
      <c r="B16" s="4"/>
      <c r="C16" s="4"/>
      <c r="D16" s="4"/>
    </row>
    <row r="17" spans="1:4" ht="10.5" thickBot="1" x14ac:dyDescent="0.4">
      <c r="A17" s="12"/>
      <c r="B17" s="5" t="s">
        <v>23</v>
      </c>
      <c r="C17" s="5">
        <v>0</v>
      </c>
      <c r="D17" s="5">
        <f>+C17</f>
        <v>0</v>
      </c>
    </row>
    <row r="18" spans="1:4" ht="10.5" thickBot="1" x14ac:dyDescent="0.4">
      <c r="A18" s="12"/>
      <c r="B18" s="5" t="s">
        <v>24</v>
      </c>
      <c r="C18" s="5">
        <v>0</v>
      </c>
      <c r="D18" s="5">
        <f>+C18</f>
        <v>0</v>
      </c>
    </row>
    <row r="19" spans="1:4" ht="10.5" thickBot="1" x14ac:dyDescent="0.4">
      <c r="A19" s="55" t="s">
        <v>31</v>
      </c>
      <c r="B19" s="56"/>
      <c r="C19" s="56"/>
      <c r="D19" s="4">
        <f>SUM(D17:D18)</f>
        <v>0</v>
      </c>
    </row>
    <row r="20" spans="1:4" ht="10.5" thickBot="1" x14ac:dyDescent="0.4">
      <c r="A20" s="8" t="str">
        <f>'PI skaičiuoklė'!C11</f>
        <v>Veiksmas B2</v>
      </c>
      <c r="B20" s="4"/>
      <c r="C20" s="4"/>
      <c r="D20" s="37"/>
    </row>
    <row r="21" spans="1:4" ht="10.5" thickBot="1" x14ac:dyDescent="0.4">
      <c r="A21" s="12"/>
      <c r="B21" s="5" t="s">
        <v>25</v>
      </c>
      <c r="C21" s="5">
        <v>0</v>
      </c>
      <c r="D21" s="5">
        <f>+C21</f>
        <v>0</v>
      </c>
    </row>
    <row r="22" spans="1:4" ht="10.5" thickBot="1" x14ac:dyDescent="0.4">
      <c r="A22" s="12"/>
      <c r="B22" s="5" t="s">
        <v>26</v>
      </c>
      <c r="C22" s="5">
        <v>0</v>
      </c>
      <c r="D22" s="5">
        <f>+C22</f>
        <v>0</v>
      </c>
    </row>
    <row r="23" spans="1:4" ht="10.5" thickBot="1" x14ac:dyDescent="0.4">
      <c r="A23" s="55" t="s">
        <v>32</v>
      </c>
      <c r="B23" s="56"/>
      <c r="C23" s="56"/>
      <c r="D23" s="4">
        <f>SUM(D21:D22)</f>
        <v>0</v>
      </c>
    </row>
    <row r="24" spans="1:4" ht="10.5" thickBot="1" x14ac:dyDescent="0.4">
      <c r="A24" s="12"/>
      <c r="B24" s="5" t="s">
        <v>8</v>
      </c>
      <c r="C24" s="5"/>
      <c r="D24" s="5" t="s">
        <v>14</v>
      </c>
    </row>
    <row r="25" spans="1:4" ht="10.5" thickBot="1" x14ac:dyDescent="0.4">
      <c r="A25" s="58" t="s">
        <v>33</v>
      </c>
      <c r="B25" s="59"/>
      <c r="C25" s="59"/>
      <c r="D25" s="37">
        <f>SUM(D19,D23)</f>
        <v>0</v>
      </c>
    </row>
    <row r="29" spans="1:4" ht="10.5" thickBot="1" x14ac:dyDescent="0.4"/>
    <row r="30" spans="1:4" ht="10.5" thickBot="1" x14ac:dyDescent="0.4">
      <c r="A30" s="73" t="s">
        <v>59</v>
      </c>
      <c r="B30" s="74"/>
      <c r="C30" s="74"/>
      <c r="D30" s="75"/>
    </row>
    <row r="31" spans="1:4" ht="36.75" customHeight="1" thickBot="1" x14ac:dyDescent="0.4">
      <c r="A31" s="29" t="s">
        <v>85</v>
      </c>
      <c r="B31" s="76" t="s">
        <v>27</v>
      </c>
      <c r="C31" s="77"/>
      <c r="D31" s="30" t="s">
        <v>3</v>
      </c>
    </row>
    <row r="32" spans="1:4" ht="10.5" thickBot="1" x14ac:dyDescent="0.4">
      <c r="A32" s="31">
        <v>1</v>
      </c>
      <c r="B32" s="78">
        <v>2</v>
      </c>
      <c r="C32" s="79"/>
      <c r="D32" s="31">
        <v>3</v>
      </c>
    </row>
    <row r="33" spans="1:4" ht="154.25" customHeight="1" thickBot="1" x14ac:dyDescent="0.4">
      <c r="A33" s="23" t="str">
        <f>'PI skaičiuoklė'!B17</f>
        <v xml:space="preserve">19 straipsnis.
1. Įmonė, kurios vidutinis metinis darbuotojų skaičius per finansinius metus viršija 1 000 ir pardavimo grynosios pajamos viršija 450 000 000 eurų, vadovybės ataskaitoje turi pateikti šio įstatymo 20 straipsnio 1 ir 2 dalyse nurodytą informaciją ir informaciją tvarumo klausimais. Jeigu tokia įmonė yra įmonė, kurios vertybiniais popieriais leista prekiauti reguliuojamoje rinkoje, vadovybės ataskaitoje ji turi pateikti ir informaciją apie bendrovių valdyseną bei informaciją apie atlygį. </v>
      </c>
      <c r="B33" s="4"/>
      <c r="C33" s="4"/>
      <c r="D33" s="4"/>
    </row>
    <row r="34" spans="1:4" ht="84.65" customHeight="1" thickBot="1" x14ac:dyDescent="0.4">
      <c r="A34" s="8" t="str">
        <f>'PI skaičiuoklė'!C18</f>
        <v>Informaciją tvarumo klausimais vadovybės ataskaitoje privalo teikti įmonės, kurių vidutinis metinis darbuotojų skaičius per finansinius metus viršija 1 000 ir pardavimo grynosios pajamos viršija 450 000 000 eurų.</v>
      </c>
      <c r="B34" s="4"/>
      <c r="C34" s="4"/>
      <c r="D34" s="4"/>
    </row>
    <row r="35" spans="1:4" ht="10.5" thickBot="1" x14ac:dyDescent="0.4">
      <c r="A35" s="12"/>
      <c r="B35" s="5" t="s">
        <v>19</v>
      </c>
      <c r="C35" s="5">
        <v>0</v>
      </c>
      <c r="D35" s="5">
        <f>+C35</f>
        <v>0</v>
      </c>
    </row>
    <row r="36" spans="1:4" ht="10.5" thickBot="1" x14ac:dyDescent="0.4">
      <c r="A36" s="12"/>
      <c r="B36" s="5" t="s">
        <v>20</v>
      </c>
      <c r="C36" s="5">
        <v>0</v>
      </c>
      <c r="D36" s="5">
        <f>+C36</f>
        <v>0</v>
      </c>
    </row>
    <row r="37" spans="1:4" ht="10.5" thickBot="1" x14ac:dyDescent="0.4">
      <c r="A37" s="55" t="s">
        <v>28</v>
      </c>
      <c r="B37" s="56"/>
      <c r="C37" s="56"/>
      <c r="D37" s="4">
        <f>SUM(D35:D36)</f>
        <v>0</v>
      </c>
    </row>
    <row r="38" spans="1:4" ht="10.5" thickBot="1" x14ac:dyDescent="0.4">
      <c r="A38" s="8" t="e">
        <f>'PI skaičiuoklė'!#REF!</f>
        <v>#REF!</v>
      </c>
      <c r="B38" s="4"/>
      <c r="C38" s="4"/>
      <c r="D38" s="4"/>
    </row>
    <row r="39" spans="1:4" ht="10.5" thickBot="1" x14ac:dyDescent="0.4">
      <c r="A39" s="12"/>
      <c r="B39" s="5" t="s">
        <v>21</v>
      </c>
      <c r="C39" s="5">
        <v>0</v>
      </c>
      <c r="D39" s="5">
        <f>+C39</f>
        <v>0</v>
      </c>
    </row>
    <row r="40" spans="1:4" ht="10.5" thickBot="1" x14ac:dyDescent="0.4">
      <c r="A40" s="12"/>
      <c r="B40" s="5" t="s">
        <v>22</v>
      </c>
      <c r="C40" s="5">
        <v>0</v>
      </c>
      <c r="D40" s="5">
        <f>+C40</f>
        <v>0</v>
      </c>
    </row>
    <row r="41" spans="1:4" ht="10.5" thickBot="1" x14ac:dyDescent="0.4">
      <c r="A41" s="55" t="s">
        <v>29</v>
      </c>
      <c r="B41" s="56"/>
      <c r="C41" s="56"/>
      <c r="D41" s="4">
        <f>SUM(D39:D40)</f>
        <v>0</v>
      </c>
    </row>
    <row r="42" spans="1:4" ht="10.5" thickBot="1" x14ac:dyDescent="0.4">
      <c r="A42" s="8" t="s">
        <v>8</v>
      </c>
      <c r="B42" s="5"/>
      <c r="C42" s="5"/>
      <c r="D42" s="5" t="s">
        <v>8</v>
      </c>
    </row>
    <row r="43" spans="1:4" ht="10.5" thickBot="1" x14ac:dyDescent="0.4">
      <c r="A43" s="58" t="s">
        <v>30</v>
      </c>
      <c r="B43" s="59"/>
      <c r="C43" s="59"/>
      <c r="D43" s="4">
        <f>SUM(D37,D41)</f>
        <v>0</v>
      </c>
    </row>
    <row r="44" spans="1:4" ht="20.5" thickBot="1" x14ac:dyDescent="0.4">
      <c r="A44" s="23" t="str">
        <f>'PI skaičiuoklė'!B20</f>
        <v>Straipsnis (-iai), punktas (-ai) ir įpareigojimas</v>
      </c>
      <c r="B44" s="5"/>
      <c r="C44" s="5"/>
      <c r="D44" s="5"/>
    </row>
    <row r="45" spans="1:4" ht="10.5" thickBot="1" x14ac:dyDescent="0.4">
      <c r="A45" s="8" t="str">
        <f>'PI skaičiuoklė'!C21</f>
        <v>Veiksmas B1</v>
      </c>
      <c r="B45" s="4"/>
      <c r="C45" s="4"/>
      <c r="D45" s="4"/>
    </row>
    <row r="46" spans="1:4" ht="10.5" thickBot="1" x14ac:dyDescent="0.4">
      <c r="A46" s="12"/>
      <c r="B46" s="5" t="s">
        <v>23</v>
      </c>
      <c r="C46" s="5">
        <v>0</v>
      </c>
      <c r="D46" s="5">
        <f>+C46</f>
        <v>0</v>
      </c>
    </row>
    <row r="47" spans="1:4" ht="10.5" thickBot="1" x14ac:dyDescent="0.4">
      <c r="A47" s="12"/>
      <c r="B47" s="5" t="s">
        <v>24</v>
      </c>
      <c r="C47" s="5">
        <v>0</v>
      </c>
      <c r="D47" s="5">
        <f>+C47</f>
        <v>0</v>
      </c>
    </row>
    <row r="48" spans="1:4" ht="10.5" thickBot="1" x14ac:dyDescent="0.4">
      <c r="A48" s="55" t="s">
        <v>31</v>
      </c>
      <c r="B48" s="56"/>
      <c r="C48" s="56"/>
      <c r="D48" s="4">
        <f>SUM(D46:D47)</f>
        <v>0</v>
      </c>
    </row>
    <row r="49" spans="1:4" ht="10.5" thickBot="1" x14ac:dyDescent="0.4">
      <c r="A49" s="8" t="str">
        <f>'PI skaičiuoklė'!C22</f>
        <v>Veiksmas B2</v>
      </c>
      <c r="B49" s="4"/>
      <c r="C49" s="4"/>
      <c r="D49" s="4"/>
    </row>
    <row r="50" spans="1:4" ht="10.5" thickBot="1" x14ac:dyDescent="0.4">
      <c r="A50" s="12"/>
      <c r="B50" s="5" t="s">
        <v>25</v>
      </c>
      <c r="C50" s="5">
        <v>0</v>
      </c>
      <c r="D50" s="5">
        <f>+C50</f>
        <v>0</v>
      </c>
    </row>
    <row r="51" spans="1:4" ht="10.5" thickBot="1" x14ac:dyDescent="0.4">
      <c r="A51" s="12"/>
      <c r="B51" s="5" t="s">
        <v>26</v>
      </c>
      <c r="C51" s="5">
        <v>0</v>
      </c>
      <c r="D51" s="5">
        <f>+C51</f>
        <v>0</v>
      </c>
    </row>
    <row r="52" spans="1:4" ht="10.5" thickBot="1" x14ac:dyDescent="0.4">
      <c r="A52" s="55" t="s">
        <v>32</v>
      </c>
      <c r="B52" s="56"/>
      <c r="C52" s="56"/>
      <c r="D52" s="4">
        <f>SUM(D50:D51)</f>
        <v>0</v>
      </c>
    </row>
    <row r="53" spans="1:4" ht="10.5" thickBot="1" x14ac:dyDescent="0.4">
      <c r="A53" s="12"/>
      <c r="B53" s="5" t="s">
        <v>8</v>
      </c>
      <c r="C53" s="5"/>
      <c r="D53" s="5" t="s">
        <v>14</v>
      </c>
    </row>
    <row r="54" spans="1:4" ht="10.5" thickBot="1" x14ac:dyDescent="0.4">
      <c r="A54" s="58" t="s">
        <v>33</v>
      </c>
      <c r="B54" s="59"/>
      <c r="C54" s="59"/>
      <c r="D54" s="4">
        <f>SUM(D48,D52)</f>
        <v>0</v>
      </c>
    </row>
  </sheetData>
  <mergeCells count="18">
    <mergeCell ref="B31:C31"/>
    <mergeCell ref="B32:C32"/>
    <mergeCell ref="A48:C48"/>
    <mergeCell ref="A52:C52"/>
    <mergeCell ref="A54:C54"/>
    <mergeCell ref="A1:D1"/>
    <mergeCell ref="A30:D30"/>
    <mergeCell ref="A37:C37"/>
    <mergeCell ref="A41:C41"/>
    <mergeCell ref="A43:C43"/>
    <mergeCell ref="A25:C25"/>
    <mergeCell ref="A8:C8"/>
    <mergeCell ref="A12:C12"/>
    <mergeCell ref="A14:C14"/>
    <mergeCell ref="A19:C19"/>
    <mergeCell ref="A23:C23"/>
    <mergeCell ref="B2:C2"/>
    <mergeCell ref="B3:C3"/>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57"/>
  <sheetViews>
    <sheetView zoomScale="85" zoomScaleNormal="85" workbookViewId="0">
      <selection activeCell="A36" sqref="A36"/>
    </sheetView>
  </sheetViews>
  <sheetFormatPr defaultColWidth="8.6328125" defaultRowHeight="10" x14ac:dyDescent="0.35"/>
  <cols>
    <col min="1" max="1" width="28.54296875" style="1" customWidth="1"/>
    <col min="2" max="2" width="13" style="1" customWidth="1"/>
    <col min="3" max="3" width="22.54296875" style="1" customWidth="1"/>
    <col min="4" max="4" width="37.453125" style="1" customWidth="1"/>
    <col min="5" max="5" width="17.6328125" style="1" customWidth="1"/>
    <col min="6" max="16384" width="8.6328125" style="1"/>
  </cols>
  <sheetData>
    <row r="1" spans="1:5" ht="16.5" customHeight="1" thickBot="1" x14ac:dyDescent="0.4">
      <c r="A1" s="70" t="s">
        <v>60</v>
      </c>
      <c r="B1" s="71"/>
      <c r="C1" s="71"/>
      <c r="D1" s="71"/>
      <c r="E1" s="72"/>
    </row>
    <row r="2" spans="1:5" ht="44.25" customHeight="1" thickBot="1" x14ac:dyDescent="0.4">
      <c r="A2" s="29" t="s">
        <v>84</v>
      </c>
      <c r="B2" s="30" t="s">
        <v>86</v>
      </c>
      <c r="C2" s="30" t="s">
        <v>57</v>
      </c>
      <c r="D2" s="30" t="s">
        <v>87</v>
      </c>
      <c r="E2" s="30" t="s">
        <v>4</v>
      </c>
    </row>
    <row r="3" spans="1:5" ht="13.5" customHeight="1" thickBot="1" x14ac:dyDescent="0.4">
      <c r="A3" s="31">
        <v>1</v>
      </c>
      <c r="B3" s="32">
        <v>2</v>
      </c>
      <c r="C3" s="32">
        <v>3</v>
      </c>
      <c r="D3" s="32">
        <v>4</v>
      </c>
      <c r="E3" s="32">
        <v>5</v>
      </c>
    </row>
    <row r="4" spans="1:5" ht="122" customHeight="1" thickBot="1" x14ac:dyDescent="0.4">
      <c r="A4" s="23" t="str">
        <f>'PI skaičiuoklė'!B6</f>
        <v xml:space="preserve">19 straipsnis 1. Įmonės, kurių vertybiniais popieriais leista prekiauti reguliuojamoje rinkoje, išskyrus labai mažas įmones, vadovybės ataskaitoje turi pateikti šio įstatymo 20 straipsnio 1 ir 2 dalyse nurodytą informaciją, informaciją tvarumo klausimais, informaciją apie bendrovių valdyseną ir informaciją apie atlygį. </v>
      </c>
      <c r="B4" s="4"/>
      <c r="C4" s="4"/>
      <c r="D4" s="4"/>
      <c r="E4" s="4"/>
    </row>
    <row r="5" spans="1:5" ht="102" customHeight="1" thickBot="1" x14ac:dyDescent="0.4">
      <c r="A5" s="8" t="str">
        <f>'PI skaičiuoklė'!C7</f>
        <v>Informaciją tvarumo klausimais vadovybės ataskaitoje privalo teikti:
1) visos įmonės, kurių vertybiniais popieriais leista prekiauti reguliuojamoje rinkoje (išskyrus labai mažas įmones); 
2) visos didelės įmonės; 
3) didelių įmonių grupių patronuojančiosios įmonės.</v>
      </c>
      <c r="B5" s="4"/>
      <c r="C5" s="4"/>
      <c r="D5" s="4"/>
      <c r="E5" s="4"/>
    </row>
    <row r="6" spans="1:5" ht="10.5" thickBot="1" x14ac:dyDescent="0.4">
      <c r="A6" s="12"/>
      <c r="B6" s="5" t="s">
        <v>19</v>
      </c>
      <c r="C6" s="5">
        <v>0</v>
      </c>
      <c r="D6" s="5">
        <v>0</v>
      </c>
      <c r="E6" s="5">
        <f>+C6*D6</f>
        <v>0</v>
      </c>
    </row>
    <row r="7" spans="1:5" ht="10.5" thickBot="1" x14ac:dyDescent="0.4">
      <c r="A7" s="12"/>
      <c r="B7" s="5" t="s">
        <v>20</v>
      </c>
      <c r="C7" s="5">
        <v>0</v>
      </c>
      <c r="D7" s="5">
        <v>0</v>
      </c>
      <c r="E7" s="5">
        <f>+C7*D7</f>
        <v>0</v>
      </c>
    </row>
    <row r="8" spans="1:5" ht="14.15" customHeight="1" thickBot="1" x14ac:dyDescent="0.4">
      <c r="A8" s="55" t="s">
        <v>34</v>
      </c>
      <c r="B8" s="56"/>
      <c r="C8" s="56"/>
      <c r="D8" s="57"/>
      <c r="E8" s="5">
        <f>SUM(E6:E7)</f>
        <v>0</v>
      </c>
    </row>
    <row r="9" spans="1:5" ht="10.5" thickBot="1" x14ac:dyDescent="0.4">
      <c r="A9" s="8" t="e">
        <f>'PI skaičiuoklė'!#REF!</f>
        <v>#REF!</v>
      </c>
      <c r="B9" s="4"/>
      <c r="C9" s="4"/>
      <c r="D9" s="4"/>
      <c r="E9" s="4"/>
    </row>
    <row r="10" spans="1:5" ht="10.5" thickBot="1" x14ac:dyDescent="0.4">
      <c r="A10" s="12"/>
      <c r="B10" s="5" t="s">
        <v>21</v>
      </c>
      <c r="C10" s="5">
        <v>0</v>
      </c>
      <c r="D10" s="5">
        <v>0</v>
      </c>
      <c r="E10" s="5">
        <f t="shared" ref="E10:E11" si="0">+C10*D10</f>
        <v>0</v>
      </c>
    </row>
    <row r="11" spans="1:5" ht="10.5" thickBot="1" x14ac:dyDescent="0.4">
      <c r="A11" s="12"/>
      <c r="B11" s="5" t="s">
        <v>22</v>
      </c>
      <c r="C11" s="5">
        <v>0</v>
      </c>
      <c r="D11" s="5">
        <v>0</v>
      </c>
      <c r="E11" s="5">
        <f t="shared" si="0"/>
        <v>0</v>
      </c>
    </row>
    <row r="12" spans="1:5" ht="10.5" thickBot="1" x14ac:dyDescent="0.4">
      <c r="A12" s="55" t="s">
        <v>35</v>
      </c>
      <c r="B12" s="56"/>
      <c r="C12" s="56"/>
      <c r="D12" s="57"/>
      <c r="E12" s="5">
        <f>SUM(E10:E11)</f>
        <v>0</v>
      </c>
    </row>
    <row r="13" spans="1:5" ht="10.5" thickBot="1" x14ac:dyDescent="0.4">
      <c r="A13" s="12"/>
      <c r="B13" s="5" t="s">
        <v>8</v>
      </c>
      <c r="C13" s="5">
        <v>0</v>
      </c>
      <c r="D13" s="5"/>
      <c r="E13" s="5" t="s">
        <v>88</v>
      </c>
    </row>
    <row r="14" spans="1:5" ht="10.5" thickBot="1" x14ac:dyDescent="0.4">
      <c r="A14" s="58" t="s">
        <v>36</v>
      </c>
      <c r="B14" s="59"/>
      <c r="C14" s="59"/>
      <c r="D14" s="60"/>
      <c r="E14" s="4">
        <f>SUM(E8,E12)</f>
        <v>0</v>
      </c>
    </row>
    <row r="15" spans="1:5" ht="20.5" thickBot="1" x14ac:dyDescent="0.4">
      <c r="A15" s="23" t="str">
        <f>'PI skaičiuoklė'!B9</f>
        <v>Straipsnis (-iai), punktas (-ai) ir įpareigojimas</v>
      </c>
      <c r="B15" s="4"/>
      <c r="C15" s="4"/>
      <c r="D15" s="4"/>
      <c r="E15" s="4"/>
    </row>
    <row r="16" spans="1:5" ht="10.5" thickBot="1" x14ac:dyDescent="0.4">
      <c r="A16" s="8" t="str">
        <f>'PI skaičiuoklė'!C10</f>
        <v>Veiksmas B1</v>
      </c>
      <c r="B16" s="4"/>
      <c r="C16" s="4"/>
      <c r="D16" s="4"/>
      <c r="E16" s="4"/>
    </row>
    <row r="17" spans="1:5" ht="10.5" thickBot="1" x14ac:dyDescent="0.4">
      <c r="A17" s="12"/>
      <c r="B17" s="5" t="s">
        <v>23</v>
      </c>
      <c r="C17" s="5">
        <v>0</v>
      </c>
      <c r="D17" s="5">
        <v>0</v>
      </c>
      <c r="E17" s="5">
        <f t="shared" ref="E17:E18" si="1">+C17*D17</f>
        <v>0</v>
      </c>
    </row>
    <row r="18" spans="1:5" ht="10.5" thickBot="1" x14ac:dyDescent="0.4">
      <c r="A18" s="12"/>
      <c r="B18" s="5" t="s">
        <v>24</v>
      </c>
      <c r="C18" s="5">
        <v>0</v>
      </c>
      <c r="D18" s="5">
        <v>0</v>
      </c>
      <c r="E18" s="5">
        <f t="shared" si="1"/>
        <v>0</v>
      </c>
    </row>
    <row r="19" spans="1:5" ht="10.5" thickBot="1" x14ac:dyDescent="0.4">
      <c r="A19" s="55" t="s">
        <v>37</v>
      </c>
      <c r="B19" s="56"/>
      <c r="C19" s="56"/>
      <c r="D19" s="57"/>
      <c r="E19" s="5">
        <f>SUM(E17:E18)</f>
        <v>0</v>
      </c>
    </row>
    <row r="20" spans="1:5" ht="10.5" thickBot="1" x14ac:dyDescent="0.4">
      <c r="A20" s="8" t="str">
        <f>'PI skaičiuoklė'!C11</f>
        <v>Veiksmas B2</v>
      </c>
      <c r="B20" s="4"/>
      <c r="C20" s="4"/>
      <c r="D20" s="4"/>
      <c r="E20" s="4"/>
    </row>
    <row r="21" spans="1:5" ht="10.5" thickBot="1" x14ac:dyDescent="0.4">
      <c r="A21" s="12"/>
      <c r="B21" s="5" t="s">
        <v>25</v>
      </c>
      <c r="C21" s="5">
        <v>0</v>
      </c>
      <c r="D21" s="5">
        <v>0</v>
      </c>
      <c r="E21" s="5">
        <f t="shared" ref="E21:E22" si="2">+C21*D21</f>
        <v>0</v>
      </c>
    </row>
    <row r="22" spans="1:5" ht="10.5" thickBot="1" x14ac:dyDescent="0.4">
      <c r="A22" s="12"/>
      <c r="B22" s="5" t="s">
        <v>26</v>
      </c>
      <c r="C22" s="5">
        <v>0</v>
      </c>
      <c r="D22" s="5">
        <v>0</v>
      </c>
      <c r="E22" s="5">
        <f t="shared" si="2"/>
        <v>0</v>
      </c>
    </row>
    <row r="23" spans="1:5" ht="10.5" thickBot="1" x14ac:dyDescent="0.4">
      <c r="A23" s="55" t="s">
        <v>39</v>
      </c>
      <c r="B23" s="56"/>
      <c r="C23" s="56"/>
      <c r="D23" s="57"/>
      <c r="E23" s="5">
        <f>SUM(E21:E22)</f>
        <v>0</v>
      </c>
    </row>
    <row r="24" spans="1:5" ht="10.5" thickBot="1" x14ac:dyDescent="0.4">
      <c r="A24" s="12"/>
      <c r="B24" s="5" t="s">
        <v>8</v>
      </c>
      <c r="C24" s="5"/>
      <c r="D24" s="5"/>
      <c r="E24" s="5" t="s">
        <v>14</v>
      </c>
    </row>
    <row r="25" spans="1:5" ht="10.5" thickBot="1" x14ac:dyDescent="0.4">
      <c r="A25" s="58" t="s">
        <v>38</v>
      </c>
      <c r="B25" s="59"/>
      <c r="C25" s="59"/>
      <c r="D25" s="60"/>
      <c r="E25" s="4">
        <f>SUM(E19,E23)</f>
        <v>0</v>
      </c>
    </row>
    <row r="26" spans="1:5" x14ac:dyDescent="0.35">
      <c r="A26" s="27"/>
      <c r="B26" s="27"/>
      <c r="C26" s="27"/>
      <c r="D26" s="27"/>
      <c r="E26" s="33"/>
    </row>
    <row r="27" spans="1:5" x14ac:dyDescent="0.35">
      <c r="A27" s="27"/>
      <c r="B27" s="27"/>
      <c r="C27" s="27"/>
      <c r="D27" s="27"/>
      <c r="E27" s="33"/>
    </row>
    <row r="28" spans="1:5" x14ac:dyDescent="0.35">
      <c r="A28" s="27"/>
      <c r="B28" s="27"/>
      <c r="C28" s="27"/>
      <c r="D28" s="27"/>
      <c r="E28" s="33"/>
    </row>
    <row r="29" spans="1:5" x14ac:dyDescent="0.35">
      <c r="A29" s="27"/>
      <c r="B29" s="27"/>
      <c r="C29" s="27"/>
      <c r="D29" s="27"/>
      <c r="E29" s="33"/>
    </row>
    <row r="30" spans="1:5" x14ac:dyDescent="0.35">
      <c r="A30" s="27"/>
      <c r="B30" s="27"/>
      <c r="C30" s="27"/>
      <c r="D30" s="27"/>
      <c r="E30" s="33"/>
    </row>
    <row r="32" spans="1:5" ht="10.5" thickBot="1" x14ac:dyDescent="0.4"/>
    <row r="33" spans="1:5" ht="19.5" customHeight="1" thickBot="1" x14ac:dyDescent="0.4">
      <c r="A33" s="73" t="s">
        <v>61</v>
      </c>
      <c r="B33" s="74"/>
      <c r="C33" s="74"/>
      <c r="D33" s="74"/>
      <c r="E33" s="75"/>
    </row>
    <row r="34" spans="1:5" ht="30.5" thickBot="1" x14ac:dyDescent="0.4">
      <c r="A34" s="29" t="s">
        <v>85</v>
      </c>
      <c r="B34" s="30" t="s">
        <v>86</v>
      </c>
      <c r="C34" s="30" t="s">
        <v>57</v>
      </c>
      <c r="D34" s="30" t="s">
        <v>87</v>
      </c>
      <c r="E34" s="30" t="s">
        <v>4</v>
      </c>
    </row>
    <row r="35" spans="1:5" ht="10.5" thickBot="1" x14ac:dyDescent="0.4">
      <c r="A35" s="31">
        <v>1</v>
      </c>
      <c r="B35" s="32">
        <v>2</v>
      </c>
      <c r="C35" s="32">
        <v>3</v>
      </c>
      <c r="D35" s="32">
        <v>4</v>
      </c>
      <c r="E35" s="32">
        <v>5</v>
      </c>
    </row>
    <row r="36" spans="1:5" ht="204.65" customHeight="1" thickBot="1" x14ac:dyDescent="0.4">
      <c r="A36" s="23" t="str">
        <f>'PI skaičiuoklė'!B17</f>
        <v xml:space="preserve">19 straipsnis.
1. Įmonė, kurios vidutinis metinis darbuotojų skaičius per finansinius metus viršija 1 000 ir pardavimo grynosios pajamos viršija 450 000 000 eurų, vadovybės ataskaitoje turi pateikti šio įstatymo 20 straipsnio 1 ir 2 dalyse nurodytą informaciją ir informaciją tvarumo klausimais. Jeigu tokia įmonė yra įmonė, kurios vertybiniais popieriais leista prekiauti reguliuojamoje rinkoje, vadovybės ataskaitoje ji turi pateikti ir informaciją apie bendrovių valdyseną bei informaciją apie atlygį. </v>
      </c>
      <c r="B36" s="4"/>
      <c r="C36" s="4"/>
      <c r="D36" s="4"/>
      <c r="E36" s="4"/>
    </row>
    <row r="37" spans="1:5" ht="108.65" customHeight="1" thickBot="1" x14ac:dyDescent="0.4">
      <c r="A37" s="8" t="str">
        <f>'PI skaičiuoklė'!C18</f>
        <v>Informaciją tvarumo klausimais vadovybės ataskaitoje privalo teikti įmonės, kurių vidutinis metinis darbuotojų skaičius per finansinius metus viršija 1 000 ir pardavimo grynosios pajamos viršija 450 000 000 eurų.</v>
      </c>
      <c r="B37" s="4"/>
      <c r="C37" s="4"/>
      <c r="D37" s="4"/>
      <c r="E37" s="4"/>
    </row>
    <row r="38" spans="1:5" ht="10.5" thickBot="1" x14ac:dyDescent="0.4">
      <c r="A38" s="12"/>
      <c r="B38" s="5" t="s">
        <v>19</v>
      </c>
      <c r="C38" s="5">
        <v>0</v>
      </c>
      <c r="D38" s="5">
        <v>0</v>
      </c>
      <c r="E38" s="5">
        <f>+C38*D38</f>
        <v>0</v>
      </c>
    </row>
    <row r="39" spans="1:5" ht="10.5" thickBot="1" x14ac:dyDescent="0.4">
      <c r="A39" s="12"/>
      <c r="B39" s="5" t="s">
        <v>20</v>
      </c>
      <c r="C39" s="5">
        <v>0</v>
      </c>
      <c r="D39" s="5">
        <v>0</v>
      </c>
      <c r="E39" s="5">
        <f>+C39*D39</f>
        <v>0</v>
      </c>
    </row>
    <row r="40" spans="1:5" ht="10.5" thickBot="1" x14ac:dyDescent="0.4">
      <c r="A40" s="55" t="s">
        <v>34</v>
      </c>
      <c r="B40" s="56"/>
      <c r="C40" s="56"/>
      <c r="D40" s="57"/>
      <c r="E40" s="5">
        <f>SUM(E38:E39)</f>
        <v>0</v>
      </c>
    </row>
    <row r="41" spans="1:5" ht="10.5" thickBot="1" x14ac:dyDescent="0.4">
      <c r="A41" s="8" t="e">
        <f>'PI skaičiuoklė'!#REF!</f>
        <v>#REF!</v>
      </c>
      <c r="B41" s="4"/>
      <c r="C41" s="4"/>
      <c r="D41" s="4"/>
      <c r="E41" s="4"/>
    </row>
    <row r="42" spans="1:5" ht="10.5" thickBot="1" x14ac:dyDescent="0.4">
      <c r="A42" s="12"/>
      <c r="B42" s="5" t="s">
        <v>21</v>
      </c>
      <c r="C42" s="5">
        <v>0</v>
      </c>
      <c r="D42" s="5">
        <v>0</v>
      </c>
      <c r="E42" s="5">
        <f t="shared" ref="E42:E43" si="3">+C42*D42</f>
        <v>0</v>
      </c>
    </row>
    <row r="43" spans="1:5" ht="10.5" thickBot="1" x14ac:dyDescent="0.4">
      <c r="A43" s="12"/>
      <c r="B43" s="5" t="s">
        <v>22</v>
      </c>
      <c r="C43" s="5">
        <v>0</v>
      </c>
      <c r="D43" s="5">
        <v>0</v>
      </c>
      <c r="E43" s="5">
        <f t="shared" si="3"/>
        <v>0</v>
      </c>
    </row>
    <row r="44" spans="1:5" ht="10.5" thickBot="1" x14ac:dyDescent="0.4">
      <c r="A44" s="55" t="s">
        <v>35</v>
      </c>
      <c r="B44" s="56"/>
      <c r="C44" s="56"/>
      <c r="D44" s="57"/>
      <c r="E44" s="5">
        <f>SUM(E42:E43)</f>
        <v>0</v>
      </c>
    </row>
    <row r="45" spans="1:5" ht="10.5" thickBot="1" x14ac:dyDescent="0.4">
      <c r="A45" s="12"/>
      <c r="B45" s="5" t="s">
        <v>8</v>
      </c>
      <c r="C45" s="5"/>
      <c r="D45" s="5"/>
      <c r="E45" s="5" t="s">
        <v>88</v>
      </c>
    </row>
    <row r="46" spans="1:5" ht="10.5" thickBot="1" x14ac:dyDescent="0.4">
      <c r="A46" s="58" t="s">
        <v>36</v>
      </c>
      <c r="B46" s="59"/>
      <c r="C46" s="59"/>
      <c r="D46" s="60"/>
      <c r="E46" s="4">
        <f>SUM(E40,E44)</f>
        <v>0</v>
      </c>
    </row>
    <row r="47" spans="1:5" ht="20.5" thickBot="1" x14ac:dyDescent="0.4">
      <c r="A47" s="23" t="str">
        <f>'PI skaičiuoklė'!B20</f>
        <v>Straipsnis (-iai), punktas (-ai) ir įpareigojimas</v>
      </c>
      <c r="B47" s="4"/>
      <c r="C47" s="4"/>
      <c r="D47" s="4"/>
      <c r="E47" s="4"/>
    </row>
    <row r="48" spans="1:5" ht="10.5" thickBot="1" x14ac:dyDescent="0.4">
      <c r="A48" s="8" t="str">
        <f>'PI skaičiuoklė'!C21</f>
        <v>Veiksmas B1</v>
      </c>
      <c r="B48" s="4"/>
      <c r="C48" s="4"/>
      <c r="D48" s="4"/>
      <c r="E48" s="4"/>
    </row>
    <row r="49" spans="1:5" ht="10.5" thickBot="1" x14ac:dyDescent="0.4">
      <c r="A49" s="12"/>
      <c r="B49" s="5" t="s">
        <v>23</v>
      </c>
      <c r="C49" s="5">
        <v>0</v>
      </c>
      <c r="D49" s="5">
        <v>0</v>
      </c>
      <c r="E49" s="5">
        <f t="shared" ref="E49:E50" si="4">+C49*D49</f>
        <v>0</v>
      </c>
    </row>
    <row r="50" spans="1:5" ht="10.5" thickBot="1" x14ac:dyDescent="0.4">
      <c r="A50" s="12"/>
      <c r="B50" s="5" t="s">
        <v>24</v>
      </c>
      <c r="C50" s="5">
        <v>0</v>
      </c>
      <c r="D50" s="5">
        <v>0</v>
      </c>
      <c r="E50" s="5">
        <f t="shared" si="4"/>
        <v>0</v>
      </c>
    </row>
    <row r="51" spans="1:5" ht="10.5" thickBot="1" x14ac:dyDescent="0.4">
      <c r="A51" s="55" t="s">
        <v>37</v>
      </c>
      <c r="B51" s="56"/>
      <c r="C51" s="56"/>
      <c r="D51" s="57"/>
      <c r="E51" s="5">
        <f>SUM(E49:E50)</f>
        <v>0</v>
      </c>
    </row>
    <row r="52" spans="1:5" ht="10.5" thickBot="1" x14ac:dyDescent="0.4">
      <c r="A52" s="8" t="str">
        <f>'PI skaičiuoklė'!C22</f>
        <v>Veiksmas B2</v>
      </c>
      <c r="B52" s="4"/>
      <c r="C52" s="4"/>
      <c r="D52" s="4"/>
      <c r="E52" s="4"/>
    </row>
    <row r="53" spans="1:5" ht="10.5" thickBot="1" x14ac:dyDescent="0.4">
      <c r="A53" s="12"/>
      <c r="B53" s="5" t="s">
        <v>25</v>
      </c>
      <c r="C53" s="5">
        <v>0</v>
      </c>
      <c r="D53" s="5">
        <v>0</v>
      </c>
      <c r="E53" s="5">
        <f t="shared" ref="E53:E54" si="5">+C53*D53</f>
        <v>0</v>
      </c>
    </row>
    <row r="54" spans="1:5" ht="10.5" thickBot="1" x14ac:dyDescent="0.4">
      <c r="A54" s="12"/>
      <c r="B54" s="5" t="s">
        <v>26</v>
      </c>
      <c r="C54" s="5">
        <v>0</v>
      </c>
      <c r="D54" s="5">
        <v>0</v>
      </c>
      <c r="E54" s="5">
        <f t="shared" si="5"/>
        <v>0</v>
      </c>
    </row>
    <row r="55" spans="1:5" ht="10.5" thickBot="1" x14ac:dyDescent="0.4">
      <c r="A55" s="55" t="s">
        <v>39</v>
      </c>
      <c r="B55" s="56"/>
      <c r="C55" s="56"/>
      <c r="D55" s="57"/>
      <c r="E55" s="5">
        <f>SUM(E53:E54)</f>
        <v>0</v>
      </c>
    </row>
    <row r="56" spans="1:5" ht="10.5" thickBot="1" x14ac:dyDescent="0.4">
      <c r="A56" s="12"/>
      <c r="B56" s="5" t="s">
        <v>8</v>
      </c>
      <c r="C56" s="5"/>
      <c r="D56" s="5"/>
      <c r="E56" s="5" t="s">
        <v>14</v>
      </c>
    </row>
    <row r="57" spans="1:5" ht="10.5" thickBot="1" x14ac:dyDescent="0.4">
      <c r="A57" s="58" t="s">
        <v>38</v>
      </c>
      <c r="B57" s="59"/>
      <c r="C57" s="59"/>
      <c r="D57" s="60"/>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56"/>
  <sheetViews>
    <sheetView topLeftCell="A31" zoomScale="85" zoomScaleNormal="85" workbookViewId="0">
      <selection activeCell="A36" sqref="A36"/>
    </sheetView>
  </sheetViews>
  <sheetFormatPr defaultColWidth="8.6328125" defaultRowHeight="10" x14ac:dyDescent="0.35"/>
  <cols>
    <col min="1" max="1" width="39" style="1" customWidth="1"/>
    <col min="2" max="2" width="30.08984375" style="1" customWidth="1"/>
    <col min="3" max="3" width="24.54296875" style="1" customWidth="1"/>
    <col min="4" max="16384" width="8.6328125" style="1"/>
  </cols>
  <sheetData>
    <row r="1" spans="1:3" ht="21" customHeight="1" thickBot="1" x14ac:dyDescent="0.4">
      <c r="A1" s="64" t="s">
        <v>89</v>
      </c>
      <c r="B1" s="65"/>
      <c r="C1" s="66"/>
    </row>
    <row r="2" spans="1:3" ht="26.4" customHeight="1" thickBot="1" x14ac:dyDescent="0.4">
      <c r="A2" s="29" t="s">
        <v>84</v>
      </c>
      <c r="B2" s="30" t="s">
        <v>40</v>
      </c>
      <c r="C2" s="30" t="s">
        <v>41</v>
      </c>
    </row>
    <row r="3" spans="1:3" ht="11.25" customHeight="1" thickBot="1" x14ac:dyDescent="0.4">
      <c r="A3" s="31">
        <v>1</v>
      </c>
      <c r="B3" s="32">
        <v>2</v>
      </c>
      <c r="C3" s="32">
        <v>3</v>
      </c>
    </row>
    <row r="4" spans="1:3" ht="90" customHeight="1" thickBot="1" x14ac:dyDescent="0.4">
      <c r="A4" s="23" t="str">
        <f>'PI skaičiuoklė'!B6</f>
        <v xml:space="preserve">19 straipsnis 1. Įmonės, kurių vertybiniais popieriais leista prekiauti reguliuojamoje rinkoje, išskyrus labai mažas įmones, vadovybės ataskaitoje turi pateikti šio įstatymo 20 straipsnio 1 ir 2 dalyse nurodytą informaciją, informaciją tvarumo klausimais, informaciją apie bendrovių valdyseną ir informaciją apie atlygį. </v>
      </c>
      <c r="B4" s="4"/>
      <c r="C4" s="4"/>
    </row>
    <row r="5" spans="1:3" ht="87" customHeight="1" thickBot="1" x14ac:dyDescent="0.4">
      <c r="A5" s="8" t="str">
        <f>'PI skaičiuoklė'!C7</f>
        <v>Informaciją tvarumo klausimais vadovybės ataskaitoje privalo teikti:
1) visos įmonės, kurių vertybiniais popieriais leista prekiauti reguliuojamoje rinkoje (išskyrus labai mažas įmones); 
2) visos didelės įmonės; 
3) didelių įmonių grupių patronuojančiosios įmonės.</v>
      </c>
      <c r="B5" s="4"/>
      <c r="C5" s="4"/>
    </row>
    <row r="6" spans="1:3" ht="10.5" thickBot="1" x14ac:dyDescent="0.4">
      <c r="A6" s="12"/>
      <c r="B6" s="5" t="s">
        <v>94</v>
      </c>
      <c r="C6" s="5">
        <v>10000</v>
      </c>
    </row>
    <row r="7" spans="1:3" ht="10.5" thickBot="1" x14ac:dyDescent="0.4">
      <c r="A7" s="12"/>
      <c r="B7" s="5" t="s">
        <v>20</v>
      </c>
      <c r="C7" s="5">
        <v>0</v>
      </c>
    </row>
    <row r="8" spans="1:3" ht="12" customHeight="1" thickBot="1" x14ac:dyDescent="0.4">
      <c r="A8" s="55" t="s">
        <v>42</v>
      </c>
      <c r="B8" s="57"/>
      <c r="C8" s="5">
        <f>SUM(C6:C7)</f>
        <v>10000</v>
      </c>
    </row>
    <row r="9" spans="1:3" ht="10.5" thickBot="1" x14ac:dyDescent="0.4">
      <c r="A9" s="8" t="e">
        <f>'PI skaičiuoklė'!#REF!</f>
        <v>#REF!</v>
      </c>
      <c r="B9" s="4"/>
      <c r="C9" s="4"/>
    </row>
    <row r="10" spans="1:3" ht="10.5" thickBot="1" x14ac:dyDescent="0.4">
      <c r="A10" s="12"/>
      <c r="B10" s="5" t="s">
        <v>21</v>
      </c>
      <c r="C10" s="5">
        <v>0</v>
      </c>
    </row>
    <row r="11" spans="1:3" ht="10.5" thickBot="1" x14ac:dyDescent="0.4">
      <c r="A11" s="12"/>
      <c r="B11" s="5" t="s">
        <v>22</v>
      </c>
      <c r="C11" s="5">
        <v>0</v>
      </c>
    </row>
    <row r="12" spans="1:3" ht="18.899999999999999" customHeight="1" thickBot="1" x14ac:dyDescent="0.4">
      <c r="A12" s="55" t="s">
        <v>43</v>
      </c>
      <c r="B12" s="57"/>
      <c r="C12" s="5">
        <f>SUM(C10:C11)</f>
        <v>0</v>
      </c>
    </row>
    <row r="13" spans="1:3" ht="10.5" thickBot="1" x14ac:dyDescent="0.4">
      <c r="A13" s="12"/>
      <c r="B13" s="5" t="s">
        <v>8</v>
      </c>
      <c r="C13" s="5"/>
    </row>
    <row r="14" spans="1:3" ht="15" customHeight="1" thickBot="1" x14ac:dyDescent="0.4">
      <c r="A14" s="58" t="s">
        <v>44</v>
      </c>
      <c r="B14" s="60"/>
      <c r="C14" s="34">
        <f>SUM(C8,C12)</f>
        <v>10000</v>
      </c>
    </row>
    <row r="15" spans="1:3" ht="11.4" customHeight="1" thickBot="1" x14ac:dyDescent="0.4">
      <c r="A15" s="23" t="str">
        <f>'PI skaičiuoklė'!B9</f>
        <v>Straipsnis (-iai), punktas (-ai) ir įpareigojimas</v>
      </c>
      <c r="B15" s="4"/>
      <c r="C15" s="4"/>
    </row>
    <row r="16" spans="1:3" ht="10.5" thickBot="1" x14ac:dyDescent="0.4">
      <c r="A16" s="8" t="str">
        <f>'PI skaičiuoklė'!C10</f>
        <v>Veiksmas B1</v>
      </c>
      <c r="B16" s="4"/>
      <c r="C16" s="4"/>
    </row>
    <row r="17" spans="1:3" ht="10.5" thickBot="1" x14ac:dyDescent="0.4">
      <c r="A17" s="35"/>
      <c r="B17" s="5" t="s">
        <v>23</v>
      </c>
      <c r="C17" s="5">
        <v>0</v>
      </c>
    </row>
    <row r="18" spans="1:3" ht="10.5" thickBot="1" x14ac:dyDescent="0.4">
      <c r="A18" s="12"/>
      <c r="B18" s="5" t="s">
        <v>24</v>
      </c>
      <c r="C18" s="5">
        <v>0</v>
      </c>
    </row>
    <row r="19" spans="1:3" ht="15" customHeight="1" thickBot="1" x14ac:dyDescent="0.4">
      <c r="A19" s="55" t="s">
        <v>45</v>
      </c>
      <c r="B19" s="57"/>
      <c r="C19" s="5">
        <f>SUM(C17:C18)</f>
        <v>0</v>
      </c>
    </row>
    <row r="20" spans="1:3" ht="10.5" thickBot="1" x14ac:dyDescent="0.4">
      <c r="A20" s="8" t="str">
        <f>'PI skaičiuoklė'!C11</f>
        <v>Veiksmas B2</v>
      </c>
      <c r="B20" s="4"/>
      <c r="C20" s="4"/>
    </row>
    <row r="21" spans="1:3" ht="10.5" thickBot="1" x14ac:dyDescent="0.4">
      <c r="A21" s="12"/>
      <c r="B21" s="5" t="s">
        <v>25</v>
      </c>
      <c r="C21" s="5">
        <v>0</v>
      </c>
    </row>
    <row r="22" spans="1:3" ht="10.5" thickBot="1" x14ac:dyDescent="0.4">
      <c r="A22" s="12"/>
      <c r="B22" s="5" t="s">
        <v>26</v>
      </c>
      <c r="C22" s="5">
        <v>0</v>
      </c>
    </row>
    <row r="23" spans="1:3" ht="16.5" customHeight="1" thickBot="1" x14ac:dyDescent="0.4">
      <c r="A23" s="55" t="s">
        <v>46</v>
      </c>
      <c r="B23" s="57"/>
      <c r="C23" s="5">
        <f>SUM(C21:C22)</f>
        <v>0</v>
      </c>
    </row>
    <row r="24" spans="1:3" ht="10.5" thickBot="1" x14ac:dyDescent="0.4">
      <c r="A24" s="12"/>
      <c r="B24" s="5" t="s">
        <v>8</v>
      </c>
      <c r="C24" s="5" t="s">
        <v>8</v>
      </c>
    </row>
    <row r="25" spans="1:3" ht="15" customHeight="1" thickBot="1" x14ac:dyDescent="0.4">
      <c r="A25" s="58" t="s">
        <v>47</v>
      </c>
      <c r="B25" s="60"/>
      <c r="C25" s="34">
        <f>SUM(C19,C23)</f>
        <v>0</v>
      </c>
    </row>
    <row r="26" spans="1:3" ht="15" customHeight="1" x14ac:dyDescent="0.35">
      <c r="A26" s="27"/>
      <c r="B26" s="27"/>
      <c r="C26" s="36"/>
    </row>
    <row r="27" spans="1:3" ht="15" customHeight="1" x14ac:dyDescent="0.35">
      <c r="A27" s="27"/>
      <c r="B27" s="27"/>
      <c r="C27" s="36"/>
    </row>
    <row r="28" spans="1:3" ht="15" customHeight="1" x14ac:dyDescent="0.35">
      <c r="A28" s="27"/>
      <c r="B28" s="27"/>
      <c r="C28" s="36"/>
    </row>
    <row r="29" spans="1:3" ht="15" customHeight="1" x14ac:dyDescent="0.35">
      <c r="A29" s="27"/>
      <c r="B29" s="27"/>
      <c r="C29" s="36"/>
    </row>
    <row r="30" spans="1:3" ht="1.5" customHeight="1" x14ac:dyDescent="0.35"/>
    <row r="31" spans="1:3" ht="10.5" thickBot="1" x14ac:dyDescent="0.4"/>
    <row r="32" spans="1:3" ht="17.25" customHeight="1" thickBot="1" x14ac:dyDescent="0.4">
      <c r="A32" s="67" t="s">
        <v>90</v>
      </c>
      <c r="B32" s="68"/>
      <c r="C32" s="69"/>
    </row>
    <row r="33" spans="1:3" ht="30" customHeight="1" thickBot="1" x14ac:dyDescent="0.4">
      <c r="A33" s="29" t="s">
        <v>85</v>
      </c>
      <c r="B33" s="30" t="s">
        <v>40</v>
      </c>
      <c r="C33" s="30" t="s">
        <v>41</v>
      </c>
    </row>
    <row r="34" spans="1:3" ht="10.5" thickBot="1" x14ac:dyDescent="0.4">
      <c r="A34" s="31">
        <v>1</v>
      </c>
      <c r="B34" s="32">
        <v>2</v>
      </c>
      <c r="C34" s="32">
        <v>3</v>
      </c>
    </row>
    <row r="35" spans="1:3" ht="138.65" customHeight="1" thickBot="1" x14ac:dyDescent="0.4">
      <c r="A35" s="23" t="str">
        <f>'PI skaičiuoklė'!B17</f>
        <v xml:space="preserve">19 straipsnis.
1. Įmonė, kurios vidutinis metinis darbuotojų skaičius per finansinius metus viršija 1 000 ir pardavimo grynosios pajamos viršija 450 000 000 eurų, vadovybės ataskaitoje turi pateikti šio įstatymo 20 straipsnio 1 ir 2 dalyse nurodytą informaciją ir informaciją tvarumo klausimais. Jeigu tokia įmonė yra įmonė, kurios vertybiniais popieriais leista prekiauti reguliuojamoje rinkoje, vadovybės ataskaitoje ji turi pateikti ir informaciją apie bendrovių valdyseną bei informaciją apie atlygį. </v>
      </c>
      <c r="B35" s="4"/>
      <c r="C35" s="4"/>
    </row>
    <row r="36" spans="1:3" ht="78.650000000000006" customHeight="1" thickBot="1" x14ac:dyDescent="0.4">
      <c r="A36" s="8" t="str">
        <f>'PI skaičiuoklė'!C18</f>
        <v>Informaciją tvarumo klausimais vadovybės ataskaitoje privalo teikti įmonės, kurių vidutinis metinis darbuotojų skaičius per finansinius metus viršija 1 000 ir pardavimo grynosios pajamos viršija 450 000 000 eurų.</v>
      </c>
      <c r="B36" s="4"/>
      <c r="C36" s="4"/>
    </row>
    <row r="37" spans="1:3" ht="10.5" thickBot="1" x14ac:dyDescent="0.4">
      <c r="A37" s="12"/>
      <c r="B37" s="5" t="s">
        <v>94</v>
      </c>
      <c r="C37" s="5">
        <v>10000</v>
      </c>
    </row>
    <row r="38" spans="1:3" ht="10.5" thickBot="1" x14ac:dyDescent="0.4">
      <c r="A38" s="12"/>
      <c r="B38" s="5" t="s">
        <v>20</v>
      </c>
      <c r="C38" s="5">
        <v>0</v>
      </c>
    </row>
    <row r="39" spans="1:3" ht="10.5" thickBot="1" x14ac:dyDescent="0.4">
      <c r="A39" s="55" t="s">
        <v>42</v>
      </c>
      <c r="B39" s="57"/>
      <c r="C39" s="5">
        <f>SUM(C37:C38)</f>
        <v>10000</v>
      </c>
    </row>
    <row r="40" spans="1:3" ht="10.5" thickBot="1" x14ac:dyDescent="0.4">
      <c r="A40" s="8" t="e">
        <f>'PI skaičiuoklė'!#REF!</f>
        <v>#REF!</v>
      </c>
      <c r="B40" s="4"/>
      <c r="C40" s="4"/>
    </row>
    <row r="41" spans="1:3" ht="10.5" thickBot="1" x14ac:dyDescent="0.4">
      <c r="A41" s="12"/>
      <c r="B41" s="5" t="s">
        <v>21</v>
      </c>
      <c r="C41" s="5">
        <v>0</v>
      </c>
    </row>
    <row r="42" spans="1:3" ht="10.5" thickBot="1" x14ac:dyDescent="0.4">
      <c r="A42" s="12"/>
      <c r="B42" s="5" t="s">
        <v>22</v>
      </c>
      <c r="C42" s="5">
        <v>0</v>
      </c>
    </row>
    <row r="43" spans="1:3" ht="10.5" thickBot="1" x14ac:dyDescent="0.4">
      <c r="A43" s="55" t="s">
        <v>43</v>
      </c>
      <c r="B43" s="57"/>
      <c r="C43" s="5">
        <f>SUM(C41:C42)</f>
        <v>0</v>
      </c>
    </row>
    <row r="44" spans="1:3" ht="10.5" thickBot="1" x14ac:dyDescent="0.4">
      <c r="A44" s="12"/>
      <c r="B44" s="5" t="s">
        <v>8</v>
      </c>
      <c r="C44" s="5"/>
    </row>
    <row r="45" spans="1:3" ht="10.5" thickBot="1" x14ac:dyDescent="0.4">
      <c r="A45" s="58" t="s">
        <v>44</v>
      </c>
      <c r="B45" s="60"/>
      <c r="C45" s="34">
        <f>SUM(C39,C43)</f>
        <v>10000</v>
      </c>
    </row>
    <row r="46" spans="1:3" ht="10.5" thickBot="1" x14ac:dyDescent="0.4">
      <c r="A46" s="23" t="str">
        <f>'PI skaičiuoklė'!B20</f>
        <v>Straipsnis (-iai), punktas (-ai) ir įpareigojimas</v>
      </c>
      <c r="B46" s="4"/>
      <c r="C46" s="4"/>
    </row>
    <row r="47" spans="1:3" ht="10.5" thickBot="1" x14ac:dyDescent="0.4">
      <c r="A47" s="8" t="str">
        <f>'PI skaičiuoklė'!C21</f>
        <v>Veiksmas B1</v>
      </c>
      <c r="B47" s="4"/>
      <c r="C47" s="4"/>
    </row>
    <row r="48" spans="1:3" ht="10.5" thickBot="1" x14ac:dyDescent="0.4">
      <c r="A48" s="35"/>
      <c r="B48" s="5" t="s">
        <v>23</v>
      </c>
      <c r="C48" s="5">
        <v>0</v>
      </c>
    </row>
    <row r="49" spans="1:3" ht="10.5" thickBot="1" x14ac:dyDescent="0.4">
      <c r="A49" s="12"/>
      <c r="B49" s="5" t="s">
        <v>24</v>
      </c>
      <c r="C49" s="5">
        <v>0</v>
      </c>
    </row>
    <row r="50" spans="1:3" ht="10.5" thickBot="1" x14ac:dyDescent="0.4">
      <c r="A50" s="55" t="s">
        <v>45</v>
      </c>
      <c r="B50" s="57"/>
      <c r="C50" s="5">
        <f>SUM(C48:C49)</f>
        <v>0</v>
      </c>
    </row>
    <row r="51" spans="1:3" ht="10.5" thickBot="1" x14ac:dyDescent="0.4">
      <c r="A51" s="8" t="str">
        <f>'PI skaičiuoklė'!C22</f>
        <v>Veiksmas B2</v>
      </c>
      <c r="B51" s="4"/>
      <c r="C51" s="4"/>
    </row>
    <row r="52" spans="1:3" ht="10.5" thickBot="1" x14ac:dyDescent="0.4">
      <c r="A52" s="12"/>
      <c r="B52" s="5" t="s">
        <v>25</v>
      </c>
      <c r="C52" s="5">
        <v>0</v>
      </c>
    </row>
    <row r="53" spans="1:3" ht="10.5" thickBot="1" x14ac:dyDescent="0.4">
      <c r="A53" s="12"/>
      <c r="B53" s="5" t="s">
        <v>26</v>
      </c>
      <c r="C53" s="5">
        <v>0</v>
      </c>
    </row>
    <row r="54" spans="1:3" ht="10.5" thickBot="1" x14ac:dyDescent="0.4">
      <c r="A54" s="55" t="s">
        <v>46</v>
      </c>
      <c r="B54" s="57"/>
      <c r="C54" s="5">
        <f>SUM(C52:C53)</f>
        <v>0</v>
      </c>
    </row>
    <row r="55" spans="1:3" ht="10.5" thickBot="1" x14ac:dyDescent="0.4">
      <c r="A55" s="12"/>
      <c r="B55" s="5" t="s">
        <v>8</v>
      </c>
      <c r="C55" s="5" t="s">
        <v>8</v>
      </c>
    </row>
    <row r="56" spans="1:3" ht="10.5" thickBot="1" x14ac:dyDescent="0.4">
      <c r="A56" s="58" t="s">
        <v>47</v>
      </c>
      <c r="B56" s="60"/>
      <c r="C56" s="34">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2.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3.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2026-09-29T13:06:02Z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