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628"/>
  <workbookPr/>
  <mc:AlternateContent xmlns:mc="http://schemas.openxmlformats.org/markup-compatibility/2006">
    <mc:Choice Requires="x15">
      <x15ac:absPath xmlns:x15ac="http://schemas.microsoft.com/office/spreadsheetml/2010/11/ac" url="\\amfs.ad.am.lt\user_home$\vaiva.rumbutiene\Documents\BENDRIJŲ ĮSTATYMAS\2026-01-14 versija\"/>
    </mc:Choice>
  </mc:AlternateContent>
  <xr:revisionPtr revIDLastSave="0" documentId="13_ncr:1_{7582A3B8-0222-4C36-A7A3-A349E324CA7A}" xr6:coauthVersionLast="47" xr6:coauthVersionMax="47" xr10:uidLastSave="{00000000-0000-0000-0000-000000000000}"/>
  <bookViews>
    <workbookView xWindow="28680" yWindow="-120" windowWidth="29040" windowHeight="15720" xr2:uid="{00000000-000D-0000-FFFF-FFFF00000000}"/>
  </bookViews>
  <sheets>
    <sheet name="PI skaičiuoklė" sheetId="10" r:id="rId1"/>
    <sheet name="Išlaidos darbuotojams" sheetId="15" r:id="rId2"/>
    <sheet name="Išlaidos investicijoms" sheetId="14" r:id="rId3"/>
    <sheet name="Išlaidos medžiagoms" sheetId="12" r:id="rId4"/>
    <sheet name="Išlaidos paslaugoms" sheetId="11" r:id="rId5"/>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H91" i="10" l="1"/>
  <c r="F54" i="10"/>
  <c r="F48" i="10"/>
  <c r="I15" i="10"/>
  <c r="I14" i="10"/>
  <c r="I13" i="10"/>
  <c r="H15" i="10"/>
  <c r="I78" i="10"/>
  <c r="I72" i="10"/>
  <c r="I71" i="10"/>
  <c r="I70" i="10"/>
  <c r="I66" i="10"/>
  <c r="I65" i="10"/>
  <c r="I64" i="10"/>
  <c r="I60" i="10"/>
  <c r="I59" i="10"/>
  <c r="I58" i="10"/>
  <c r="I54" i="10"/>
  <c r="I48" i="10"/>
  <c r="I40" i="10"/>
  <c r="I39" i="10"/>
  <c r="I38" i="10"/>
  <c r="I34" i="10"/>
  <c r="I33" i="10"/>
  <c r="I32" i="10"/>
  <c r="I28" i="10"/>
  <c r="I27" i="10"/>
  <c r="I26" i="10"/>
  <c r="I21" i="10"/>
  <c r="I20" i="10"/>
  <c r="I19" i="10"/>
  <c r="I9" i="10"/>
  <c r="A187" i="11"/>
  <c r="A183" i="11"/>
  <c r="A179" i="11"/>
  <c r="A178" i="11"/>
  <c r="A172" i="11"/>
  <c r="A168" i="11"/>
  <c r="A164" i="11"/>
  <c r="A163" i="11"/>
  <c r="A157" i="11"/>
  <c r="A153" i="11"/>
  <c r="A149" i="11"/>
  <c r="A148" i="11"/>
  <c r="A142" i="11"/>
  <c r="A138" i="11"/>
  <c r="A134" i="11"/>
  <c r="A133" i="11"/>
  <c r="C190" i="11"/>
  <c r="C186" i="11"/>
  <c r="C192" i="11" s="1"/>
  <c r="C182" i="11"/>
  <c r="C175" i="11"/>
  <c r="C171" i="11"/>
  <c r="C177" i="11" s="1"/>
  <c r="C167" i="11"/>
  <c r="C160" i="11"/>
  <c r="C156" i="11"/>
  <c r="C162" i="11" s="1"/>
  <c r="C152" i="11"/>
  <c r="C145" i="11"/>
  <c r="C141" i="11"/>
  <c r="C147" i="11" s="1"/>
  <c r="C137" i="11"/>
  <c r="A127" i="11"/>
  <c r="C130" i="11"/>
  <c r="A112" i="11"/>
  <c r="C115" i="11"/>
  <c r="A88" i="11"/>
  <c r="A84" i="11"/>
  <c r="A80" i="11"/>
  <c r="A79" i="11"/>
  <c r="A73" i="11"/>
  <c r="A69" i="11"/>
  <c r="A65" i="11"/>
  <c r="A64" i="11"/>
  <c r="A58" i="11"/>
  <c r="A54" i="11"/>
  <c r="A50" i="11"/>
  <c r="A49" i="11"/>
  <c r="A43" i="11"/>
  <c r="A39" i="11"/>
  <c r="A35" i="11"/>
  <c r="A34" i="11"/>
  <c r="C91" i="11"/>
  <c r="C87" i="11"/>
  <c r="C83" i="11"/>
  <c r="C76" i="11"/>
  <c r="C72" i="11"/>
  <c r="C68" i="11"/>
  <c r="C61" i="11"/>
  <c r="C57" i="11"/>
  <c r="C53" i="11"/>
  <c r="C46" i="11"/>
  <c r="C42" i="11"/>
  <c r="C38" i="11"/>
  <c r="A28" i="11"/>
  <c r="C31" i="11"/>
  <c r="A13" i="11"/>
  <c r="C16" i="11"/>
  <c r="H78" i="10"/>
  <c r="H77" i="10"/>
  <c r="H76" i="10"/>
  <c r="H72" i="10"/>
  <c r="H71" i="10"/>
  <c r="H70" i="10"/>
  <c r="H66" i="10"/>
  <c r="H65" i="10"/>
  <c r="H64" i="10"/>
  <c r="H60" i="10"/>
  <c r="H59" i="10"/>
  <c r="H58" i="10"/>
  <c r="H54" i="10"/>
  <c r="H48" i="10"/>
  <c r="H40" i="10"/>
  <c r="H39" i="10"/>
  <c r="H38" i="10"/>
  <c r="H34" i="10"/>
  <c r="H33" i="10"/>
  <c r="H32" i="10"/>
  <c r="H28" i="10"/>
  <c r="H27" i="10"/>
  <c r="H26" i="10"/>
  <c r="H19" i="10"/>
  <c r="H21" i="10"/>
  <c r="H20" i="10"/>
  <c r="H9" i="10"/>
  <c r="A188" i="12"/>
  <c r="A184" i="12"/>
  <c r="A180" i="12"/>
  <c r="A179" i="12"/>
  <c r="A173" i="12"/>
  <c r="A169" i="12"/>
  <c r="A165" i="12"/>
  <c r="A164" i="12"/>
  <c r="A158" i="12"/>
  <c r="A154" i="12"/>
  <c r="A150" i="12"/>
  <c r="A149" i="12"/>
  <c r="A143" i="12"/>
  <c r="A139" i="12"/>
  <c r="A135" i="12"/>
  <c r="A134" i="12"/>
  <c r="E148" i="12"/>
  <c r="E190" i="12"/>
  <c r="E189" i="12"/>
  <c r="E191" i="12" s="1"/>
  <c r="E186" i="12"/>
  <c r="E185" i="12"/>
  <c r="E187" i="12" s="1"/>
  <c r="E182" i="12"/>
  <c r="E181" i="12"/>
  <c r="E183" i="12" s="1"/>
  <c r="E193" i="12" s="1"/>
  <c r="E176" i="12"/>
  <c r="E175" i="12"/>
  <c r="E174" i="12"/>
  <c r="E172" i="12"/>
  <c r="E171" i="12"/>
  <c r="E170" i="12"/>
  <c r="E168" i="12"/>
  <c r="E178" i="12" s="1"/>
  <c r="E167" i="12"/>
  <c r="E166" i="12"/>
  <c r="E160" i="12"/>
  <c r="E159" i="12"/>
  <c r="E161" i="12" s="1"/>
  <c r="E156" i="12"/>
  <c r="E155" i="12"/>
  <c r="E157" i="12" s="1"/>
  <c r="E152" i="12"/>
  <c r="E151" i="12"/>
  <c r="E153" i="12" s="1"/>
  <c r="E146" i="12"/>
  <c r="E145" i="12"/>
  <c r="E144" i="12"/>
  <c r="E142" i="12"/>
  <c r="E141" i="12"/>
  <c r="E140" i="12"/>
  <c r="E138" i="12"/>
  <c r="E137" i="12"/>
  <c r="E136" i="12"/>
  <c r="A128" i="12"/>
  <c r="E130" i="12"/>
  <c r="E129" i="12"/>
  <c r="E131" i="12" s="1"/>
  <c r="A113" i="12"/>
  <c r="E115" i="12"/>
  <c r="E114" i="12"/>
  <c r="A119" i="12"/>
  <c r="A104" i="12"/>
  <c r="A79" i="12"/>
  <c r="A64" i="12"/>
  <c r="A49" i="12"/>
  <c r="A34" i="12"/>
  <c r="A19" i="12"/>
  <c r="A4" i="12"/>
  <c r="A88" i="12"/>
  <c r="A84" i="12"/>
  <c r="A80" i="12"/>
  <c r="A73" i="12"/>
  <c r="A69" i="12"/>
  <c r="A65" i="12"/>
  <c r="A58" i="12"/>
  <c r="A54" i="12"/>
  <c r="A50" i="12"/>
  <c r="A43" i="12"/>
  <c r="A39" i="12"/>
  <c r="A35" i="12"/>
  <c r="E90" i="12"/>
  <c r="E89" i="12"/>
  <c r="E86" i="12"/>
  <c r="E85" i="12"/>
  <c r="E82" i="12"/>
  <c r="E81" i="12"/>
  <c r="E75" i="12"/>
  <c r="E74" i="12"/>
  <c r="E71" i="12"/>
  <c r="E70" i="12"/>
  <c r="E67" i="12"/>
  <c r="E66" i="12"/>
  <c r="E60" i="12"/>
  <c r="E59" i="12"/>
  <c r="E56" i="12"/>
  <c r="E55" i="12"/>
  <c r="E52" i="12"/>
  <c r="E51" i="12"/>
  <c r="E45" i="12"/>
  <c r="E44" i="12"/>
  <c r="E41" i="12"/>
  <c r="E40" i="12"/>
  <c r="E37" i="12"/>
  <c r="E36" i="12"/>
  <c r="A28" i="12"/>
  <c r="E30" i="12"/>
  <c r="E29" i="12"/>
  <c r="A13" i="12"/>
  <c r="E15" i="12"/>
  <c r="E14" i="12"/>
  <c r="G78" i="10"/>
  <c r="G77" i="10"/>
  <c r="G76" i="10"/>
  <c r="G72" i="10"/>
  <c r="G71" i="10"/>
  <c r="G70" i="10"/>
  <c r="G66" i="10"/>
  <c r="G65" i="10"/>
  <c r="G64" i="10"/>
  <c r="G60" i="10"/>
  <c r="G59" i="10"/>
  <c r="G54" i="10"/>
  <c r="G47" i="10"/>
  <c r="G48" i="10"/>
  <c r="G46" i="10"/>
  <c r="G40" i="10"/>
  <c r="G39" i="10"/>
  <c r="G38" i="10"/>
  <c r="G34" i="10"/>
  <c r="G33" i="10"/>
  <c r="G32" i="10"/>
  <c r="G28" i="10"/>
  <c r="G27" i="10"/>
  <c r="G26" i="10"/>
  <c r="G21" i="10"/>
  <c r="G20" i="10"/>
  <c r="G19" i="10"/>
  <c r="G15" i="10"/>
  <c r="G9" i="10"/>
  <c r="A174" i="14"/>
  <c r="A170" i="14"/>
  <c r="A166" i="14"/>
  <c r="A165" i="14"/>
  <c r="A160" i="14"/>
  <c r="A156" i="14"/>
  <c r="A152" i="14"/>
  <c r="A151" i="14"/>
  <c r="A146" i="14"/>
  <c r="A142" i="14"/>
  <c r="A138" i="14"/>
  <c r="A137" i="14"/>
  <c r="A132" i="14"/>
  <c r="A128" i="14"/>
  <c r="A124" i="14"/>
  <c r="A123" i="14"/>
  <c r="D176" i="14"/>
  <c r="D175" i="14"/>
  <c r="D177" i="14" s="1"/>
  <c r="D172" i="14"/>
  <c r="D171" i="14"/>
  <c r="D173" i="14" s="1"/>
  <c r="D168" i="14"/>
  <c r="D167" i="14"/>
  <c r="D169" i="14" s="1"/>
  <c r="D178" i="14" s="1"/>
  <c r="D163" i="14"/>
  <c r="D162" i="14"/>
  <c r="D161" i="14"/>
  <c r="D159" i="14"/>
  <c r="D158" i="14"/>
  <c r="D157" i="14"/>
  <c r="D155" i="14"/>
  <c r="D164" i="14" s="1"/>
  <c r="D154" i="14"/>
  <c r="D153" i="14"/>
  <c r="D148" i="14"/>
  <c r="D147" i="14"/>
  <c r="D144" i="14"/>
  <c r="D143" i="14"/>
  <c r="D140" i="14"/>
  <c r="D139" i="14"/>
  <c r="D141" i="14" s="1"/>
  <c r="D134" i="14"/>
  <c r="D133" i="14"/>
  <c r="D135" i="14" s="1"/>
  <c r="D130" i="14"/>
  <c r="D129" i="14"/>
  <c r="D131" i="14" s="1"/>
  <c r="D126" i="14"/>
  <c r="D125" i="14"/>
  <c r="D127" i="14" s="1"/>
  <c r="G58" i="10" s="1"/>
  <c r="A118" i="14"/>
  <c r="D120" i="14"/>
  <c r="D119" i="14"/>
  <c r="D121" i="14" s="1"/>
  <c r="A104" i="14"/>
  <c r="D106" i="14"/>
  <c r="D105" i="14"/>
  <c r="A83" i="14"/>
  <c r="A79" i="14"/>
  <c r="A75" i="14"/>
  <c r="A74" i="14"/>
  <c r="A69" i="14"/>
  <c r="A65" i="14"/>
  <c r="A61" i="14"/>
  <c r="A60" i="14"/>
  <c r="A55" i="14"/>
  <c r="A51" i="14"/>
  <c r="A47" i="14"/>
  <c r="A46" i="14"/>
  <c r="A41" i="14"/>
  <c r="A37" i="14"/>
  <c r="A33" i="14"/>
  <c r="A32" i="14"/>
  <c r="D85" i="14"/>
  <c r="D84" i="14"/>
  <c r="D81" i="14"/>
  <c r="D80" i="14"/>
  <c r="D77" i="14"/>
  <c r="D76" i="14"/>
  <c r="D71" i="14"/>
  <c r="D70" i="14"/>
  <c r="D67" i="14"/>
  <c r="D66" i="14"/>
  <c r="D63" i="14"/>
  <c r="D62" i="14"/>
  <c r="D57" i="14"/>
  <c r="D56" i="14"/>
  <c r="D53" i="14"/>
  <c r="D52" i="14"/>
  <c r="D49" i="14"/>
  <c r="D48" i="14"/>
  <c r="D43" i="14"/>
  <c r="D42" i="14"/>
  <c r="D39" i="14"/>
  <c r="D38" i="14"/>
  <c r="D35" i="14"/>
  <c r="D34" i="14"/>
  <c r="A27" i="14"/>
  <c r="D29" i="14"/>
  <c r="D28" i="14"/>
  <c r="A13" i="14"/>
  <c r="D15" i="14"/>
  <c r="D14" i="14"/>
  <c r="F72" i="10"/>
  <c r="F71" i="10"/>
  <c r="F66" i="10"/>
  <c r="F65" i="10"/>
  <c r="F60" i="10"/>
  <c r="F40" i="10"/>
  <c r="F39" i="10"/>
  <c r="F38" i="10"/>
  <c r="F34" i="10"/>
  <c r="F33" i="10"/>
  <c r="F32" i="10"/>
  <c r="F28" i="10"/>
  <c r="F27" i="10"/>
  <c r="F26" i="10"/>
  <c r="F21" i="10"/>
  <c r="F20" i="10"/>
  <c r="F19" i="10"/>
  <c r="F15" i="10"/>
  <c r="F9" i="10"/>
  <c r="A209" i="15"/>
  <c r="A204" i="15"/>
  <c r="A199" i="15"/>
  <c r="A198" i="15"/>
  <c r="A192" i="15"/>
  <c r="A187" i="15"/>
  <c r="A182" i="15"/>
  <c r="A181" i="15"/>
  <c r="A175" i="15"/>
  <c r="A170" i="15"/>
  <c r="A165" i="15"/>
  <c r="A164" i="15"/>
  <c r="A158" i="15"/>
  <c r="A153" i="15"/>
  <c r="A148" i="15"/>
  <c r="A147" i="15"/>
  <c r="G211" i="15"/>
  <c r="G210" i="15"/>
  <c r="G213" i="15" s="1"/>
  <c r="F78" i="10" s="1"/>
  <c r="G206" i="15"/>
  <c r="G205" i="15"/>
  <c r="G208" i="15" s="1"/>
  <c r="G201" i="15"/>
  <c r="G200" i="15"/>
  <c r="G203" i="15" s="1"/>
  <c r="G194" i="15"/>
  <c r="G193" i="15"/>
  <c r="G196" i="15" s="1"/>
  <c r="G189" i="15"/>
  <c r="G188" i="15"/>
  <c r="G184" i="15"/>
  <c r="G183" i="15"/>
  <c r="G186" i="15" s="1"/>
  <c r="F70" i="10" s="1"/>
  <c r="G177" i="15"/>
  <c r="G176" i="15"/>
  <c r="G179" i="15" s="1"/>
  <c r="G172" i="15"/>
  <c r="G171" i="15"/>
  <c r="G167" i="15"/>
  <c r="G166" i="15"/>
  <c r="G169" i="15" s="1"/>
  <c r="F64" i="10" s="1"/>
  <c r="G160" i="15"/>
  <c r="G159" i="15"/>
  <c r="G162" i="15" s="1"/>
  <c r="G155" i="15"/>
  <c r="G154" i="15"/>
  <c r="G150" i="15"/>
  <c r="G149" i="15"/>
  <c r="A141" i="15"/>
  <c r="A124" i="15"/>
  <c r="G143" i="15"/>
  <c r="G142" i="15"/>
  <c r="G145" i="15" s="1"/>
  <c r="G126" i="15"/>
  <c r="G125" i="15"/>
  <c r="A100" i="15"/>
  <c r="A95" i="15"/>
  <c r="A90" i="15"/>
  <c r="A89" i="15"/>
  <c r="A83" i="15"/>
  <c r="A73" i="15"/>
  <c r="A78" i="15"/>
  <c r="A72" i="15"/>
  <c r="A66" i="15"/>
  <c r="A61" i="15"/>
  <c r="A56" i="15"/>
  <c r="A55" i="15"/>
  <c r="A49" i="15"/>
  <c r="A44" i="15"/>
  <c r="A39" i="15"/>
  <c r="A38" i="15"/>
  <c r="G102" i="15"/>
  <c r="G101" i="15"/>
  <c r="G104" i="15" s="1"/>
  <c r="G97" i="15"/>
  <c r="G96" i="15"/>
  <c r="G92" i="15"/>
  <c r="G91" i="15"/>
  <c r="G85" i="15"/>
  <c r="G84" i="15"/>
  <c r="G80" i="15"/>
  <c r="G79" i="15"/>
  <c r="G75" i="15"/>
  <c r="G74" i="15"/>
  <c r="G68" i="15"/>
  <c r="G67" i="15"/>
  <c r="G63" i="15"/>
  <c r="G62" i="15"/>
  <c r="G58" i="15"/>
  <c r="G57" i="15"/>
  <c r="G51" i="15"/>
  <c r="G50" i="15"/>
  <c r="G46" i="15"/>
  <c r="G45" i="15"/>
  <c r="G41" i="15"/>
  <c r="G40" i="15"/>
  <c r="A32" i="15"/>
  <c r="G34" i="15"/>
  <c r="G33" i="15"/>
  <c r="A15" i="15"/>
  <c r="G17" i="15"/>
  <c r="G16" i="15"/>
  <c r="A10" i="15"/>
  <c r="G11" i="15"/>
  <c r="G12" i="15"/>
  <c r="C126" i="11"/>
  <c r="C122" i="11"/>
  <c r="C111" i="11"/>
  <c r="C107" i="11"/>
  <c r="C117" i="11" s="1"/>
  <c r="C27" i="11"/>
  <c r="C23" i="11"/>
  <c r="C12" i="11"/>
  <c r="C8" i="11"/>
  <c r="D116" i="14"/>
  <c r="D115" i="14"/>
  <c r="D112" i="14"/>
  <c r="D111" i="14"/>
  <c r="D102" i="14"/>
  <c r="D101" i="14"/>
  <c r="D98" i="14"/>
  <c r="D97" i="14"/>
  <c r="D25" i="14"/>
  <c r="D24" i="14"/>
  <c r="D21" i="14"/>
  <c r="D20" i="14"/>
  <c r="D11" i="14"/>
  <c r="D10" i="14"/>
  <c r="D7" i="14"/>
  <c r="D6" i="14"/>
  <c r="G214" i="15" l="1"/>
  <c r="F76" i="10"/>
  <c r="J76" i="10" s="1"/>
  <c r="K76" i="10" s="1"/>
  <c r="C132" i="11"/>
  <c r="C18" i="11"/>
  <c r="C78" i="11"/>
  <c r="C93" i="11"/>
  <c r="C63" i="11"/>
  <c r="C48" i="11"/>
  <c r="C33" i="11"/>
  <c r="J40" i="10"/>
  <c r="K40" i="10" s="1"/>
  <c r="J34" i="10"/>
  <c r="K34" i="10" s="1"/>
  <c r="J28" i="10"/>
  <c r="K28" i="10" s="1"/>
  <c r="J21" i="10"/>
  <c r="K21" i="10" s="1"/>
  <c r="J15" i="10"/>
  <c r="K15" i="10" s="1"/>
  <c r="J9" i="10"/>
  <c r="K9" i="10" s="1"/>
  <c r="E163" i="12"/>
  <c r="E68" i="12"/>
  <c r="E72" i="12"/>
  <c r="E42" i="12"/>
  <c r="E53" i="12"/>
  <c r="E76" i="12"/>
  <c r="E87" i="12"/>
  <c r="E116" i="12"/>
  <c r="E38" i="12"/>
  <c r="E46" i="12"/>
  <c r="E31" i="12"/>
  <c r="E83" i="12"/>
  <c r="E91" i="12"/>
  <c r="E61" i="12"/>
  <c r="E57" i="12"/>
  <c r="E16" i="12"/>
  <c r="J27" i="10"/>
  <c r="K27" i="10" s="1"/>
  <c r="D136" i="14"/>
  <c r="D149" i="14"/>
  <c r="D145" i="14"/>
  <c r="D150" i="14" s="1"/>
  <c r="D107" i="14"/>
  <c r="D50" i="14"/>
  <c r="D78" i="14"/>
  <c r="D86" i="14"/>
  <c r="D36" i="14"/>
  <c r="D44" i="14"/>
  <c r="D64" i="14"/>
  <c r="D72" i="14"/>
  <c r="D68" i="14"/>
  <c r="D30" i="14"/>
  <c r="D40" i="14"/>
  <c r="D82" i="14"/>
  <c r="D87" i="14" s="1"/>
  <c r="D58" i="14"/>
  <c r="D54" i="14"/>
  <c r="D16" i="14"/>
  <c r="D12" i="14"/>
  <c r="D103" i="14"/>
  <c r="D117" i="14"/>
  <c r="D8" i="14"/>
  <c r="D22" i="14"/>
  <c r="D99" i="14"/>
  <c r="D108" i="14" s="1"/>
  <c r="D113" i="14"/>
  <c r="D26" i="14"/>
  <c r="G14" i="10" s="1"/>
  <c r="G191" i="15"/>
  <c r="G197" i="15"/>
  <c r="G174" i="15"/>
  <c r="G180" i="15"/>
  <c r="G157" i="15"/>
  <c r="F59" i="10" s="1"/>
  <c r="G152" i="15"/>
  <c r="G70" i="15"/>
  <c r="G94" i="15"/>
  <c r="G53" i="15"/>
  <c r="G77" i="15"/>
  <c r="G87" i="15"/>
  <c r="G99" i="15"/>
  <c r="G128" i="15"/>
  <c r="G82" i="15"/>
  <c r="G65" i="15"/>
  <c r="G60" i="15"/>
  <c r="G48" i="15"/>
  <c r="G19" i="15"/>
  <c r="G43" i="15"/>
  <c r="G36" i="15"/>
  <c r="J78" i="10"/>
  <c r="K78" i="10" s="1"/>
  <c r="J72" i="10"/>
  <c r="K72" i="10" s="1"/>
  <c r="J66" i="10"/>
  <c r="K66" i="10" s="1"/>
  <c r="J77" i="10"/>
  <c r="K77" i="10" s="1"/>
  <c r="J70" i="10"/>
  <c r="K70" i="10" s="1"/>
  <c r="J71" i="10"/>
  <c r="K71" i="10" s="1"/>
  <c r="J65" i="10"/>
  <c r="K65" i="10" s="1"/>
  <c r="J32" i="10"/>
  <c r="K32" i="10" s="1"/>
  <c r="J26" i="10"/>
  <c r="K26" i="10" s="1"/>
  <c r="I47" i="10"/>
  <c r="I46" i="10"/>
  <c r="A123" i="11"/>
  <c r="A119" i="11"/>
  <c r="A118" i="11"/>
  <c r="A108" i="11"/>
  <c r="A104" i="11"/>
  <c r="A103" i="11"/>
  <c r="A24" i="11"/>
  <c r="A20" i="11"/>
  <c r="A19" i="11"/>
  <c r="A9" i="11"/>
  <c r="A5" i="11"/>
  <c r="A4" i="11"/>
  <c r="A124" i="12"/>
  <c r="A120" i="12"/>
  <c r="A109" i="12"/>
  <c r="A105" i="12"/>
  <c r="A24" i="12"/>
  <c r="A20" i="12"/>
  <c r="A9" i="12"/>
  <c r="A5" i="12"/>
  <c r="A114" i="14"/>
  <c r="A110" i="14"/>
  <c r="A109" i="14"/>
  <c r="A100" i="14"/>
  <c r="A96" i="14"/>
  <c r="A95" i="14"/>
  <c r="A136" i="15"/>
  <c r="A131" i="15"/>
  <c r="A130" i="15"/>
  <c r="A119" i="15"/>
  <c r="A114" i="15"/>
  <c r="A113" i="15"/>
  <c r="A27" i="15"/>
  <c r="A22" i="15"/>
  <c r="A21" i="15"/>
  <c r="A4" i="15"/>
  <c r="A18" i="14"/>
  <c r="A4" i="14"/>
  <c r="A23" i="14"/>
  <c r="A19" i="14"/>
  <c r="A9" i="14"/>
  <c r="A5" i="14"/>
  <c r="A5" i="15"/>
  <c r="I53" i="10"/>
  <c r="E126" i="12"/>
  <c r="E125" i="12"/>
  <c r="E122" i="12"/>
  <c r="E121" i="12"/>
  <c r="E111" i="12"/>
  <c r="E110" i="12"/>
  <c r="E107" i="12"/>
  <c r="E106" i="12"/>
  <c r="G138" i="15"/>
  <c r="G137" i="15"/>
  <c r="G133" i="15"/>
  <c r="G132" i="15"/>
  <c r="G121" i="15"/>
  <c r="G120" i="15"/>
  <c r="G116" i="15"/>
  <c r="G115" i="15"/>
  <c r="L80" i="10" l="1"/>
  <c r="L74" i="10"/>
  <c r="F58" i="10"/>
  <c r="J58" i="10" s="1"/>
  <c r="K58" i="10" s="1"/>
  <c r="G163" i="15"/>
  <c r="E48" i="12"/>
  <c r="E78" i="12"/>
  <c r="E63" i="12"/>
  <c r="E93" i="12"/>
  <c r="E127" i="12"/>
  <c r="J64" i="10" s="1"/>
  <c r="K64" i="10" s="1"/>
  <c r="L68" i="10" s="1"/>
  <c r="E108" i="12"/>
  <c r="E123" i="12"/>
  <c r="E133" i="12" s="1"/>
  <c r="E112" i="12"/>
  <c r="J39" i="10" s="1"/>
  <c r="K39" i="10" s="1"/>
  <c r="D122" i="14"/>
  <c r="D59" i="14"/>
  <c r="G13" i="10"/>
  <c r="D31" i="14"/>
  <c r="D17" i="14"/>
  <c r="D73" i="14"/>
  <c r="D45" i="14"/>
  <c r="G88" i="15"/>
  <c r="G105" i="15"/>
  <c r="G54" i="15"/>
  <c r="G71" i="15"/>
  <c r="G118" i="15"/>
  <c r="G135" i="15"/>
  <c r="G123" i="15"/>
  <c r="G140" i="15"/>
  <c r="J59" i="10"/>
  <c r="K59" i="10" s="1"/>
  <c r="L30" i="10"/>
  <c r="I52" i="10"/>
  <c r="G53" i="10"/>
  <c r="G29" i="15"/>
  <c r="G28" i="15"/>
  <c r="G24" i="15"/>
  <c r="G23" i="15"/>
  <c r="G7" i="15"/>
  <c r="G6" i="15"/>
  <c r="E26" i="12"/>
  <c r="E25" i="12"/>
  <c r="E22" i="12"/>
  <c r="E21" i="12"/>
  <c r="E11" i="12"/>
  <c r="E10" i="12"/>
  <c r="E7" i="12"/>
  <c r="E6" i="12"/>
  <c r="I8" i="10"/>
  <c r="H46" i="10" l="1"/>
  <c r="E118" i="12"/>
  <c r="E12" i="12"/>
  <c r="H8" i="10" s="1"/>
  <c r="J19" i="10"/>
  <c r="K19" i="10" s="1"/>
  <c r="E27" i="12"/>
  <c r="J54" i="10"/>
  <c r="K54" i="10" s="1"/>
  <c r="J33" i="10"/>
  <c r="K33" i="10" s="1"/>
  <c r="L36" i="10" s="1"/>
  <c r="H47" i="10"/>
  <c r="E8" i="12"/>
  <c r="E23" i="12"/>
  <c r="J38" i="10"/>
  <c r="K38" i="10" s="1"/>
  <c r="L42" i="10" s="1"/>
  <c r="H53" i="10"/>
  <c r="G129" i="15"/>
  <c r="J48" i="10" s="1"/>
  <c r="K48" i="10" s="1"/>
  <c r="F52" i="10"/>
  <c r="G146" i="15"/>
  <c r="F46" i="10"/>
  <c r="J46" i="10" s="1"/>
  <c r="K46" i="10" s="1"/>
  <c r="G9" i="15"/>
  <c r="F7" i="10" s="1"/>
  <c r="G26" i="15"/>
  <c r="G14" i="15"/>
  <c r="G31" i="15"/>
  <c r="F14" i="10" s="1"/>
  <c r="F53" i="10"/>
  <c r="H52" i="10"/>
  <c r="G52" i="10"/>
  <c r="F47" i="10"/>
  <c r="I7" i="10"/>
  <c r="F13" i="10" l="1"/>
  <c r="G37" i="15"/>
  <c r="E18" i="12"/>
  <c r="E33" i="12"/>
  <c r="J60" i="10"/>
  <c r="K60" i="10" s="1"/>
  <c r="L62" i="10" s="1"/>
  <c r="J53" i="10"/>
  <c r="K53" i="10" s="1"/>
  <c r="H14" i="10"/>
  <c r="H13" i="10"/>
  <c r="G20" i="15"/>
  <c r="F8" i="10"/>
  <c r="J52" i="10"/>
  <c r="K52" i="10" s="1"/>
  <c r="J47" i="10"/>
  <c r="K47" i="10" s="1"/>
  <c r="L50" i="10" s="1"/>
  <c r="H7" i="10"/>
  <c r="G7" i="10"/>
  <c r="G8" i="10"/>
  <c r="L56" i="10" l="1"/>
  <c r="L82" i="10" s="1"/>
  <c r="J8" i="10"/>
  <c r="K8" i="10" s="1"/>
  <c r="J14" i="10"/>
  <c r="K14" i="10" s="1"/>
  <c r="J13" i="10"/>
  <c r="K13" i="10" s="1"/>
  <c r="L17" i="10" s="1"/>
  <c r="J20" i="10"/>
  <c r="K20" i="10" s="1"/>
  <c r="L23" i="10" s="1"/>
  <c r="J7" i="10"/>
  <c r="K7" i="10" s="1"/>
  <c r="L11" i="10" l="1"/>
  <c r="L43" i="10" s="1"/>
  <c r="L83" i="10" s="1"/>
</calcChain>
</file>

<file path=xl/sharedStrings.xml><?xml version="1.0" encoding="utf-8"?>
<sst xmlns="http://schemas.openxmlformats.org/spreadsheetml/2006/main" count="731" uniqueCount="273">
  <si>
    <t>Ūkio subjektų administracinės naštos ir prisitaikymo prie reguliavimo išlaidų vertinimo pinigine išraiška skaičiuoklė</t>
  </si>
  <si>
    <t>Eil. Nr. </t>
  </si>
  <si>
    <t>Teisės akto  (teisės akto projekto) straipsnis (-iai), punktas   (-ai) ir įpareigojimas</t>
  </si>
  <si>
    <t>Įpareigojimo vykdymo veiksmas</t>
  </si>
  <si>
    <t>Kilmė (Europos Sąjungos arba tarptautinė, nacionalinė)</t>
  </si>
  <si>
    <t>Tikslinė grupė (T) (ūkio subjektų skaičius, vnt.)</t>
  </si>
  <si>
    <t>Išlaidos darbuotojams (D), Eur</t>
  </si>
  <si>
    <t>Išlaidos investicijoms (I), Eur</t>
  </si>
  <si>
    <t>Išlaidos medžiagoms (M), Eur</t>
  </si>
  <si>
    <t>Išlaidos paslaugoms (darbams) įsigyti, Eur, (E)</t>
  </si>
  <si>
    <t>Pridėtinės išlaidos (O), Eur, (0,05*((6)+(7)+(8)+(9)))</t>
  </si>
  <si>
    <t>Įpareigojimo tikslinės grupės veikiančiam ūkio subjektui, vykdančiam ekonominę veiklą rinkos sąlygomis ir įgyvendinančiam įpareigojimą verslo praktikoje pagrįstomis sąnaudomis, sukeliama prisitaikymo prie reguliavimo išlaidų (toliau – prisitaikymo išlaidos) suma (S), Eur ((6) + (7) + (8) + (9) + (10)</t>
  </si>
  <si>
    <t>Įpareigojimo  tikslinei grupei sukeliama prisitaikymo išlaidų suma (PI), Eur, ((5)*(11))</t>
  </si>
  <si>
    <t>1.</t>
  </si>
  <si>
    <t>Lietuvos Respublikos daugiabučių gyvenamųjų namų ir kitos paskirties pastatų savininkų bendrijų įstatymas</t>
  </si>
  <si>
    <t>1.1. </t>
  </si>
  <si>
    <r>
      <rPr>
        <b/>
        <sz val="10"/>
        <color rgb="FF000000"/>
        <rFont val="Times New Roman"/>
        <family val="1"/>
        <charset val="186"/>
      </rPr>
      <t>11 str. 2 d</t>
    </r>
    <r>
      <rPr>
        <sz val="10"/>
        <color rgb="FF000000"/>
        <rFont val="Times New Roman"/>
        <family val="1"/>
        <charset val="186"/>
      </rPr>
      <t>. Pranešimą apie šaukiamą visuotinį susirinkimą šio straipsnio 1 dalyje nurodytas susirinkimo organizatorius (iniciatorius) turi ne vėliau kaip prieš 14 dienų iki susirinkimo dienos paskelbti bendrijos skelbimų lentoje arba kitose gerai matomose vietose, nurodyti susirinkimo vietą, datą ir laiką, kartu paskelbti susirinkimo darbotvarkę ir siūlomų sprendimų projektus arba nurodyti vietą, kur ir kokiu laiku galima susipažinti su sprendimų projektais. Jeigu visuotinio susirinkimo darbotvarkėje numatyta rinkti ar atšaukti bendrijos valdymo organą, keisti bendrijos įstatus ar svarstyti bendrijos reorganizavimo ar likvidavimo klausimus, metinę bendrijos pajamų ir išlaidų sąmatą, apie visuotinį susirinkimą bendrijos nariams pranešama raštu.</t>
    </r>
    <r>
      <rPr>
        <b/>
        <sz val="10"/>
        <color rgb="FF000000"/>
        <rFont val="Times New Roman"/>
        <family val="1"/>
        <charset val="186"/>
      </rPr>
      <t> </t>
    </r>
    <r>
      <rPr>
        <sz val="10"/>
        <color rgb="FF000000"/>
        <rFont val="Times New Roman"/>
        <family val="1"/>
        <charset val="186"/>
      </rPr>
      <t>Jeigu susirinkimo darbotvarkėje numatyta priimti šio įstatymo 12 straipsnio 1 dalyje numatytus sprendimus, apie visuotinį susirinkimą raštu pranešama visiems to pastato (tų pastatų), kuriame (kuriuose) įsteigta bendrija, butų ir kitų patalpų savininkams.</t>
    </r>
  </si>
  <si>
    <t>1.1.1.</t>
  </si>
  <si>
    <t>Paskelbia skelbimų lentoje</t>
  </si>
  <si>
    <t>nacionalinė</t>
  </si>
  <si>
    <t>1.1.2.</t>
  </si>
  <si>
    <t>Praneša raštu</t>
  </si>
  <si>
    <t>1.1.3.</t>
  </si>
  <si>
    <t>Veiksmas A3</t>
  </si>
  <si>
    <t>...</t>
  </si>
  <si>
    <t>Iš viso prisitaikymo išlaidų pagal įpareigojimą A</t>
  </si>
  <si>
    <t> 1.2.</t>
  </si>
  <si>
    <t>1.2.1.</t>
  </si>
  <si>
    <t>1.2.2.</t>
  </si>
  <si>
    <t>Veiksmas B2</t>
  </si>
  <si>
    <t>Veiksmas B3</t>
  </si>
  <si>
    <t>.......</t>
  </si>
  <si>
    <t>Iš viso prisitaikymo išlaidų pagal įpareigojimą B</t>
  </si>
  <si>
    <t>1.3. </t>
  </si>
  <si>
    <t>Straipsnis (-iai), punktas (-ai) ir įpareigojimas</t>
  </si>
  <si>
    <t>1.3.1.</t>
  </si>
  <si>
    <t>Veiksmas C1</t>
  </si>
  <si>
    <t>1.3.2.</t>
  </si>
  <si>
    <t>Veiksmas C2</t>
  </si>
  <si>
    <t>1.3.3.</t>
  </si>
  <si>
    <t>Veiksmas C3</t>
  </si>
  <si>
    <t>Iš viso prisitaikymo išlaidų pagal įpareigojimą C</t>
  </si>
  <si>
    <t>1.4. </t>
  </si>
  <si>
    <t>1.4.1.</t>
  </si>
  <si>
    <t>Veiksmas D1</t>
  </si>
  <si>
    <t>1.4.2.</t>
  </si>
  <si>
    <t>Veiksmas D2</t>
  </si>
  <si>
    <t>1.4.3.</t>
  </si>
  <si>
    <t>Veiksmas D3</t>
  </si>
  <si>
    <t>Iš viso prisitaikymo išlaidų pagal įpareigojimą D</t>
  </si>
  <si>
    <t>1.5. </t>
  </si>
  <si>
    <t>1.5.1.</t>
  </si>
  <si>
    <t>Veiksmas E1</t>
  </si>
  <si>
    <t>1.5.2.</t>
  </si>
  <si>
    <t>Veiksmas E2</t>
  </si>
  <si>
    <t>1.5.3.</t>
  </si>
  <si>
    <t>Veiksmas E3</t>
  </si>
  <si>
    <t>Iš viso prisitaikymo išlaidų pagal įpareigojimą E</t>
  </si>
  <si>
    <t>1.6. </t>
  </si>
  <si>
    <t>1.6.1.</t>
  </si>
  <si>
    <t>Veiksmas F1</t>
  </si>
  <si>
    <t>1.6.2.</t>
  </si>
  <si>
    <t>Veiksmas F2</t>
  </si>
  <si>
    <t>1.6.3.</t>
  </si>
  <si>
    <t>Veiksmas F3</t>
  </si>
  <si>
    <t>Iš viso prisitaikymo išlaidų pagal įpareigojimą F</t>
  </si>
  <si>
    <t>Iš viso prisitaikymo išlaidų pagal galiojantį teisės aktą, Eur</t>
  </si>
  <si>
    <t>2.</t>
  </si>
  <si>
    <t>Lietuvos Respublikos butų, kitų patalpų ir kito nekilnojamojo turtosavininkų bendrojo naudojimo objektų valdymo steigiant bendriją įstatymo projektas</t>
  </si>
  <si>
    <t>2.1. </t>
  </si>
  <si>
    <t>2.1.1.</t>
  </si>
  <si>
    <t>pranešti elektroninių ryšių priemonėmis, paštu, asmeniškai arba per atstovą</t>
  </si>
  <si>
    <t>2.1.2.</t>
  </si>
  <si>
    <t>Veiksmas A2</t>
  </si>
  <si>
    <t>2.1.3.</t>
  </si>
  <si>
    <t> 2.2.</t>
  </si>
  <si>
    <t>2.2.1.</t>
  </si>
  <si>
    <t>pranešti el. ryšio priemonėmis</t>
  </si>
  <si>
    <t>2.2.2.</t>
  </si>
  <si>
    <t>2.3. </t>
  </si>
  <si>
    <t>2.3.1.</t>
  </si>
  <si>
    <t>išsiųsti el. paštu</t>
  </si>
  <si>
    <t>2.3.2.</t>
  </si>
  <si>
    <t>2.3.3.</t>
  </si>
  <si>
    <t>2.4. </t>
  </si>
  <si>
    <t>2.4.1.</t>
  </si>
  <si>
    <t>pranešti raštu elektroninių ryšių priemonėmis, paštu, asmeniškai arba per atstovą</t>
  </si>
  <si>
    <t>2.4.2.</t>
  </si>
  <si>
    <t>2.4.3.</t>
  </si>
  <si>
    <t>2.5. </t>
  </si>
  <si>
    <t>2.5.1.</t>
  </si>
  <si>
    <t>2.5.2.</t>
  </si>
  <si>
    <t>2.6. </t>
  </si>
  <si>
    <t>2.6.1.</t>
  </si>
  <si>
    <t>2.6.2.</t>
  </si>
  <si>
    <t>Iš viso prisitaikymo išlaidų pagal teisės akto projektą, Eur</t>
  </si>
  <si>
    <t>Teisės akto projektu numatomas sukelti prisitaikymo išlaidų pokytis, Eur</t>
  </si>
  <si>
    <t>Juridinių asmenų registre įregistruotos 5167 daugiabučių namų bendrijos</t>
  </si>
  <si>
    <t>Vidutiniškai per metus įsteigiama 51 daugiabučių namų butų ir kitų patalpų savininkų bendrija</t>
  </si>
  <si>
    <t>Vaiva Rumbutienė</t>
  </si>
  <si>
    <t>Išlaidų darbuotojams (D) apskaičiavimas (galiojantis teisės aktas)</t>
  </si>
  <si>
    <t xml:space="preserve">Teisės akto straipsnis, punktas ir įpareigojimas </t>
  </si>
  <si>
    <t xml:space="preserve">Darbuotojas </t>
  </si>
  <si>
    <t>Darbuotojų skaičius, vnt.</t>
  </si>
  <si>
    <t>Darbuotojo vidutinio valandinio darbo užmokesčio ir nuo jo darbdavio mokamų mokesčių suma, Eur/val.</t>
  </si>
  <si>
    <t>Įpareigojimo vykdymo veiksmui (toliau – Veiksmas) vykdyti skirtas darbuotojo laikas, val.</t>
  </si>
  <si>
    <t>Veiksmo atlikimo dažnis per metus</t>
  </si>
  <si>
    <t>Iš viso išlaidų darbuotojams (D), Eur</t>
  </si>
  <si>
    <t>Bendrijos pirmininkas</t>
  </si>
  <si>
    <t>Iš viso D išlaidų veiksmui A1, Eur</t>
  </si>
  <si>
    <t>bendrijos pirmininkas</t>
  </si>
  <si>
    <t>A2.2</t>
  </si>
  <si>
    <t>Iš viso D išlaidų veiksmui A2, Eur</t>
  </si>
  <si>
    <t>A3.1</t>
  </si>
  <si>
    <t>A3.2</t>
  </si>
  <si>
    <t>Iš viso D išlaidų veiksmui A3, Eur</t>
  </si>
  <si>
    <t>Iš viso D išlaidų pagal įpareigojimą A, Eur</t>
  </si>
  <si>
    <t>B1.2</t>
  </si>
  <si>
    <t>Iš viso D išlaidų veiksmui B1, Eur</t>
  </si>
  <si>
    <t>B2.1</t>
  </si>
  <si>
    <t>B2.2</t>
  </si>
  <si>
    <t>Iš viso D išlaidų veiksmui B2, Eur</t>
  </si>
  <si>
    <t>B3.1</t>
  </si>
  <si>
    <t>B3.2</t>
  </si>
  <si>
    <t>Iš viso D išlaidų veiksmui B3, Eur</t>
  </si>
  <si>
    <t>Iš viso D išlaidų pagal įpareigojimą B, Eur</t>
  </si>
  <si>
    <t>C1.1</t>
  </si>
  <si>
    <t>C1.2</t>
  </si>
  <si>
    <t>Iš viso D išlaidų veiksmui C1, Eur</t>
  </si>
  <si>
    <t>C2.1</t>
  </si>
  <si>
    <t>C2.2</t>
  </si>
  <si>
    <t>Iš viso D išlaidų veiksmui C2, Eur</t>
  </si>
  <si>
    <t>C3.1</t>
  </si>
  <si>
    <t>C3.2</t>
  </si>
  <si>
    <t>Iš viso D išlaidų veiksmui C3, Eur</t>
  </si>
  <si>
    <t>Iš viso D išlaidų pagal įpareigojimą C, Eur</t>
  </si>
  <si>
    <t>D1.1</t>
  </si>
  <si>
    <t>D1.2</t>
  </si>
  <si>
    <t>Iš viso D išlaidų veiksmui D1, Eur</t>
  </si>
  <si>
    <t>D2.1</t>
  </si>
  <si>
    <t>D2.2</t>
  </si>
  <si>
    <t>Iš viso D išlaidų veiksmui D2, Eur</t>
  </si>
  <si>
    <t>D3.1</t>
  </si>
  <si>
    <t>D3.2</t>
  </si>
  <si>
    <t>Iš viso D išlaidų veiksmui D3, Eur</t>
  </si>
  <si>
    <t>Iš viso D išlaidų pagal įpareigojimą D, Eur</t>
  </si>
  <si>
    <t>E1.1</t>
  </si>
  <si>
    <t>E1.2</t>
  </si>
  <si>
    <t>Iš viso D išlaidų veiksmui E1, Eur</t>
  </si>
  <si>
    <t>E2.1</t>
  </si>
  <si>
    <t>E2.2</t>
  </si>
  <si>
    <t>Iš viso D išlaidų veiksmui E2, Eur</t>
  </si>
  <si>
    <t>E3.1</t>
  </si>
  <si>
    <t>E3.2</t>
  </si>
  <si>
    <t>Iš viso D išlaidų veiksmui E3, Eur</t>
  </si>
  <si>
    <t>Iš viso D išlaidų pagal įpareigojimą E, Eur</t>
  </si>
  <si>
    <t>F1.1</t>
  </si>
  <si>
    <t>F1.2</t>
  </si>
  <si>
    <t>Iš viso D išlaidų veiksmui F1, Eur</t>
  </si>
  <si>
    <t>F2.1</t>
  </si>
  <si>
    <t>F2.2</t>
  </si>
  <si>
    <t>Iš viso D išlaidų veiksmui F2, Eur</t>
  </si>
  <si>
    <t>F3.1</t>
  </si>
  <si>
    <t>F3.2</t>
  </si>
  <si>
    <t>Iš viso D išlaidų veiksmui F3, Eur</t>
  </si>
  <si>
    <t>Iš viso D išlaidų pagal įpareigojimą F, Eur</t>
  </si>
  <si>
    <t>Išlaidų darbuotojams (D) apskaičiavimas (teisės akto projektas)</t>
  </si>
  <si>
    <t xml:space="preserve">Teisės akto projekto straipsnis, punktas ir įpareigojimas </t>
  </si>
  <si>
    <t>A1.2</t>
  </si>
  <si>
    <t>A2.1</t>
  </si>
  <si>
    <t>Iš viso D išlaidų veiksmuiB3, Eur</t>
  </si>
  <si>
    <t>Iš viso D išlaidų veiksmuiC3, Eur</t>
  </si>
  <si>
    <t>Iš viso D išlaidų veiksmuiD3, Eur</t>
  </si>
  <si>
    <t>Iš viso D išlaidų veiksmuiE3, Eur</t>
  </si>
  <si>
    <t>Iš viso D išlaidų veiksmuiF3, Eur</t>
  </si>
  <si>
    <t>Išlaidų investicijoms (I) apskaičiavimas (galiojantis teisės aktas)</t>
  </si>
  <si>
    <t>Teisės akto straipsnis, punktas ir įpareigojimas</t>
  </si>
  <si>
    <t>Objektas</t>
  </si>
  <si>
    <t>skelbimų lenta</t>
  </si>
  <si>
    <t>Iš viso išlaidų investicijoms pagal veiksmą A1</t>
  </si>
  <si>
    <t>Iš viso išlaidų investicijoms pagal veiksmą A2</t>
  </si>
  <si>
    <t>Iš viso išlaidų investicijoms pagal veiksmą A3</t>
  </si>
  <si>
    <t>Iš viso išlaidų investicijoms pagal įpareigojimą A</t>
  </si>
  <si>
    <t>Iš viso išlaidų investicijoms pagal veiksmą B1</t>
  </si>
  <si>
    <t>Iš viso išlaidų investicijoms pagal veiksmą B2</t>
  </si>
  <si>
    <t>Iš viso išlaidų investicijoms pagal veiksmą B3</t>
  </si>
  <si>
    <t>Iš viso išlaidų investicijoms pagal įpareigojimą B</t>
  </si>
  <si>
    <t>Iš viso išlaidų investicijoms pagal veiksmą C1</t>
  </si>
  <si>
    <t>Iš viso išlaidų investicijoms pagal veiksmą C2</t>
  </si>
  <si>
    <t>Iš viso išlaidų investicijoms pagal veiksmą C3</t>
  </si>
  <si>
    <t>Iš viso išlaidų investicijoms pagal įpareigojimą C</t>
  </si>
  <si>
    <t>Iš viso išlaidų investicijoms pagal veiksmą D1</t>
  </si>
  <si>
    <t>Iš viso išlaidų investicijoms pagal veiksmą D2</t>
  </si>
  <si>
    <t>Iš viso išlaidų investicijoms pagal veiksmą D3</t>
  </si>
  <si>
    <t>Iš viso išlaidų investicijoms pagal įpareigojimą D</t>
  </si>
  <si>
    <t>Iš viso išlaidų investicijoms pagal veiksmą E1</t>
  </si>
  <si>
    <t>Iš viso išlaidų investicijoms pagal veiksmą E2</t>
  </si>
  <si>
    <t>Iš viso išlaidų investicijoms pagal veiksmą E3</t>
  </si>
  <si>
    <t>Iš viso išlaidų investicijoms pagal įpareigojimą E</t>
  </si>
  <si>
    <t>Iš viso išlaidų investicijoms pagal veiksmą F1</t>
  </si>
  <si>
    <t>Iš viso išlaidų investicijoms pagal veiksmą F2</t>
  </si>
  <si>
    <t>Iš viso išlaidų investicijoms pagal veiksmą F3</t>
  </si>
  <si>
    <t>Iš viso išlaidų investicijoms pagal įpareigojimą F</t>
  </si>
  <si>
    <t>Išlaidų investicijoms (I) apskaičiavimas (teisės akto projektas)</t>
  </si>
  <si>
    <t>Teisės akto projekto straipsnis, punktas ir įpareigojimas</t>
  </si>
  <si>
    <t>Išlaidų medžiagoms (M) apskaičiavimas (galiojantis teisės aktas)</t>
  </si>
  <si>
    <t>Medžiaga arba medžiagų grupė</t>
  </si>
  <si>
    <t>Medžiagos kiekis / metus (svorio ar tūrio matais arba vienetais) (Q)</t>
  </si>
  <si>
    <t>Medžiagos (medžiagų) grupės kaina už kiekio vienetą (K) (Eur už svorio ar tūrio matą arba vienetą), Eur/kiekio matą</t>
  </si>
  <si>
    <t>Iš viso išlaidų medžiagoms pagal veiksmą A1</t>
  </si>
  <si>
    <t>Iš viso išlaidų medžiagoms pagal veiksmą A2</t>
  </si>
  <si>
    <t>Iš viso išlaidų medžiagoms pagal veiksmą A3</t>
  </si>
  <si>
    <t>…</t>
  </si>
  <si>
    <t>Iš viso išlaidų medžiagoms pagal įpareigojimą A</t>
  </si>
  <si>
    <t>Iš viso išlaidų medžiagoms pagal veiksmą B1</t>
  </si>
  <si>
    <t>Iš viso išlaidų medžiagoms pagal veiksmą B2</t>
  </si>
  <si>
    <t>Iš viso išlaidų medžiagoms pagal veiksmą B3</t>
  </si>
  <si>
    <t>....</t>
  </si>
  <si>
    <t>Iš viso išlaidų medžiagoms pagal įpareigojimą B</t>
  </si>
  <si>
    <t>Iš viso išlaidų medžiagoms pagal veiksmą C1</t>
  </si>
  <si>
    <t>Iš viso išlaidų medžiagoms pagal veiksmą C2</t>
  </si>
  <si>
    <t>Iš viso išlaidų medžiagoms pagal veiksmą C3</t>
  </si>
  <si>
    <t>Iš viso išlaidų medžiagoms pagal įpareigojimą C</t>
  </si>
  <si>
    <t>Iš viso išlaidų medžiagoms pagal veiksmą D1</t>
  </si>
  <si>
    <t>Iš viso išlaidų medžiagoms pagal veiksmą D2</t>
  </si>
  <si>
    <t>Iš viso išlaidų medžiagoms pagal veiksmą D3</t>
  </si>
  <si>
    <t>Iš viso išlaidų medžiagoms pagal įpareigojimą D</t>
  </si>
  <si>
    <t>Iš viso išlaidų medžiagoms pagal veiksmą E1</t>
  </si>
  <si>
    <t>Iš viso išlaidų medžiagoms pagal veiksmą E2</t>
  </si>
  <si>
    <t>Iš viso išlaidų medžiagoms pagal veiksmą E3</t>
  </si>
  <si>
    <t>Iš viso išlaidų medžiagoms pagal įpareigojimą E</t>
  </si>
  <si>
    <t>Iš viso išlaidų medžiagoms pagal veiksmą F1</t>
  </si>
  <si>
    <t>Iš viso išlaidų medžiagoms pagal veiksmą F2</t>
  </si>
  <si>
    <t>Iš viso išlaidų medžiagoms pagal veiksmą F3</t>
  </si>
  <si>
    <t>Iš viso išlaidų medžiagoms pagal įpareigojimą F</t>
  </si>
  <si>
    <t>Išlaidų medžiagoms (M) apskaičiavimas (teisės akto projektas)</t>
  </si>
  <si>
    <t>Išlaidų iš išorės įsigyjamoms paslaugoms (darbams) (E) apskaičiavimas (galiojantis teisės aktas)</t>
  </si>
  <si>
    <t>Iš išorės įsigyjamos paslaugos (darbai)</t>
  </si>
  <si>
    <t>Paslaugų (darbų) kaina (E), Eur</t>
  </si>
  <si>
    <t>Iš viso išlaidų iš išorės įsigyjamoms paslaugoms (darbams) pagal veiksmą A1</t>
  </si>
  <si>
    <t>Iš viso išlaidų iš išorės įsigyjamoms paslaugoms (darbams) pagal veiksmą A2</t>
  </si>
  <si>
    <t>Iš viso išlaidų iš išorės įsigyjamoms paslaugoms (darbams) pagal veiksmą A3</t>
  </si>
  <si>
    <t>Iš viso išlaidų iš išorės įsigyjamoms paslaugoms (darbams) pagal įpareigojimą A</t>
  </si>
  <si>
    <t>Iš viso išlaidų iš išorės įsigyjamoms paslaugoms (darbams) pagal veiksmą B1</t>
  </si>
  <si>
    <t>Iš viso išlaidų iš išorės įsigyjamoms paslaugoms (darbams) pagal veiksmą B2</t>
  </si>
  <si>
    <t>Iš viso išlaidų iš išorės įsigyjamoms paslaugoms (darbams) pagal veiksmą B3</t>
  </si>
  <si>
    <t>Iš viso išlaidų iš išorės įsigyjamoms paslaugoms (darbams) pagal įpareigojimą B</t>
  </si>
  <si>
    <t>Iš viso išlaidų iš išorės įsigyjamoms paslaugoms (darbams) pagal veiksmą C1</t>
  </si>
  <si>
    <t>Iš viso išlaidų iš išorės įsigyjamoms paslaugoms (darbams) pagal veiksmą C2</t>
  </si>
  <si>
    <t>Iš viso išlaidų iš išorės įsigyjamoms paslaugoms (darbams) pagal veiksmą C3</t>
  </si>
  <si>
    <t>Iš viso išlaidų iš išorės įsigyjamoms paslaugoms (darbams) pagal įpareigojimą C</t>
  </si>
  <si>
    <t>Iš viso išlaidų iš išorės įsigyjamoms paslaugoms (darbams) pagal veiksmą D1</t>
  </si>
  <si>
    <t>Iš viso išlaidų iš išorės įsigyjamoms paslaugoms (darbams) pagal veiksmą D2</t>
  </si>
  <si>
    <t>Iš viso išlaidų iš išorės įsigyjamoms paslaugoms (darbams) pagal veiksmą D3</t>
  </si>
  <si>
    <t>Iš viso išlaidų iš išorės įsigyjamoms paslaugoms (darbams) pagal įpareigojimą D</t>
  </si>
  <si>
    <t>Iš viso išlaidų iš išorės įsigyjamoms paslaugoms (darbams) pagal veiksmą E1</t>
  </si>
  <si>
    <t>Iš viso išlaidų iš išorės įsigyjamoms paslaugoms (darbams) pagal veiksmą E2</t>
  </si>
  <si>
    <t>Iš viso išlaidų iš išorės įsigyjamoms paslaugoms (darbams) pagal veiksmą E3</t>
  </si>
  <si>
    <t>Iš viso išlaidų iš išorės įsigyjamoms paslaugoms (darbams) pagal įpareigojimą E</t>
  </si>
  <si>
    <t>Iš viso išlaidų iš išorės įsigyjamoms paslaugoms (darbams) pagal veiksmą F1</t>
  </si>
  <si>
    <t>Iš viso išlaidų iš išorės įsigyjamoms paslaugoms (darbams) pagal veiksmą F2</t>
  </si>
  <si>
    <t>Iš viso išlaidų iš išorės įsigyjamoms paslaugoms (darbams) pagal veiksmą F3</t>
  </si>
  <si>
    <t>Iš viso išlaidų iš išorės įsigyjamoms paslaugoms (darbams) pagal įpareigojimą F</t>
  </si>
  <si>
    <t>Išlaidų iš išorės įsigyjamoms paslaugoms (darbams) (E) apskaičiavimas (teisės akto projektas)</t>
  </si>
  <si>
    <t>Išlaidos notaro paslaugoms apskaičiuotos įvertinus faktiškai praktikoje patiriamas išlaidas atsižvelgiant į notaro įkainius ir parengtų įstatų lapų skaičių, nuo kurio priklauso galutinė suma už notaro paslaugas.</t>
  </si>
  <si>
    <t>Atkreiptinas dėmesys, kad išlaidos notarui yra vienkartinės išlaidos ir jos bus patirtos vieną kartą.</t>
  </si>
  <si>
    <r>
      <rPr>
        <b/>
        <sz val="10"/>
        <color theme="1"/>
        <rFont val="Times New Roman"/>
        <family val="1"/>
        <charset val="186"/>
      </rPr>
      <t>4 str. 7 d</t>
    </r>
    <r>
      <rPr>
        <sz val="10"/>
        <color theme="1"/>
        <rFont val="Times New Roman"/>
        <family val="1"/>
        <charset val="186"/>
      </rPr>
      <t xml:space="preserve">. Bendrijos steigiamajame susirinkime priėmus sprendimą steigti bendriją, išrinktasis bendrijos pirmininkas ne vėliau kaip per 10 darbo dienų nuo bendrijos steigiamojo susirinkimo dienos privalo elektroninių ryšių priemonėmis, paštu, asmeniškai arba per atstovą pranešti apie priimtą sprendimą steigti bendriją statytojui arba bendrojo naudojimo objektų, kuriems valdyti steigiama bendrija, valdytojui – jungtinės veiklos sutartimi įgaliotam asmeniui ar bendrojo naudojimo objektų administratoriui.  </t>
    </r>
  </si>
  <si>
    <r>
      <rPr>
        <b/>
        <sz val="10"/>
        <color rgb="FF000000"/>
        <rFont val="Times New Roman"/>
        <family val="1"/>
        <charset val="186"/>
      </rPr>
      <t>4 str. 9 d.</t>
    </r>
    <r>
      <rPr>
        <sz val="10"/>
        <color rgb="FF000000"/>
        <rFont val="Times New Roman"/>
        <family val="1"/>
        <charset val="186"/>
      </rPr>
      <t xml:space="preserve"> Bendrijos pirmininkas ne vėliau kaip per 5 darbo dienas nuo bendrijos įregistravimo Juridinių asmenų registro informacinėje sistemoje dienos elektroninių ryšių priemonėmis, paštu, asmeniškai arba per atstovą privalo pranešti apie bendrijos įregistravimą statytojui ar bendrojo naudojimo objektus, kuriems valdyti įsteigta bendrija, valdžiusiam jungtinės veiklos sutartimi įgaliotam asmeniui ar bendrojo naudojimo objektų administratoriui. Daugiabučio namo butų ir kitų patalpų savininkų įsteigtos bendrijos pirmininkas šioje dalyje nustatyta tvarka privalo pranešti apie bendrijos įregistravimą ir savivaldybės administracijai. </t>
    </r>
  </si>
  <si>
    <r>
      <rPr>
        <b/>
        <sz val="10"/>
        <color rgb="FF000000"/>
        <rFont val="Times New Roman"/>
        <family val="1"/>
        <charset val="186"/>
      </rPr>
      <t>11 str. 3 d.</t>
    </r>
    <r>
      <rPr>
        <sz val="10"/>
        <color rgb="FF000000"/>
        <rFont val="Times New Roman"/>
        <family val="1"/>
        <charset val="186"/>
      </rPr>
      <t xml:space="preserve"> Šio straipsnio pirmoje dalyje nurodytas bendrijos narių susirinkimo organizatorius privalo ne vėliau kaip prieš 14 dienų iki susirinkimo dienos bendrijos įstatuose nustatyta tvarka paskelbti pranešimą apie šaukiamą bendrijos narių susirinkimą bendrijos nariams ir savininkams ne bendrijos nariams. Pranešime apie šaukiamą bendrijos narių susirinkimą turi būti nurodytas susirinkimo organizatorius, susirinkimo data, laikas ir vieta arba informacija apie susirinkimo organizavimą nuotoliu, susirinkimo darbotvarkė, informacija apie galimybes dalyvauti susirinkime nuotoliu, iš anksto raštu pareikšti savo valią šaukiamo susirinkimo darbotvarkės klausimais, sudaryti paprastos rašytinės formos balsavimo teisės perleidimo, vadovaujantis Civilinio kodekso 2.89 straipsnio nuostatomis, sutartį su kitu asmeniu, patvirtinti įgaliojimą kitam asmeniui, taip pat informacija, kada ir kokiu būdu pateikti klausimų, pasiūlymų ir susipažinti su siūlomais sprendimais ar kitais papildomais dokumentais, jeigu jų būtų. </t>
    </r>
  </si>
  <si>
    <r>
      <rPr>
        <b/>
        <sz val="10"/>
        <color rgb="FF000000"/>
        <rFont val="Times New Roman"/>
        <family val="1"/>
        <charset val="186"/>
      </rPr>
      <t>18 str. 3 d.</t>
    </r>
    <r>
      <rPr>
        <sz val="10"/>
        <color rgb="FF000000"/>
        <rFont val="Times New Roman"/>
        <family val="1"/>
        <charset val="186"/>
      </rPr>
      <t xml:space="preserve"> Veikiančios bendrijos, kuriai buvo perduotas bendrojo naudojimo objektų valdymas, pirmininkas ne vėliau kaip per 5 darbo dienas nuo bendrojo naudojimo objektų perdavimo valdyti sutarties patvirtinimo bendrijos narių susirinkime dienos privalo elektroninių ryšių priemonėmis, paštu, asmeniškai arba per atstovą raštu pranešti apie bendrojo naudojimo objektų perdavimą valdyti veikiančiai bendrijai statytojui arba šiuos bendrojo naudojimo objektus valdžiusiam pagal jungtinės veiklos sutartį įgaliotam asmeniui arba bendrojo naudojimo objektų administratoriui, nurodant šios sutarties įsigaliojimo datą. Nuo bendrojo naudojimo objektų perdavimo valdyti sutarties įsigaliojimo dienos buvusio šių bendrojo naudojimo objektų valdytojo įgaliojimai, susiję su šių bendrojo naudojimo objektų valdymu nebegalioja.</t>
    </r>
  </si>
  <si>
    <r>
      <rPr>
        <b/>
        <sz val="10"/>
        <color rgb="FF000000"/>
        <rFont val="Times New Roman"/>
        <family val="1"/>
        <charset val="186"/>
      </rPr>
      <t xml:space="preserve"> 18 str. 4 d.</t>
    </r>
    <r>
      <rPr>
        <sz val="10"/>
        <color rgb="FF000000"/>
        <rFont val="Times New Roman"/>
        <family val="1"/>
        <charset val="186"/>
      </rPr>
      <t xml:space="preserve"> Kai sprendimą bendrojo naudojimo objektus perduoti valdyti veikiančiai bendrijai arba atšaukti  bendrojo naudojimo objektų valdymą per veikiančią bendriją  priima daugiabučio namo butų ir kitų patalpų savininkai, veikiančios bendrijos pirmininkas ne vėliau kaip per 5 darbo dienas nuo bendrojo naudojimo objektų perdavimo valdyti arba bendrojo naudojimo objektų valdymo atšaukimo sutarties patvirtinimo dienos privalo elektroninių ryšių priemonėmis, paštu, asmeniškai arba per atstovą raštu pranešti savivaldybės administracijai daugiabučio namo, kuriame esančius bendrojo naudojimo objektus butų ir kitų patalpų savininkai perdavė valdyti veikiančiai bendrijai arba kurių valdymą per veikiančią bendriją atšaukė, adresą ir unikalų numerį Nekilnojamojo turto registro informacinėje sistemoje ir nurodyti bendrojo naudojimo objektų perdavimo valdyti ar bendrojo naudojimo objektų valdymo atšaukimo sutarties įsigaliojimo datą. </t>
    </r>
  </si>
  <si>
    <t>Laikytina, kad vidutiniškai per metus gali pasitaikyti 15 atvejų daugiabučių namų butų ir kitų patalpų savininkų bendrojo naudojimo objektų perdavimo valdyti veikiančiai bendrijai ir bendrojo naudojimo objektų valdymo atšaukimo 15 atvejų.</t>
  </si>
  <si>
    <t>Būsto prieinamumo politikos grupės patarėja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</si>
</sst>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0" x14ac:knownFonts="1">
    <font>
      <sz val="11"/>
      <color theme="1"/>
      <name val="Calibri"/>
      <family val="2"/>
      <charset val="186"/>
      <scheme val="minor"/>
    </font>
    <font>
      <sz val="8"/>
      <color theme="1"/>
      <name val="Verdana"/>
      <family val="2"/>
      <charset val="186"/>
    </font>
    <font>
      <b/>
      <sz val="8"/>
      <color rgb="FF000000"/>
      <name val="Verdana"/>
      <family val="2"/>
      <charset val="186"/>
    </font>
    <font>
      <sz val="8"/>
      <color rgb="FF000000"/>
      <name val="Verdana"/>
      <family val="2"/>
      <charset val="186"/>
    </font>
    <font>
      <i/>
      <sz val="8"/>
      <color rgb="FF000000"/>
      <name val="Verdana"/>
      <family val="2"/>
      <charset val="186"/>
    </font>
    <font>
      <sz val="8"/>
      <name val="Verdana"/>
      <family val="2"/>
      <charset val="186"/>
    </font>
    <font>
      <b/>
      <sz val="8"/>
      <color theme="1"/>
      <name val="Verdana"/>
      <family val="2"/>
      <charset val="186"/>
    </font>
    <font>
      <b/>
      <sz val="12"/>
      <color theme="1"/>
      <name val="Verdana"/>
      <family val="2"/>
      <charset val="186"/>
    </font>
    <font>
      <b/>
      <sz val="8"/>
      <color theme="0"/>
      <name val="Verdana"/>
      <family val="2"/>
      <charset val="186"/>
    </font>
    <font>
      <sz val="8"/>
      <color theme="0"/>
      <name val="Verdana"/>
      <family val="2"/>
      <charset val="186"/>
    </font>
    <font>
      <sz val="12"/>
      <color rgb="FF000000"/>
      <name val="Times New Roman"/>
      <family val="1"/>
      <charset val="186"/>
    </font>
    <font>
      <sz val="10"/>
      <color rgb="FF000000"/>
      <name val="Times New Roman"/>
      <family val="1"/>
      <charset val="186"/>
    </font>
    <font>
      <b/>
      <sz val="10"/>
      <color rgb="FF000000"/>
      <name val="Times New Roman"/>
      <family val="1"/>
      <charset val="186"/>
    </font>
    <font>
      <sz val="10"/>
      <color theme="1"/>
      <name val="Times New Roman"/>
      <family val="1"/>
      <charset val="186"/>
    </font>
    <font>
      <sz val="8"/>
      <color rgb="FFFF0000"/>
      <name val="Verdana"/>
      <family val="2"/>
      <charset val="186"/>
    </font>
    <font>
      <b/>
      <sz val="10"/>
      <color theme="1"/>
      <name val="Times New Roman"/>
      <family val="1"/>
      <charset val="186"/>
    </font>
    <font>
      <sz val="12"/>
      <color rgb="FFFF0000"/>
      <name val="Aptos"/>
      <family val="2"/>
    </font>
    <font>
      <sz val="12"/>
      <color theme="1"/>
      <name val="Times New Roman"/>
      <family val="1"/>
      <charset val="186"/>
    </font>
    <font>
      <sz val="12"/>
      <name val="Times New Roman"/>
      <family val="1"/>
      <charset val="186"/>
    </font>
    <font>
      <sz val="10"/>
      <name val="Times New Roman"/>
      <family val="1"/>
      <charset val="186"/>
    </font>
  </fonts>
  <fills count="11">
    <fill>
      <patternFill patternType="none"/>
    </fill>
    <fill>
      <patternFill patternType="gray125"/>
    </fill>
    <fill>
      <patternFill patternType="solid">
        <fgColor rgb="FFE7E6E6"/>
        <bgColor indexed="64"/>
      </patternFill>
    </fill>
    <fill>
      <patternFill patternType="solid">
        <fgColor rgb="FFF2F2F2"/>
        <bgColor indexed="64"/>
      </patternFill>
    </fill>
    <fill>
      <patternFill patternType="solid">
        <fgColor rgb="FFFFFFFF"/>
        <bgColor indexed="64"/>
      </patternFill>
    </fill>
    <fill>
      <patternFill patternType="solid">
        <fgColor theme="0"/>
        <bgColor indexed="64"/>
      </patternFill>
    </fill>
    <fill>
      <patternFill patternType="solid">
        <fgColor rgb="FFF2F1F0"/>
        <bgColor indexed="64"/>
      </patternFill>
    </fill>
    <fill>
      <patternFill patternType="solid">
        <fgColor rgb="FF390A6F"/>
        <bgColor indexed="64"/>
      </patternFill>
    </fill>
    <fill>
      <patternFill patternType="solid">
        <fgColor rgb="FF44BBA4"/>
        <bgColor indexed="64"/>
      </patternFill>
    </fill>
    <fill>
      <patternFill patternType="solid">
        <fgColor rgb="FFCCD3FF"/>
        <bgColor indexed="64"/>
      </patternFill>
    </fill>
    <fill>
      <patternFill patternType="solid">
        <fgColor rgb="FF7E47FF"/>
        <bgColor indexed="64"/>
      </patternFill>
    </fill>
  </fills>
  <borders count="15">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top/>
      <bottom style="medium">
        <color indexed="64"/>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style="medium">
        <color indexed="64"/>
      </left>
      <right/>
      <top/>
      <bottom style="medium">
        <color indexed="64"/>
      </bottom>
      <diagonal/>
    </border>
    <border>
      <left style="medium">
        <color indexed="64"/>
      </left>
      <right/>
      <top style="medium">
        <color indexed="64"/>
      </top>
      <bottom/>
      <diagonal/>
    </border>
    <border>
      <left/>
      <right style="medium">
        <color indexed="64"/>
      </right>
      <top/>
      <bottom/>
      <diagonal/>
    </border>
  </borders>
  <cellStyleXfs count="1">
    <xf numFmtId="0" fontId="0" fillId="0" borderId="0"/>
  </cellStyleXfs>
  <cellXfs count="88">
    <xf numFmtId="0" fontId="0" fillId="0" borderId="0" xfId="0"/>
    <xf numFmtId="0" fontId="1" fillId="0" borderId="0" xfId="0" applyFont="1" applyAlignment="1">
      <alignment vertical="top"/>
    </xf>
    <xf numFmtId="0" fontId="3" fillId="0" borderId="2" xfId="0" applyFont="1" applyBorder="1" applyAlignment="1">
      <alignment horizontal="center" vertical="top"/>
    </xf>
    <xf numFmtId="0" fontId="4" fillId="0" borderId="5" xfId="0" applyFont="1" applyBorder="1" applyAlignment="1">
      <alignment vertical="top" wrapText="1"/>
    </xf>
    <xf numFmtId="0" fontId="3" fillId="3" borderId="5" xfId="0" applyFont="1" applyFill="1" applyBorder="1" applyAlignment="1">
      <alignment vertical="top" wrapText="1"/>
    </xf>
    <xf numFmtId="0" fontId="3" fillId="0" borderId="5" xfId="0" applyFont="1" applyBorder="1" applyAlignment="1">
      <alignment vertical="top" wrapText="1"/>
    </xf>
    <xf numFmtId="0" fontId="3" fillId="4" borderId="5" xfId="0" applyFont="1" applyFill="1" applyBorder="1" applyAlignment="1">
      <alignment vertical="top" wrapText="1"/>
    </xf>
    <xf numFmtId="0" fontId="3" fillId="3" borderId="5" xfId="0" applyFont="1" applyFill="1" applyBorder="1" applyAlignment="1">
      <alignment horizontal="right" vertical="top" wrapText="1"/>
    </xf>
    <xf numFmtId="0" fontId="3" fillId="0" borderId="2" xfId="0" applyFont="1" applyBorder="1" applyAlignment="1">
      <alignment horizontal="right" vertical="top" wrapText="1"/>
    </xf>
    <xf numFmtId="0" fontId="5" fillId="3" borderId="5" xfId="0" applyFont="1" applyFill="1" applyBorder="1" applyAlignment="1">
      <alignment vertical="top" wrapText="1"/>
    </xf>
    <xf numFmtId="0" fontId="3" fillId="5" borderId="5" xfId="0" applyFont="1" applyFill="1" applyBorder="1" applyAlignment="1">
      <alignment vertical="top" wrapText="1"/>
    </xf>
    <xf numFmtId="0" fontId="5" fillId="0" borderId="5" xfId="0" applyFont="1" applyBorder="1" applyAlignment="1">
      <alignment vertical="top" wrapText="1"/>
    </xf>
    <xf numFmtId="0" fontId="2" fillId="0" borderId="5" xfId="0" applyFont="1" applyBorder="1" applyAlignment="1">
      <alignment horizontal="center" vertical="top" wrapText="1"/>
    </xf>
    <xf numFmtId="0" fontId="3" fillId="0" borderId="2" xfId="0" applyFont="1" applyBorder="1" applyAlignment="1">
      <alignment vertical="top" wrapText="1"/>
    </xf>
    <xf numFmtId="0" fontId="3" fillId="2" borderId="5" xfId="0" applyFont="1" applyFill="1" applyBorder="1" applyAlignment="1">
      <alignment vertical="top" wrapText="1"/>
    </xf>
    <xf numFmtId="0" fontId="8" fillId="7" borderId="8" xfId="0" applyFont="1" applyFill="1" applyBorder="1" applyAlignment="1">
      <alignment horizontal="left" vertical="top"/>
    </xf>
    <xf numFmtId="0" fontId="8" fillId="7" borderId="1" xfId="0" applyFont="1" applyFill="1" applyBorder="1" applyAlignment="1">
      <alignment vertical="top" wrapText="1"/>
    </xf>
    <xf numFmtId="0" fontId="8" fillId="7" borderId="1" xfId="0" applyFont="1" applyFill="1" applyBorder="1" applyAlignment="1">
      <alignment horizontal="center" vertical="top" wrapText="1"/>
    </xf>
    <xf numFmtId="0" fontId="8" fillId="7" borderId="4" xfId="0" applyFont="1" applyFill="1" applyBorder="1" applyAlignment="1">
      <alignment vertical="top" wrapText="1"/>
    </xf>
    <xf numFmtId="0" fontId="9" fillId="8" borderId="10" xfId="0" applyFont="1" applyFill="1" applyBorder="1" applyAlignment="1">
      <alignment horizontal="center" vertical="top"/>
    </xf>
    <xf numFmtId="0" fontId="8" fillId="8" borderId="1" xfId="0" applyFont="1" applyFill="1" applyBorder="1" applyAlignment="1">
      <alignment horizontal="center" vertical="top" wrapText="1"/>
    </xf>
    <xf numFmtId="0" fontId="2" fillId="9" borderId="8" xfId="0" applyFont="1" applyFill="1" applyBorder="1" applyAlignment="1">
      <alignment vertical="top" wrapText="1"/>
    </xf>
    <xf numFmtId="0" fontId="8" fillId="10" borderId="2" xfId="0" applyFont="1" applyFill="1" applyBorder="1" applyAlignment="1">
      <alignment vertical="top" wrapText="1"/>
    </xf>
    <xf numFmtId="0" fontId="2" fillId="9" borderId="5" xfId="0" applyFont="1" applyFill="1" applyBorder="1" applyAlignment="1">
      <alignment horizontal="center" vertical="top" wrapText="1"/>
    </xf>
    <xf numFmtId="0" fontId="4" fillId="0" borderId="2" xfId="0" applyFont="1" applyBorder="1" applyAlignment="1">
      <alignment vertical="top" wrapText="1"/>
    </xf>
    <xf numFmtId="0" fontId="3" fillId="3" borderId="5" xfId="0" applyFont="1" applyFill="1" applyBorder="1" applyAlignment="1">
      <alignment horizontal="center" vertical="top" wrapText="1"/>
    </xf>
    <xf numFmtId="0" fontId="1" fillId="0" borderId="2" xfId="0" applyFont="1" applyBorder="1" applyAlignment="1">
      <alignment vertical="top" wrapText="1"/>
    </xf>
    <xf numFmtId="0" fontId="2" fillId="0" borderId="5" xfId="0" applyFont="1" applyBorder="1" applyAlignment="1">
      <alignment vertical="top" wrapText="1"/>
    </xf>
    <xf numFmtId="0" fontId="2" fillId="0" borderId="0" xfId="0" applyFont="1" applyAlignment="1">
      <alignment horizontal="right" vertical="top" wrapText="1"/>
    </xf>
    <xf numFmtId="0" fontId="2" fillId="0" borderId="0" xfId="0" applyFont="1" applyAlignment="1">
      <alignment vertical="top" wrapText="1"/>
    </xf>
    <xf numFmtId="0" fontId="3" fillId="5" borderId="0" xfId="0" applyFont="1" applyFill="1" applyAlignment="1">
      <alignment vertical="top" wrapText="1"/>
    </xf>
    <xf numFmtId="0" fontId="2" fillId="6" borderId="8" xfId="0" applyFont="1" applyFill="1" applyBorder="1" applyAlignment="1">
      <alignment horizontal="center" vertical="top" wrapText="1"/>
    </xf>
    <xf numFmtId="0" fontId="2" fillId="6" borderId="3" xfId="0" applyFont="1" applyFill="1" applyBorder="1" applyAlignment="1">
      <alignment horizontal="center" vertical="top" wrapText="1"/>
    </xf>
    <xf numFmtId="0" fontId="8" fillId="8" borderId="2" xfId="0" applyFont="1" applyFill="1" applyBorder="1" applyAlignment="1">
      <alignment horizontal="center" vertical="top" wrapText="1"/>
    </xf>
    <xf numFmtId="0" fontId="8" fillId="8" borderId="5" xfId="0" applyFont="1" applyFill="1" applyBorder="1" applyAlignment="1">
      <alignment horizontal="center" vertical="top" wrapText="1"/>
    </xf>
    <xf numFmtId="0" fontId="2" fillId="3" borderId="5" xfId="0" applyFont="1" applyFill="1" applyBorder="1" applyAlignment="1">
      <alignment vertical="top" wrapText="1"/>
    </xf>
    <xf numFmtId="0" fontId="2" fillId="0" borderId="2" xfId="0" applyFont="1" applyBorder="1" applyAlignment="1">
      <alignment vertical="top" wrapText="1"/>
    </xf>
    <xf numFmtId="0" fontId="2" fillId="5" borderId="0" xfId="0" applyFont="1" applyFill="1" applyAlignment="1">
      <alignment vertical="top" wrapText="1"/>
    </xf>
    <xf numFmtId="0" fontId="3" fillId="6" borderId="5" xfId="0" applyFont="1" applyFill="1" applyBorder="1" applyAlignment="1">
      <alignment horizontal="right" vertical="top" wrapText="1"/>
    </xf>
    <xf numFmtId="0" fontId="3" fillId="6" borderId="5" xfId="0" applyFont="1" applyFill="1" applyBorder="1" applyAlignment="1">
      <alignment vertical="top" wrapText="1"/>
    </xf>
    <xf numFmtId="0" fontId="5" fillId="6" borderId="5" xfId="0" applyFont="1" applyFill="1" applyBorder="1" applyAlignment="1">
      <alignment vertical="top" wrapText="1"/>
    </xf>
    <xf numFmtId="0" fontId="3" fillId="0" borderId="12" xfId="0" applyFont="1" applyBorder="1" applyAlignment="1">
      <alignment horizontal="center" vertical="top"/>
    </xf>
    <xf numFmtId="0" fontId="11" fillId="0" borderId="11" xfId="0" applyFont="1" applyBorder="1" applyAlignment="1">
      <alignment wrapText="1"/>
    </xf>
    <xf numFmtId="0" fontId="3" fillId="6" borderId="9" xfId="0" applyFont="1" applyFill="1" applyBorder="1" applyAlignment="1">
      <alignment vertical="top" wrapText="1"/>
    </xf>
    <xf numFmtId="0" fontId="10" fillId="0" borderId="11" xfId="0" applyFont="1" applyBorder="1"/>
    <xf numFmtId="0" fontId="13" fillId="0" borderId="11" xfId="0" applyFont="1" applyBorder="1" applyAlignment="1">
      <alignment horizontal="left" wrapText="1"/>
    </xf>
    <xf numFmtId="0" fontId="3" fillId="3" borderId="9" xfId="0" applyFont="1" applyFill="1" applyBorder="1" applyAlignment="1">
      <alignment vertical="top" wrapText="1"/>
    </xf>
    <xf numFmtId="0" fontId="14" fillId="0" borderId="0" xfId="0" applyFont="1" applyAlignment="1">
      <alignment vertical="top"/>
    </xf>
    <xf numFmtId="0" fontId="3" fillId="0" borderId="14" xfId="0" applyFont="1" applyBorder="1" applyAlignment="1">
      <alignment vertical="top" wrapText="1"/>
    </xf>
    <xf numFmtId="0" fontId="3" fillId="5" borderId="14" xfId="0" applyFont="1" applyFill="1" applyBorder="1" applyAlignment="1">
      <alignment vertical="top" wrapText="1"/>
    </xf>
    <xf numFmtId="0" fontId="3" fillId="0" borderId="9" xfId="0" applyFont="1" applyBorder="1" applyAlignment="1">
      <alignment vertical="top" wrapText="1"/>
    </xf>
    <xf numFmtId="0" fontId="0" fillId="0" borderId="11" xfId="0" applyBorder="1"/>
    <xf numFmtId="0" fontId="16" fillId="0" borderId="0" xfId="0" applyFont="1"/>
    <xf numFmtId="0" fontId="17" fillId="0" borderId="0" xfId="0" applyFont="1" applyAlignment="1">
      <alignment vertical="top"/>
    </xf>
    <xf numFmtId="0" fontId="18" fillId="0" borderId="0" xfId="0" applyFont="1" applyAlignment="1">
      <alignment horizontal="justify" vertical="center" wrapText="1"/>
    </xf>
    <xf numFmtId="0" fontId="10" fillId="0" borderId="0" xfId="0" applyFont="1"/>
    <xf numFmtId="0" fontId="19" fillId="0" borderId="0" xfId="0" applyFont="1" applyAlignment="1">
      <alignment horizontal="justify" vertical="center" wrapText="1"/>
    </xf>
    <xf numFmtId="0" fontId="3" fillId="0" borderId="6" xfId="0" applyFont="1" applyBorder="1" applyAlignment="1">
      <alignment horizontal="right" vertical="top" wrapText="1"/>
    </xf>
    <xf numFmtId="0" fontId="3" fillId="0" borderId="7" xfId="0" applyFont="1" applyBorder="1" applyAlignment="1">
      <alignment horizontal="right" vertical="top" wrapText="1"/>
    </xf>
    <xf numFmtId="0" fontId="3" fillId="0" borderId="3" xfId="0" applyFont="1" applyBorder="1" applyAlignment="1">
      <alignment horizontal="right" vertical="top" wrapText="1"/>
    </xf>
    <xf numFmtId="0" fontId="7" fillId="6" borderId="0" xfId="0" applyFont="1" applyFill="1" applyAlignment="1">
      <alignment horizontal="left" vertical="top"/>
    </xf>
    <xf numFmtId="0" fontId="7" fillId="6" borderId="9" xfId="0" applyFont="1" applyFill="1" applyBorder="1" applyAlignment="1">
      <alignment horizontal="left" vertical="top"/>
    </xf>
    <xf numFmtId="0" fontId="2" fillId="9" borderId="13" xfId="0" applyFont="1" applyFill="1" applyBorder="1" applyAlignment="1">
      <alignment vertical="top" wrapText="1"/>
    </xf>
    <xf numFmtId="0" fontId="2" fillId="9" borderId="7" xfId="0" applyFont="1" applyFill="1" applyBorder="1" applyAlignment="1">
      <alignment vertical="top" wrapText="1"/>
    </xf>
    <xf numFmtId="0" fontId="2" fillId="9" borderId="3" xfId="0" applyFont="1" applyFill="1" applyBorder="1" applyAlignment="1">
      <alignment vertical="top" wrapText="1"/>
    </xf>
    <xf numFmtId="0" fontId="3" fillId="0" borderId="13" xfId="0" applyFont="1" applyBorder="1" applyAlignment="1">
      <alignment horizontal="right" vertical="top" wrapText="1"/>
    </xf>
    <xf numFmtId="0" fontId="2" fillId="0" borderId="6" xfId="0" applyFont="1" applyBorder="1" applyAlignment="1">
      <alignment horizontal="right" vertical="top" wrapText="1"/>
    </xf>
    <xf numFmtId="0" fontId="2" fillId="0" borderId="7" xfId="0" applyFont="1" applyBorder="1" applyAlignment="1">
      <alignment horizontal="right" vertical="top" wrapText="1"/>
    </xf>
    <xf numFmtId="0" fontId="2" fillId="0" borderId="3" xfId="0" applyFont="1" applyBorder="1" applyAlignment="1">
      <alignment horizontal="right" vertical="top" wrapText="1"/>
    </xf>
    <xf numFmtId="0" fontId="8" fillId="10" borderId="13" xfId="0" applyFont="1" applyFill="1" applyBorder="1" applyAlignment="1">
      <alignment vertical="top" wrapText="1"/>
    </xf>
    <xf numFmtId="0" fontId="8" fillId="10" borderId="7" xfId="0" applyFont="1" applyFill="1" applyBorder="1" applyAlignment="1">
      <alignment vertical="top" wrapText="1"/>
    </xf>
    <xf numFmtId="0" fontId="8" fillId="10" borderId="3" xfId="0" applyFont="1" applyFill="1" applyBorder="1" applyAlignment="1">
      <alignment vertical="top" wrapText="1"/>
    </xf>
    <xf numFmtId="0" fontId="6" fillId="9" borderId="6" xfId="0" applyFont="1" applyFill="1" applyBorder="1" applyAlignment="1">
      <alignment horizontal="center" vertical="top" wrapText="1"/>
    </xf>
    <xf numFmtId="0" fontId="6" fillId="9" borderId="7" xfId="0" applyFont="1" applyFill="1" applyBorder="1" applyAlignment="1">
      <alignment horizontal="center" vertical="top" wrapText="1"/>
    </xf>
    <xf numFmtId="0" fontId="6" fillId="9" borderId="3" xfId="0" applyFont="1" applyFill="1" applyBorder="1" applyAlignment="1">
      <alignment horizontal="center" vertical="top" wrapText="1"/>
    </xf>
    <xf numFmtId="0" fontId="8" fillId="10" borderId="6" xfId="0" applyFont="1" applyFill="1" applyBorder="1" applyAlignment="1">
      <alignment horizontal="center" vertical="top" wrapText="1"/>
    </xf>
    <xf numFmtId="0" fontId="8" fillId="10" borderId="7" xfId="0" applyFont="1" applyFill="1" applyBorder="1" applyAlignment="1">
      <alignment horizontal="center" vertical="top" wrapText="1"/>
    </xf>
    <xf numFmtId="0" fontId="8" fillId="10" borderId="3" xfId="0" applyFont="1" applyFill="1" applyBorder="1" applyAlignment="1">
      <alignment horizontal="center" vertical="top" wrapText="1"/>
    </xf>
    <xf numFmtId="0" fontId="6" fillId="9" borderId="6" xfId="0" applyFont="1" applyFill="1" applyBorder="1" applyAlignment="1">
      <alignment horizontal="center" vertical="top"/>
    </xf>
    <xf numFmtId="0" fontId="6" fillId="9" borderId="7" xfId="0" applyFont="1" applyFill="1" applyBorder="1" applyAlignment="1">
      <alignment horizontal="center" vertical="top"/>
    </xf>
    <xf numFmtId="0" fontId="6" fillId="9" borderId="3" xfId="0" applyFont="1" applyFill="1" applyBorder="1" applyAlignment="1">
      <alignment horizontal="center" vertical="top"/>
    </xf>
    <xf numFmtId="0" fontId="8" fillId="10" borderId="6" xfId="0" applyFont="1" applyFill="1" applyBorder="1" applyAlignment="1">
      <alignment horizontal="center" vertical="top"/>
    </xf>
    <xf numFmtId="0" fontId="8" fillId="10" borderId="7" xfId="0" applyFont="1" applyFill="1" applyBorder="1" applyAlignment="1">
      <alignment horizontal="center" vertical="top"/>
    </xf>
    <xf numFmtId="0" fontId="8" fillId="10" borderId="3" xfId="0" applyFont="1" applyFill="1" applyBorder="1" applyAlignment="1">
      <alignment horizontal="center" vertical="top"/>
    </xf>
    <xf numFmtId="0" fontId="2" fillId="6" borderId="6" xfId="0" applyFont="1" applyFill="1" applyBorder="1" applyAlignment="1">
      <alignment horizontal="center" vertical="top" wrapText="1"/>
    </xf>
    <xf numFmtId="0" fontId="2" fillId="6" borderId="3" xfId="0" applyFont="1" applyFill="1" applyBorder="1" applyAlignment="1">
      <alignment horizontal="center" vertical="top" wrapText="1"/>
    </xf>
    <xf numFmtId="0" fontId="8" fillId="8" borderId="6" xfId="0" applyFont="1" applyFill="1" applyBorder="1" applyAlignment="1">
      <alignment horizontal="center" vertical="top" wrapText="1"/>
    </xf>
    <xf numFmtId="0" fontId="8" fillId="8" borderId="3" xfId="0" applyFont="1" applyFill="1" applyBorder="1" applyAlignment="1">
      <alignment horizontal="center" vertical="top" wrapText="1"/>
    </xf>
  </cellXfs>
  <cellStyles count="1">
    <cellStyle name="Įprastas" xfId="0" builtinId="0"/>
  </cellStyles>
  <dxfs count="0"/>
  <tableStyles count="0" defaultTableStyle="TableStyleMedium2" defaultPivotStyle="PivotStyleLight16"/>
  <colors>
    <mruColors>
      <color rgb="FFF2F1F0"/>
      <color rgb="FF44BBA4"/>
      <color rgb="FF7E47FF"/>
      <color rgb="FFCCD3FF"/>
      <color rgb="FF390A6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390A6F"/>
  </sheetPr>
  <dimension ref="A1:M91"/>
  <sheetViews>
    <sheetView tabSelected="1" zoomScale="75" zoomScaleNormal="75" workbookViewId="0">
      <pane ySplit="4" topLeftCell="A69" activePane="bottomLeft" state="frozen"/>
      <selection activeCell="B1" sqref="B1"/>
      <selection pane="bottomLeft" activeCell="O81" sqref="O81"/>
    </sheetView>
  </sheetViews>
  <sheetFormatPr defaultColWidth="8.7109375" defaultRowHeight="10.5" x14ac:dyDescent="0.25"/>
  <cols>
    <col min="1" max="1" width="7.7109375" style="1" bestFit="1" customWidth="1"/>
    <col min="2" max="2" width="24.85546875" style="1" customWidth="1"/>
    <col min="3" max="3" width="12.140625" style="1" customWidth="1"/>
    <col min="4" max="4" width="20.5703125" style="1" customWidth="1"/>
    <col min="5" max="5" width="15.5703125" style="1" customWidth="1"/>
    <col min="6" max="6" width="12.85546875" style="1" customWidth="1"/>
    <col min="7" max="7" width="13" style="1" customWidth="1"/>
    <col min="8" max="8" width="13.42578125" style="1" customWidth="1"/>
    <col min="9" max="9" width="19.5703125" style="1" customWidth="1"/>
    <col min="10" max="10" width="24.7109375" style="1" customWidth="1"/>
    <col min="11" max="11" width="54.7109375" style="1" customWidth="1"/>
    <col min="12" max="12" width="21.85546875" style="1" customWidth="1"/>
    <col min="13" max="16384" width="8.7109375" style="1"/>
  </cols>
  <sheetData>
    <row r="1" spans="1:13" ht="12" customHeight="1" x14ac:dyDescent="0.25">
      <c r="A1" s="60" t="s">
        <v>0</v>
      </c>
      <c r="B1" s="60"/>
      <c r="C1" s="60"/>
      <c r="D1" s="60"/>
      <c r="E1" s="60"/>
      <c r="F1" s="60"/>
      <c r="G1" s="60"/>
      <c r="H1" s="60"/>
      <c r="I1" s="60"/>
      <c r="J1" s="60"/>
      <c r="K1" s="60"/>
      <c r="L1" s="60"/>
    </row>
    <row r="2" spans="1:13" ht="7.5" customHeight="1" thickBot="1" x14ac:dyDescent="0.3">
      <c r="A2" s="61"/>
      <c r="B2" s="61"/>
      <c r="C2" s="61"/>
      <c r="D2" s="61"/>
      <c r="E2" s="61"/>
      <c r="F2" s="61"/>
      <c r="G2" s="61"/>
      <c r="H2" s="61"/>
      <c r="I2" s="61"/>
      <c r="J2" s="61"/>
      <c r="K2" s="61"/>
      <c r="L2" s="61"/>
    </row>
    <row r="3" spans="1:13" ht="72.75" customHeight="1" thickBot="1" x14ac:dyDescent="0.3">
      <c r="A3" s="15" t="s">
        <v>1</v>
      </c>
      <c r="B3" s="16" t="s">
        <v>2</v>
      </c>
      <c r="C3" s="16" t="s">
        <v>3</v>
      </c>
      <c r="D3" s="16" t="s">
        <v>4</v>
      </c>
      <c r="E3" s="16" t="s">
        <v>5</v>
      </c>
      <c r="F3" s="17" t="s">
        <v>6</v>
      </c>
      <c r="G3" s="17" t="s">
        <v>7</v>
      </c>
      <c r="H3" s="17" t="s">
        <v>8</v>
      </c>
      <c r="I3" s="17" t="s">
        <v>9</v>
      </c>
      <c r="J3" s="18" t="s">
        <v>10</v>
      </c>
      <c r="K3" s="16" t="s">
        <v>11</v>
      </c>
      <c r="L3" s="18" t="s">
        <v>12</v>
      </c>
    </row>
    <row r="4" spans="1:13" ht="15" customHeight="1" thickBot="1" x14ac:dyDescent="0.3">
      <c r="A4" s="19">
        <v>1</v>
      </c>
      <c r="B4" s="20">
        <v>2</v>
      </c>
      <c r="C4" s="20">
        <v>3</v>
      </c>
      <c r="D4" s="20">
        <v>4</v>
      </c>
      <c r="E4" s="20">
        <v>5</v>
      </c>
      <c r="F4" s="20">
        <v>6</v>
      </c>
      <c r="G4" s="20">
        <v>7</v>
      </c>
      <c r="H4" s="20">
        <v>8</v>
      </c>
      <c r="I4" s="20">
        <v>9</v>
      </c>
      <c r="J4" s="20">
        <v>10</v>
      </c>
      <c r="K4" s="20">
        <v>11</v>
      </c>
      <c r="L4" s="20">
        <v>12</v>
      </c>
    </row>
    <row r="5" spans="1:13" ht="15" customHeight="1" thickBot="1" x14ac:dyDescent="0.3">
      <c r="A5" s="21" t="s">
        <v>13</v>
      </c>
      <c r="B5" s="62" t="s">
        <v>14</v>
      </c>
      <c r="C5" s="63"/>
      <c r="D5" s="63"/>
      <c r="E5" s="63"/>
      <c r="F5" s="63"/>
      <c r="G5" s="63"/>
      <c r="H5" s="63"/>
      <c r="I5" s="63"/>
      <c r="J5" s="63"/>
      <c r="K5" s="63"/>
      <c r="L5" s="64"/>
    </row>
    <row r="6" spans="1:13" ht="409.6" customHeight="1" thickBot="1" x14ac:dyDescent="0.25">
      <c r="A6" s="41" t="s">
        <v>15</v>
      </c>
      <c r="B6" s="42" t="s">
        <v>16</v>
      </c>
      <c r="C6" s="39"/>
      <c r="D6" s="5"/>
      <c r="E6" s="49">
        <v>5167</v>
      </c>
      <c r="F6" s="39"/>
      <c r="G6" s="39"/>
      <c r="H6" s="39"/>
      <c r="I6" s="39"/>
      <c r="J6" s="39"/>
      <c r="K6" s="39"/>
      <c r="L6" s="39"/>
      <c r="M6" s="47"/>
    </row>
    <row r="7" spans="1:13" ht="37.5" customHeight="1" thickBot="1" x14ac:dyDescent="0.3">
      <c r="A7" s="2" t="s">
        <v>17</v>
      </c>
      <c r="B7" s="38"/>
      <c r="C7" s="8" t="s">
        <v>18</v>
      </c>
      <c r="D7" s="43" t="s">
        <v>19</v>
      </c>
      <c r="E7" s="44"/>
      <c r="F7" s="5">
        <f>'Išlaidos darbuotojams'!G9</f>
        <v>2.6459999999999999</v>
      </c>
      <c r="G7" s="5">
        <f>'Išlaidos investicijoms'!D8</f>
        <v>0</v>
      </c>
      <c r="H7" s="5">
        <f>'Išlaidos medžiagoms'!E8</f>
        <v>0</v>
      </c>
      <c r="I7" s="5">
        <f>'Išlaidos paslaugoms'!C8</f>
        <v>0</v>
      </c>
      <c r="J7" s="5">
        <f>0.05*(F7+G7+H7+I7)</f>
        <v>0.1323</v>
      </c>
      <c r="K7" s="5">
        <f>SUM(F7:J7)</f>
        <v>2.7782999999999998</v>
      </c>
      <c r="L7" s="40"/>
      <c r="M7" s="47"/>
    </row>
    <row r="8" spans="1:13" ht="21.75" thickBot="1" x14ac:dyDescent="0.3">
      <c r="A8" s="2" t="s">
        <v>20</v>
      </c>
      <c r="B8" s="38"/>
      <c r="C8" s="8" t="s">
        <v>21</v>
      </c>
      <c r="D8" s="43" t="s">
        <v>19</v>
      </c>
      <c r="E8" s="44"/>
      <c r="F8" s="5">
        <f>'Išlaidos darbuotojams'!G14</f>
        <v>13.23</v>
      </c>
      <c r="G8" s="5">
        <f>'Išlaidos investicijoms'!D12</f>
        <v>0</v>
      </c>
      <c r="H8" s="5">
        <f>'Išlaidos medžiagoms'!E12</f>
        <v>0</v>
      </c>
      <c r="I8" s="5">
        <f>'Išlaidos paslaugoms'!C12</f>
        <v>0</v>
      </c>
      <c r="J8" s="5">
        <f t="shared" ref="J8:J9" si="0">0.05*(F8+G8+H8+I8)</f>
        <v>0.66150000000000009</v>
      </c>
      <c r="K8" s="5">
        <f>SUM(F8:J8)</f>
        <v>13.891500000000001</v>
      </c>
      <c r="L8" s="40"/>
      <c r="M8" s="47"/>
    </row>
    <row r="9" spans="1:13" ht="11.25" thickBot="1" x14ac:dyDescent="0.3">
      <c r="A9" s="2" t="s">
        <v>22</v>
      </c>
      <c r="B9" s="38"/>
      <c r="C9" s="8" t="s">
        <v>23</v>
      </c>
      <c r="D9" s="39"/>
      <c r="E9" s="39"/>
      <c r="F9" s="5">
        <f>'Išlaidos darbuotojams'!G19</f>
        <v>0</v>
      </c>
      <c r="G9" s="5">
        <f>'Išlaidos investicijoms'!D16</f>
        <v>0</v>
      </c>
      <c r="H9" s="5">
        <f>'Išlaidos medžiagoms'!E16</f>
        <v>0</v>
      </c>
      <c r="I9" s="5">
        <f>'Išlaidos paslaugoms'!C16</f>
        <v>0</v>
      </c>
      <c r="J9" s="5">
        <f t="shared" si="0"/>
        <v>0</v>
      </c>
      <c r="K9" s="5">
        <f>SUM(F9:J9)</f>
        <v>0</v>
      </c>
      <c r="L9" s="40"/>
    </row>
    <row r="10" spans="1:13" ht="11.25" thickBot="1" x14ac:dyDescent="0.3">
      <c r="A10" s="2" t="s">
        <v>24</v>
      </c>
      <c r="B10" s="38"/>
      <c r="C10" s="5" t="s">
        <v>24</v>
      </c>
      <c r="D10" s="39"/>
      <c r="E10" s="39"/>
      <c r="F10" s="10"/>
      <c r="G10" s="5"/>
      <c r="H10" s="5"/>
      <c r="I10" s="5"/>
      <c r="J10" s="5"/>
      <c r="K10" s="5"/>
      <c r="L10" s="40"/>
    </row>
    <row r="11" spans="1:13" ht="12.6" customHeight="1" thickBot="1" x14ac:dyDescent="0.3">
      <c r="A11" s="2"/>
      <c r="B11" s="65" t="s">
        <v>25</v>
      </c>
      <c r="C11" s="58"/>
      <c r="D11" s="58"/>
      <c r="E11" s="58"/>
      <c r="F11" s="58"/>
      <c r="G11" s="58"/>
      <c r="H11" s="58"/>
      <c r="I11" s="58"/>
      <c r="J11" s="58"/>
      <c r="K11" s="59"/>
      <c r="L11" s="5">
        <f>SUM(K7:K9)*E6</f>
        <v>86132.856600000014</v>
      </c>
    </row>
    <row r="12" spans="1:13" ht="77.25" customHeight="1" thickBot="1" x14ac:dyDescent="0.25">
      <c r="A12" s="41" t="s">
        <v>26</v>
      </c>
      <c r="B12" s="42"/>
      <c r="C12" s="4"/>
      <c r="D12" s="5"/>
      <c r="E12" s="6"/>
      <c r="F12" s="4"/>
      <c r="G12" s="4"/>
      <c r="H12" s="4"/>
      <c r="I12" s="4"/>
      <c r="J12" s="4"/>
      <c r="K12" s="4"/>
      <c r="L12" s="39"/>
    </row>
    <row r="13" spans="1:13" ht="23.25" customHeight="1" thickBot="1" x14ac:dyDescent="0.3">
      <c r="A13" s="2" t="s">
        <v>27</v>
      </c>
      <c r="B13" s="7"/>
      <c r="C13" s="6"/>
      <c r="D13" s="4"/>
      <c r="E13" s="4"/>
      <c r="F13" s="5">
        <f>'Išlaidos darbuotojams'!G26</f>
        <v>0</v>
      </c>
      <c r="G13" s="5">
        <f>'Išlaidos investicijoms'!D22</f>
        <v>0</v>
      </c>
      <c r="H13" s="5">
        <f>'Išlaidos medžiagoms'!E23</f>
        <v>0</v>
      </c>
      <c r="I13" s="5">
        <f>'Išlaidos paslaugoms'!C23</f>
        <v>0</v>
      </c>
      <c r="J13" s="5">
        <f>0.05*(F13+G13+H13+I13)</f>
        <v>0</v>
      </c>
      <c r="K13" s="5">
        <f>SUM(F13:J13)</f>
        <v>0</v>
      </c>
      <c r="L13" s="40"/>
      <c r="M13" s="47"/>
    </row>
    <row r="14" spans="1:13" ht="11.25" thickBot="1" x14ac:dyDescent="0.3">
      <c r="A14" s="2" t="s">
        <v>28</v>
      </c>
      <c r="B14" s="7"/>
      <c r="C14" s="6" t="s">
        <v>29</v>
      </c>
      <c r="D14" s="4"/>
      <c r="E14" s="4"/>
      <c r="F14" s="5">
        <f>'Išlaidos darbuotojams'!G31</f>
        <v>0</v>
      </c>
      <c r="G14" s="5">
        <f>'Išlaidos investicijoms'!D26</f>
        <v>0</v>
      </c>
      <c r="H14" s="5">
        <f>'Išlaidos medžiagoms'!E27</f>
        <v>0</v>
      </c>
      <c r="I14" s="5">
        <f>'Išlaidos paslaugoms'!C27</f>
        <v>0</v>
      </c>
      <c r="J14" s="5">
        <f>0.05*(F14+G14+H14+I14)</f>
        <v>0</v>
      </c>
      <c r="K14" s="5">
        <f>SUM(F14:J14)</f>
        <v>0</v>
      </c>
      <c r="L14" s="40"/>
    </row>
    <row r="15" spans="1:13" ht="11.25" thickBot="1" x14ac:dyDescent="0.3">
      <c r="A15" s="2" t="s">
        <v>22</v>
      </c>
      <c r="B15" s="7"/>
      <c r="C15" s="8" t="s">
        <v>30</v>
      </c>
      <c r="D15" s="4"/>
      <c r="E15" s="4"/>
      <c r="F15" s="5">
        <f>'Išlaidos darbuotojams'!G36</f>
        <v>0</v>
      </c>
      <c r="G15" s="5">
        <f>'Išlaidos investicijoms'!D30</f>
        <v>0</v>
      </c>
      <c r="H15" s="5">
        <f>'Išlaidos medžiagoms'!E31</f>
        <v>0</v>
      </c>
      <c r="I15" s="5">
        <f>'Išlaidos paslaugoms'!C31</f>
        <v>0</v>
      </c>
      <c r="J15" s="5">
        <f>0.05*(F15+G15+H15+I15)</f>
        <v>0</v>
      </c>
      <c r="K15" s="5">
        <f>SUM(F15:J15)</f>
        <v>0</v>
      </c>
      <c r="L15" s="40"/>
    </row>
    <row r="16" spans="1:13" ht="11.25" thickBot="1" x14ac:dyDescent="0.3">
      <c r="A16" s="2" t="s">
        <v>24</v>
      </c>
      <c r="B16" s="7"/>
      <c r="C16" s="6" t="s">
        <v>31</v>
      </c>
      <c r="D16" s="4"/>
      <c r="E16" s="4"/>
      <c r="F16" s="10"/>
      <c r="G16" s="5"/>
      <c r="H16" s="5"/>
      <c r="I16" s="5"/>
      <c r="J16" s="5"/>
      <c r="K16" s="5"/>
      <c r="L16" s="39"/>
    </row>
    <row r="17" spans="1:12" ht="11.25" thickBot="1" x14ac:dyDescent="0.3">
      <c r="A17" s="2"/>
      <c r="B17" s="57" t="s">
        <v>32</v>
      </c>
      <c r="C17" s="58"/>
      <c r="D17" s="58"/>
      <c r="E17" s="58"/>
      <c r="F17" s="58"/>
      <c r="G17" s="58"/>
      <c r="H17" s="58"/>
      <c r="I17" s="58"/>
      <c r="J17" s="58"/>
      <c r="K17" s="59"/>
      <c r="L17" s="11">
        <f>SUM(K13:K15)*E12</f>
        <v>0</v>
      </c>
    </row>
    <row r="18" spans="1:12" ht="21.75" thickBot="1" x14ac:dyDescent="0.3">
      <c r="A18" s="2" t="s">
        <v>33</v>
      </c>
      <c r="B18" s="3" t="s">
        <v>34</v>
      </c>
      <c r="C18" s="4"/>
      <c r="D18" s="5"/>
      <c r="E18" s="6">
        <v>0</v>
      </c>
      <c r="F18" s="4"/>
      <c r="G18" s="4"/>
      <c r="H18" s="4"/>
      <c r="I18" s="4"/>
      <c r="J18" s="4"/>
      <c r="K18" s="4"/>
      <c r="L18" s="39"/>
    </row>
    <row r="19" spans="1:12" ht="22.5" customHeight="1" thickBot="1" x14ac:dyDescent="0.3">
      <c r="A19" s="2" t="s">
        <v>35</v>
      </c>
      <c r="B19" s="7"/>
      <c r="C19" s="8" t="s">
        <v>36</v>
      </c>
      <c r="D19" s="4"/>
      <c r="E19" s="4"/>
      <c r="F19" s="5">
        <f>'Išlaidos darbuotojams'!G43</f>
        <v>0</v>
      </c>
      <c r="G19" s="5">
        <f>'Išlaidos investicijoms'!D36</f>
        <v>0</v>
      </c>
      <c r="H19" s="5">
        <f>'Išlaidos medžiagoms'!E38</f>
        <v>0</v>
      </c>
      <c r="I19" s="5">
        <f>'Išlaidos paslaugoms'!C38</f>
        <v>0</v>
      </c>
      <c r="J19" s="5">
        <f>0.05*(F19+G19+H19+I19)</f>
        <v>0</v>
      </c>
      <c r="K19" s="5">
        <f>SUM(F19:J19)</f>
        <v>0</v>
      </c>
      <c r="L19" s="40"/>
    </row>
    <row r="20" spans="1:12" ht="11.25" thickBot="1" x14ac:dyDescent="0.3">
      <c r="A20" s="2" t="s">
        <v>37</v>
      </c>
      <c r="B20" s="7"/>
      <c r="C20" s="8" t="s">
        <v>38</v>
      </c>
      <c r="D20" s="4"/>
      <c r="E20" s="4"/>
      <c r="F20" s="5">
        <f>'Išlaidos darbuotojams'!G48</f>
        <v>0</v>
      </c>
      <c r="G20" s="5">
        <f>'Išlaidos investicijoms'!D40</f>
        <v>0</v>
      </c>
      <c r="H20" s="5">
        <f>'Išlaidos medžiagoms'!E42</f>
        <v>0</v>
      </c>
      <c r="I20" s="5">
        <f>'Išlaidos paslaugoms'!C42</f>
        <v>0</v>
      </c>
      <c r="J20" s="5">
        <f>0.05*(F20+G20+H20+I20)</f>
        <v>0</v>
      </c>
      <c r="K20" s="5">
        <f>SUM(F20:J20)</f>
        <v>0</v>
      </c>
      <c r="L20" s="40"/>
    </row>
    <row r="21" spans="1:12" ht="11.25" thickBot="1" x14ac:dyDescent="0.3">
      <c r="A21" s="2" t="s">
        <v>39</v>
      </c>
      <c r="B21" s="7"/>
      <c r="C21" s="8" t="s">
        <v>40</v>
      </c>
      <c r="D21" s="4"/>
      <c r="E21" s="4"/>
      <c r="F21" s="5">
        <f>'Išlaidos darbuotojams'!G53</f>
        <v>0</v>
      </c>
      <c r="G21" s="5">
        <f>'Išlaidos investicijoms'!D44</f>
        <v>0</v>
      </c>
      <c r="H21" s="5">
        <f>'Išlaidos medžiagoms'!E46</f>
        <v>0</v>
      </c>
      <c r="I21" s="5">
        <f>'Išlaidos paslaugoms'!C46</f>
        <v>0</v>
      </c>
      <c r="J21" s="5">
        <f>0.05*(F21+G21+H21+I21)</f>
        <v>0</v>
      </c>
      <c r="K21" s="5">
        <f>SUM(F21:J21)</f>
        <v>0</v>
      </c>
      <c r="L21" s="40"/>
    </row>
    <row r="22" spans="1:12" ht="11.25" thickBot="1" x14ac:dyDescent="0.3">
      <c r="A22" s="2" t="s">
        <v>24</v>
      </c>
      <c r="B22" s="7"/>
      <c r="C22" s="5" t="s">
        <v>24</v>
      </c>
      <c r="D22" s="4"/>
      <c r="E22" s="4"/>
      <c r="F22" s="10"/>
      <c r="G22" s="5"/>
      <c r="H22" s="5"/>
      <c r="I22" s="5"/>
      <c r="J22" s="5"/>
      <c r="K22" s="5"/>
      <c r="L22" s="40"/>
    </row>
    <row r="23" spans="1:12" ht="12.6" customHeight="1" thickBot="1" x14ac:dyDescent="0.3">
      <c r="A23" s="2"/>
      <c r="B23" s="57" t="s">
        <v>41</v>
      </c>
      <c r="C23" s="58"/>
      <c r="D23" s="58"/>
      <c r="E23" s="58"/>
      <c r="F23" s="58"/>
      <c r="G23" s="58"/>
      <c r="H23" s="58"/>
      <c r="I23" s="58"/>
      <c r="J23" s="58"/>
      <c r="K23" s="59"/>
      <c r="L23" s="5">
        <f>SUM(K19:K21)*E18</f>
        <v>0</v>
      </c>
    </row>
    <row r="24" spans="1:12" ht="11.25" thickBot="1" x14ac:dyDescent="0.3">
      <c r="A24" s="2"/>
      <c r="B24" s="5" t="s">
        <v>24</v>
      </c>
      <c r="C24" s="5"/>
      <c r="D24" s="5"/>
      <c r="E24" s="5"/>
      <c r="F24" s="5"/>
      <c r="G24" s="5"/>
      <c r="H24" s="5"/>
      <c r="I24" s="5"/>
      <c r="J24" s="5"/>
      <c r="K24" s="5"/>
      <c r="L24" s="5" t="s">
        <v>24</v>
      </c>
    </row>
    <row r="25" spans="1:12" ht="21.75" thickBot="1" x14ac:dyDescent="0.3">
      <c r="A25" s="2" t="s">
        <v>42</v>
      </c>
      <c r="B25" s="3" t="s">
        <v>34</v>
      </c>
      <c r="C25" s="4"/>
      <c r="D25" s="5"/>
      <c r="E25" s="6">
        <v>0</v>
      </c>
      <c r="F25" s="4"/>
      <c r="G25" s="4"/>
      <c r="H25" s="4"/>
      <c r="I25" s="4"/>
      <c r="J25" s="4"/>
      <c r="K25" s="4"/>
      <c r="L25" s="4"/>
    </row>
    <row r="26" spans="1:12" ht="22.5" customHeight="1" thickBot="1" x14ac:dyDescent="0.3">
      <c r="A26" s="2" t="s">
        <v>43</v>
      </c>
      <c r="B26" s="7"/>
      <c r="C26" s="8" t="s">
        <v>44</v>
      </c>
      <c r="D26" s="4"/>
      <c r="E26" s="4"/>
      <c r="F26" s="5">
        <f>'Išlaidos darbuotojams'!G60</f>
        <v>0</v>
      </c>
      <c r="G26" s="5">
        <f>'Išlaidos investicijoms'!D50</f>
        <v>0</v>
      </c>
      <c r="H26" s="5">
        <f>'Išlaidos medžiagoms'!E53</f>
        <v>0</v>
      </c>
      <c r="I26" s="5">
        <f>'Išlaidos paslaugoms'!C53</f>
        <v>0</v>
      </c>
      <c r="J26" s="5">
        <f>0.05*(F26+G26+H26+I26)</f>
        <v>0</v>
      </c>
      <c r="K26" s="5">
        <f>SUM(F26:J26)</f>
        <v>0</v>
      </c>
      <c r="L26" s="9"/>
    </row>
    <row r="27" spans="1:12" ht="11.25" thickBot="1" x14ac:dyDescent="0.3">
      <c r="A27" s="2" t="s">
        <v>45</v>
      </c>
      <c r="B27" s="7"/>
      <c r="C27" s="8" t="s">
        <v>46</v>
      </c>
      <c r="D27" s="4"/>
      <c r="E27" s="4"/>
      <c r="F27" s="5">
        <f>'Išlaidos darbuotojams'!G65</f>
        <v>0</v>
      </c>
      <c r="G27" s="5">
        <f>'Išlaidos investicijoms'!D54</f>
        <v>0</v>
      </c>
      <c r="H27" s="5">
        <f>'Išlaidos medžiagoms'!E57</f>
        <v>0</v>
      </c>
      <c r="I27" s="5">
        <f>'Išlaidos paslaugoms'!C57</f>
        <v>0</v>
      </c>
      <c r="J27" s="5">
        <f t="shared" ref="J27:J28" si="1">0.05*(F27+G27+H27+I27)</f>
        <v>0</v>
      </c>
      <c r="K27" s="5">
        <f t="shared" ref="K27:K28" si="2">SUM(F27:J27)</f>
        <v>0</v>
      </c>
      <c r="L27" s="9"/>
    </row>
    <row r="28" spans="1:12" ht="11.25" thickBot="1" x14ac:dyDescent="0.3">
      <c r="A28" s="2" t="s">
        <v>47</v>
      </c>
      <c r="B28" s="7"/>
      <c r="C28" s="8" t="s">
        <v>48</v>
      </c>
      <c r="D28" s="4"/>
      <c r="E28" s="4"/>
      <c r="F28" s="5">
        <f>'Išlaidos darbuotojams'!G70</f>
        <v>0</v>
      </c>
      <c r="G28" s="5">
        <f>'Išlaidos investicijoms'!D58</f>
        <v>0</v>
      </c>
      <c r="H28" s="5">
        <f>'Išlaidos medžiagoms'!E61</f>
        <v>0</v>
      </c>
      <c r="I28" s="5">
        <f>'Išlaidos paslaugoms'!C61</f>
        <v>0</v>
      </c>
      <c r="J28" s="5">
        <f t="shared" si="1"/>
        <v>0</v>
      </c>
      <c r="K28" s="5">
        <f t="shared" si="2"/>
        <v>0</v>
      </c>
      <c r="L28" s="9"/>
    </row>
    <row r="29" spans="1:12" ht="11.25" thickBot="1" x14ac:dyDescent="0.3">
      <c r="A29" s="2" t="s">
        <v>24</v>
      </c>
      <c r="B29" s="7"/>
      <c r="C29" s="5" t="s">
        <v>24</v>
      </c>
      <c r="D29" s="4"/>
      <c r="E29" s="4"/>
      <c r="F29" s="10"/>
      <c r="G29" s="5"/>
      <c r="H29" s="5"/>
      <c r="I29" s="5"/>
      <c r="J29" s="5"/>
      <c r="K29" s="5"/>
      <c r="L29" s="40"/>
    </row>
    <row r="30" spans="1:12" ht="12.6" customHeight="1" thickBot="1" x14ac:dyDescent="0.3">
      <c r="A30" s="2"/>
      <c r="B30" s="57" t="s">
        <v>49</v>
      </c>
      <c r="C30" s="58"/>
      <c r="D30" s="58"/>
      <c r="E30" s="58"/>
      <c r="F30" s="58"/>
      <c r="G30" s="58"/>
      <c r="H30" s="58"/>
      <c r="I30" s="58"/>
      <c r="J30" s="58"/>
      <c r="K30" s="59"/>
      <c r="L30" s="5">
        <f>SUM(K26:K27)*E25</f>
        <v>0</v>
      </c>
    </row>
    <row r="31" spans="1:12" ht="21.75" thickBot="1" x14ac:dyDescent="0.3">
      <c r="A31" s="2" t="s">
        <v>50</v>
      </c>
      <c r="B31" s="3" t="s">
        <v>34</v>
      </c>
      <c r="C31" s="4"/>
      <c r="D31" s="5"/>
      <c r="E31" s="6">
        <v>0</v>
      </c>
      <c r="F31" s="4"/>
      <c r="G31" s="4"/>
      <c r="H31" s="4"/>
      <c r="I31" s="4"/>
      <c r="J31" s="4"/>
      <c r="K31" s="4"/>
      <c r="L31" s="39"/>
    </row>
    <row r="32" spans="1:12" ht="22.5" customHeight="1" thickBot="1" x14ac:dyDescent="0.3">
      <c r="A32" s="2" t="s">
        <v>51</v>
      </c>
      <c r="B32" s="7"/>
      <c r="C32" s="8" t="s">
        <v>52</v>
      </c>
      <c r="D32" s="4"/>
      <c r="E32" s="4"/>
      <c r="F32" s="5">
        <f>'Išlaidos darbuotojams'!G77</f>
        <v>0</v>
      </c>
      <c r="G32" s="5">
        <f>'Išlaidos investicijoms'!D64</f>
        <v>0</v>
      </c>
      <c r="H32" s="5">
        <f>'Išlaidos medžiagoms'!E68</f>
        <v>0</v>
      </c>
      <c r="I32" s="5">
        <f>'Išlaidos paslaugoms'!C68</f>
        <v>0</v>
      </c>
      <c r="J32" s="5">
        <f>0.05*(F32+G32+H32+I32)</f>
        <v>0</v>
      </c>
      <c r="K32" s="5">
        <f>SUM(F32:J32)</f>
        <v>0</v>
      </c>
      <c r="L32" s="40"/>
    </row>
    <row r="33" spans="1:13" ht="11.25" thickBot="1" x14ac:dyDescent="0.3">
      <c r="A33" s="2" t="s">
        <v>53</v>
      </c>
      <c r="B33" s="7"/>
      <c r="C33" s="8" t="s">
        <v>54</v>
      </c>
      <c r="D33" s="4"/>
      <c r="E33" s="4"/>
      <c r="F33" s="5">
        <f>'Išlaidos darbuotojams'!G82</f>
        <v>0</v>
      </c>
      <c r="G33" s="5">
        <f>'Išlaidos investicijoms'!D68</f>
        <v>0</v>
      </c>
      <c r="H33" s="5">
        <f>'Išlaidos medžiagoms'!E72</f>
        <v>0</v>
      </c>
      <c r="I33" s="5">
        <f>'Išlaidos paslaugoms'!C72</f>
        <v>0</v>
      </c>
      <c r="J33" s="5">
        <f t="shared" ref="J33:J34" si="3">0.05*(F33+G33+H33+I33)</f>
        <v>0</v>
      </c>
      <c r="K33" s="5">
        <f t="shared" ref="K33:K34" si="4">SUM(F33:J33)</f>
        <v>0</v>
      </c>
      <c r="L33" s="40"/>
    </row>
    <row r="34" spans="1:13" ht="11.25" thickBot="1" x14ac:dyDescent="0.3">
      <c r="A34" s="2" t="s">
        <v>55</v>
      </c>
      <c r="B34" s="7"/>
      <c r="C34" s="8" t="s">
        <v>56</v>
      </c>
      <c r="D34" s="4"/>
      <c r="E34" s="4"/>
      <c r="F34" s="5">
        <f>'Išlaidos darbuotojams'!G87</f>
        <v>0</v>
      </c>
      <c r="G34" s="5">
        <f>'Išlaidos investicijoms'!D72</f>
        <v>0</v>
      </c>
      <c r="H34" s="5">
        <f>'Išlaidos medžiagoms'!E76</f>
        <v>0</v>
      </c>
      <c r="I34" s="5">
        <f>'Išlaidos paslaugoms'!C76</f>
        <v>0</v>
      </c>
      <c r="J34" s="5">
        <f t="shared" si="3"/>
        <v>0</v>
      </c>
      <c r="K34" s="5">
        <f t="shared" si="4"/>
        <v>0</v>
      </c>
      <c r="L34" s="40"/>
    </row>
    <row r="35" spans="1:13" ht="11.25" thickBot="1" x14ac:dyDescent="0.3">
      <c r="A35" s="2" t="s">
        <v>24</v>
      </c>
      <c r="B35" s="7"/>
      <c r="C35" s="5" t="s">
        <v>24</v>
      </c>
      <c r="D35" s="4"/>
      <c r="E35" s="4"/>
      <c r="F35" s="10"/>
      <c r="G35" s="5"/>
      <c r="H35" s="5"/>
      <c r="I35" s="5"/>
      <c r="J35" s="5"/>
      <c r="K35" s="5"/>
      <c r="L35" s="40"/>
    </row>
    <row r="36" spans="1:13" ht="12.6" customHeight="1" thickBot="1" x14ac:dyDescent="0.3">
      <c r="A36" s="2"/>
      <c r="B36" s="57" t="s">
        <v>57</v>
      </c>
      <c r="C36" s="58"/>
      <c r="D36" s="58"/>
      <c r="E36" s="58"/>
      <c r="F36" s="58"/>
      <c r="G36" s="58"/>
      <c r="H36" s="58"/>
      <c r="I36" s="58"/>
      <c r="J36" s="58"/>
      <c r="K36" s="59"/>
      <c r="L36" s="5">
        <f>SUM(K32:K34)*E31</f>
        <v>0</v>
      </c>
    </row>
    <row r="37" spans="1:13" ht="21.75" thickBot="1" x14ac:dyDescent="0.3">
      <c r="A37" s="2" t="s">
        <v>58</v>
      </c>
      <c r="B37" s="3" t="s">
        <v>34</v>
      </c>
      <c r="C37" s="4"/>
      <c r="D37" s="5"/>
      <c r="E37" s="6">
        <v>0</v>
      </c>
      <c r="F37" s="4"/>
      <c r="G37" s="4"/>
      <c r="H37" s="4"/>
      <c r="I37" s="4"/>
      <c r="J37" s="4"/>
      <c r="K37" s="4"/>
      <c r="L37" s="4"/>
    </row>
    <row r="38" spans="1:13" ht="22.5" customHeight="1" thickBot="1" x14ac:dyDescent="0.3">
      <c r="A38" s="2" t="s">
        <v>59</v>
      </c>
      <c r="B38" s="7"/>
      <c r="C38" s="8" t="s">
        <v>60</v>
      </c>
      <c r="D38" s="4"/>
      <c r="E38" s="4"/>
      <c r="F38" s="5">
        <f>'Išlaidos darbuotojams'!G94</f>
        <v>0</v>
      </c>
      <c r="G38" s="5">
        <f>'Išlaidos investicijoms'!D78</f>
        <v>0</v>
      </c>
      <c r="H38" s="5">
        <f>'Išlaidos medžiagoms'!E83</f>
        <v>0</v>
      </c>
      <c r="I38" s="5">
        <f>'Išlaidos paslaugoms'!C83</f>
        <v>0</v>
      </c>
      <c r="J38" s="5">
        <f>0.05*(F38+G38+H38+I38)</f>
        <v>0</v>
      </c>
      <c r="K38" s="5">
        <f>SUM(F38:J38)</f>
        <v>0</v>
      </c>
      <c r="L38" s="40"/>
    </row>
    <row r="39" spans="1:13" ht="11.25" thickBot="1" x14ac:dyDescent="0.3">
      <c r="A39" s="2" t="s">
        <v>61</v>
      </c>
      <c r="B39" s="7"/>
      <c r="C39" s="8" t="s">
        <v>62</v>
      </c>
      <c r="D39" s="4"/>
      <c r="E39" s="4"/>
      <c r="F39" s="5">
        <f>'Išlaidos darbuotojams'!G99</f>
        <v>0</v>
      </c>
      <c r="G39" s="5">
        <f>'Išlaidos investicijoms'!D82</f>
        <v>0</v>
      </c>
      <c r="H39" s="5">
        <f>'Išlaidos medžiagoms'!E87</f>
        <v>0</v>
      </c>
      <c r="I39" s="5">
        <f>'Išlaidos paslaugoms'!C87</f>
        <v>0</v>
      </c>
      <c r="J39" s="5">
        <f t="shared" ref="J39:J40" si="5">0.05*(F39+G39+H39+I39)</f>
        <v>0</v>
      </c>
      <c r="K39" s="5">
        <f t="shared" ref="K39:K40" si="6">SUM(F39:J39)</f>
        <v>0</v>
      </c>
      <c r="L39" s="40"/>
    </row>
    <row r="40" spans="1:13" ht="11.25" thickBot="1" x14ac:dyDescent="0.3">
      <c r="A40" s="2" t="s">
        <v>63</v>
      </c>
      <c r="B40" s="7"/>
      <c r="C40" s="8" t="s">
        <v>64</v>
      </c>
      <c r="D40" s="4"/>
      <c r="E40" s="4"/>
      <c r="F40" s="5">
        <f>'Išlaidos darbuotojams'!G104</f>
        <v>0</v>
      </c>
      <c r="G40" s="5">
        <f>'Išlaidos investicijoms'!D86</f>
        <v>0</v>
      </c>
      <c r="H40" s="5">
        <f>'Išlaidos medžiagoms'!E91</f>
        <v>0</v>
      </c>
      <c r="I40" s="5">
        <f>'Išlaidos paslaugoms'!C91</f>
        <v>0</v>
      </c>
      <c r="J40" s="5">
        <f t="shared" si="5"/>
        <v>0</v>
      </c>
      <c r="K40" s="5">
        <f t="shared" si="6"/>
        <v>0</v>
      </c>
      <c r="L40" s="40"/>
    </row>
    <row r="41" spans="1:13" ht="11.25" thickBot="1" x14ac:dyDescent="0.3">
      <c r="A41" s="2" t="s">
        <v>24</v>
      </c>
      <c r="B41" s="7"/>
      <c r="C41" s="5" t="s">
        <v>24</v>
      </c>
      <c r="D41" s="4"/>
      <c r="E41" s="4"/>
      <c r="F41" s="10"/>
      <c r="G41" s="5"/>
      <c r="H41" s="5"/>
      <c r="I41" s="5"/>
      <c r="J41" s="5"/>
      <c r="K41" s="5"/>
      <c r="L41" s="40"/>
    </row>
    <row r="42" spans="1:13" ht="12.6" customHeight="1" thickBot="1" x14ac:dyDescent="0.3">
      <c r="A42" s="2"/>
      <c r="B42" s="57" t="s">
        <v>65</v>
      </c>
      <c r="C42" s="58"/>
      <c r="D42" s="58"/>
      <c r="E42" s="58"/>
      <c r="F42" s="58"/>
      <c r="G42" s="58"/>
      <c r="H42" s="58"/>
      <c r="I42" s="58"/>
      <c r="J42" s="58"/>
      <c r="K42" s="59"/>
      <c r="L42" s="5">
        <f>SUM(K38:K40)*E37</f>
        <v>0</v>
      </c>
    </row>
    <row r="43" spans="1:13" ht="12" customHeight="1" thickBot="1" x14ac:dyDescent="0.3">
      <c r="A43" s="2"/>
      <c r="B43" s="66" t="s">
        <v>66</v>
      </c>
      <c r="C43" s="67"/>
      <c r="D43" s="67"/>
      <c r="E43" s="67"/>
      <c r="F43" s="67"/>
      <c r="G43" s="67"/>
      <c r="H43" s="67"/>
      <c r="I43" s="67"/>
      <c r="J43" s="67"/>
      <c r="K43" s="68"/>
      <c r="L43" s="12">
        <f>SUM(L11,L17,L23,L30,L36,L42)</f>
        <v>86132.856600000014</v>
      </c>
    </row>
    <row r="44" spans="1:13" ht="12" customHeight="1" thickBot="1" x14ac:dyDescent="0.3">
      <c r="A44" s="22" t="s">
        <v>67</v>
      </c>
      <c r="B44" s="69" t="s">
        <v>68</v>
      </c>
      <c r="C44" s="70"/>
      <c r="D44" s="70"/>
      <c r="E44" s="70"/>
      <c r="F44" s="70"/>
      <c r="G44" s="70"/>
      <c r="H44" s="70"/>
      <c r="I44" s="70"/>
      <c r="J44" s="70"/>
      <c r="K44" s="70"/>
      <c r="L44" s="71"/>
    </row>
    <row r="45" spans="1:13" ht="315" customHeight="1" thickBot="1" x14ac:dyDescent="0.25">
      <c r="A45" s="41" t="s">
        <v>69</v>
      </c>
      <c r="B45" s="45" t="s">
        <v>266</v>
      </c>
      <c r="C45" s="39"/>
      <c r="D45" s="5"/>
      <c r="E45" s="48">
        <v>51</v>
      </c>
      <c r="F45" s="4"/>
      <c r="G45" s="4"/>
      <c r="H45" s="4"/>
      <c r="I45" s="4"/>
      <c r="J45" s="4"/>
      <c r="K45" s="4"/>
      <c r="L45" s="4"/>
      <c r="M45" s="47"/>
    </row>
    <row r="46" spans="1:13" ht="84.75" thickBot="1" x14ac:dyDescent="0.3">
      <c r="A46" s="2" t="s">
        <v>70</v>
      </c>
      <c r="B46" s="38"/>
      <c r="C46" s="5" t="s">
        <v>71</v>
      </c>
      <c r="D46" s="46" t="s">
        <v>19</v>
      </c>
      <c r="E46" s="44"/>
      <c r="F46" s="5">
        <f>'Išlaidos darbuotojams'!G118</f>
        <v>1.4994000000000001</v>
      </c>
      <c r="G46" s="5">
        <f>'Išlaidos investicijoms'!D99</f>
        <v>0</v>
      </c>
      <c r="H46" s="5">
        <f>'Išlaidos medžiagoms'!E108</f>
        <v>0</v>
      </c>
      <c r="I46" s="5">
        <f>'Išlaidos paslaugoms'!C107</f>
        <v>0</v>
      </c>
      <c r="J46" s="5">
        <f>0.05*(F46+G46+H46+I46)</f>
        <v>7.4970000000000009E-2</v>
      </c>
      <c r="K46" s="5">
        <f>SUM(F46:J46)</f>
        <v>1.57437</v>
      </c>
      <c r="L46" s="4"/>
      <c r="M46" s="47"/>
    </row>
    <row r="47" spans="1:13" ht="11.25" thickBot="1" x14ac:dyDescent="0.3">
      <c r="A47" s="2" t="s">
        <v>72</v>
      </c>
      <c r="B47" s="38"/>
      <c r="C47" s="6" t="s">
        <v>73</v>
      </c>
      <c r="D47" s="4"/>
      <c r="E47" s="4"/>
      <c r="F47" s="5">
        <f>'Išlaidos darbuotojams'!G123</f>
        <v>0</v>
      </c>
      <c r="G47" s="5">
        <f>'Išlaidos investicijoms'!D103</f>
        <v>0</v>
      </c>
      <c r="H47" s="5">
        <f>'Išlaidos medžiagoms'!E112</f>
        <v>0</v>
      </c>
      <c r="I47" s="5">
        <f>'Išlaidos paslaugoms'!C111</f>
        <v>0</v>
      </c>
      <c r="J47" s="5">
        <f>0.05*(F47+G47+H47+I47)</f>
        <v>0</v>
      </c>
      <c r="K47" s="5">
        <f>SUM(F47:J47)</f>
        <v>0</v>
      </c>
      <c r="L47" s="4"/>
    </row>
    <row r="48" spans="1:13" ht="11.25" thickBot="1" x14ac:dyDescent="0.3">
      <c r="A48" s="2" t="s">
        <v>74</v>
      </c>
      <c r="B48" s="38"/>
      <c r="C48" s="6" t="s">
        <v>23</v>
      </c>
      <c r="D48" s="4"/>
      <c r="E48" s="4"/>
      <c r="F48" s="5">
        <f>'Išlaidos darbuotojams'!G128</f>
        <v>0</v>
      </c>
      <c r="G48" s="5">
        <f>'Išlaidos investicijoms'!D107</f>
        <v>0</v>
      </c>
      <c r="H48" s="5">
        <f>'Išlaidos medžiagoms'!E116</f>
        <v>0</v>
      </c>
      <c r="I48" s="5">
        <f>'Išlaidos paslaugoms'!C115</f>
        <v>0</v>
      </c>
      <c r="J48" s="5">
        <f>0.05*(F48+G48+H48+I48)</f>
        <v>0</v>
      </c>
      <c r="K48" s="5">
        <f>SUM(F48:J48)</f>
        <v>0</v>
      </c>
      <c r="L48" s="4"/>
    </row>
    <row r="49" spans="1:13" ht="11.25" thickBot="1" x14ac:dyDescent="0.3">
      <c r="A49" s="2" t="s">
        <v>24</v>
      </c>
      <c r="B49" s="38"/>
      <c r="C49" s="6" t="s">
        <v>24</v>
      </c>
      <c r="D49" s="4"/>
      <c r="E49" s="4"/>
      <c r="F49" s="10"/>
      <c r="G49" s="5"/>
      <c r="H49" s="5"/>
      <c r="I49" s="5"/>
      <c r="J49" s="5"/>
      <c r="K49" s="5"/>
      <c r="L49" s="4"/>
    </row>
    <row r="50" spans="1:13" ht="18.95" customHeight="1" thickBot="1" x14ac:dyDescent="0.3">
      <c r="A50" s="2"/>
      <c r="B50" s="65" t="s">
        <v>25</v>
      </c>
      <c r="C50" s="58"/>
      <c r="D50" s="58"/>
      <c r="E50" s="58"/>
      <c r="F50" s="58"/>
      <c r="G50" s="58"/>
      <c r="H50" s="58"/>
      <c r="I50" s="58"/>
      <c r="J50" s="58"/>
      <c r="K50" s="59"/>
      <c r="L50" s="11">
        <f>SUM(K46:K48)*E45</f>
        <v>80.292870000000008</v>
      </c>
    </row>
    <row r="51" spans="1:13" ht="264" customHeight="1" thickBot="1" x14ac:dyDescent="0.25">
      <c r="A51" s="41" t="s">
        <v>75</v>
      </c>
      <c r="B51" s="42" t="s">
        <v>267</v>
      </c>
      <c r="C51" s="39"/>
      <c r="D51" s="5"/>
      <c r="E51" s="5">
        <v>51</v>
      </c>
      <c r="F51" s="4"/>
      <c r="G51" s="4"/>
      <c r="H51" s="4"/>
      <c r="I51" s="4"/>
      <c r="J51" s="4"/>
      <c r="K51" s="4"/>
      <c r="L51" s="4"/>
      <c r="M51" s="47"/>
    </row>
    <row r="52" spans="1:13" ht="32.25" thickBot="1" x14ac:dyDescent="0.3">
      <c r="A52" s="2" t="s">
        <v>76</v>
      </c>
      <c r="B52" s="38"/>
      <c r="C52" s="6" t="s">
        <v>77</v>
      </c>
      <c r="D52" s="4" t="s">
        <v>19</v>
      </c>
      <c r="E52" s="4"/>
      <c r="F52" s="5">
        <f>'Išlaidos darbuotojams'!G135</f>
        <v>1.4994000000000001</v>
      </c>
      <c r="G52" s="5">
        <f>'Išlaidos investicijoms'!D113</f>
        <v>0</v>
      </c>
      <c r="H52" s="5">
        <f>'Išlaidos medžiagoms'!E123</f>
        <v>0</v>
      </c>
      <c r="I52" s="5">
        <f>'Išlaidos paslaugoms'!C122</f>
        <v>0</v>
      </c>
      <c r="J52" s="5">
        <f>0.05*(F52+G52+H52+I52)</f>
        <v>7.4970000000000009E-2</v>
      </c>
      <c r="K52" s="5">
        <f>SUM(F52:J52)</f>
        <v>1.57437</v>
      </c>
      <c r="L52" s="4"/>
    </row>
    <row r="53" spans="1:13" ht="11.25" thickBot="1" x14ac:dyDescent="0.3">
      <c r="A53" s="2" t="s">
        <v>78</v>
      </c>
      <c r="B53" s="38"/>
      <c r="C53" s="6" t="s">
        <v>29</v>
      </c>
      <c r="D53" s="4"/>
      <c r="E53" s="4"/>
      <c r="F53" s="5">
        <f>'Išlaidos darbuotojams'!G140</f>
        <v>0</v>
      </c>
      <c r="G53" s="5">
        <f>'Išlaidos investicijoms'!D117</f>
        <v>0</v>
      </c>
      <c r="H53" s="5">
        <f>'Išlaidos medžiagoms'!E127</f>
        <v>0</v>
      </c>
      <c r="I53" s="5">
        <f>'Išlaidos paslaugoms'!C126</f>
        <v>0</v>
      </c>
      <c r="J53" s="5">
        <f>0.05*(F53+G53+H53+I53)</f>
        <v>0</v>
      </c>
      <c r="K53" s="5">
        <f>SUM(F53:J53)</f>
        <v>0</v>
      </c>
      <c r="L53" s="4"/>
    </row>
    <row r="54" spans="1:13" ht="11.25" thickBot="1" x14ac:dyDescent="0.3">
      <c r="A54" s="2" t="s">
        <v>74</v>
      </c>
      <c r="B54" s="38"/>
      <c r="C54" s="6" t="s">
        <v>30</v>
      </c>
      <c r="D54" s="4"/>
      <c r="E54" s="4"/>
      <c r="F54" s="5">
        <f>'Išlaidos darbuotojams'!G145</f>
        <v>0</v>
      </c>
      <c r="G54" s="5">
        <f>'Išlaidos investicijoms'!D121</f>
        <v>0</v>
      </c>
      <c r="H54" s="5">
        <f>'Išlaidos medžiagoms'!E131</f>
        <v>0</v>
      </c>
      <c r="I54" s="5">
        <f>'Išlaidos paslaugoms'!C130</f>
        <v>0</v>
      </c>
      <c r="J54" s="5">
        <f>0.05*(F54+G54+H54+I54)</f>
        <v>0</v>
      </c>
      <c r="K54" s="5">
        <f>SUM(F54:J54)</f>
        <v>0</v>
      </c>
      <c r="L54" s="4"/>
    </row>
    <row r="55" spans="1:13" ht="11.25" thickBot="1" x14ac:dyDescent="0.3">
      <c r="A55" s="2" t="s">
        <v>24</v>
      </c>
      <c r="B55" s="38"/>
      <c r="C55" s="6" t="s">
        <v>24</v>
      </c>
      <c r="D55" s="4"/>
      <c r="E55" s="4"/>
      <c r="F55" s="10"/>
      <c r="G55" s="5"/>
      <c r="H55" s="5"/>
      <c r="I55" s="5"/>
      <c r="J55" s="5"/>
      <c r="K55" s="5"/>
      <c r="L55" s="4"/>
    </row>
    <row r="56" spans="1:13" ht="11.25" thickBot="1" x14ac:dyDescent="0.3">
      <c r="A56" s="2"/>
      <c r="B56" s="65" t="s">
        <v>32</v>
      </c>
      <c r="C56" s="58"/>
      <c r="D56" s="58"/>
      <c r="E56" s="58"/>
      <c r="F56" s="58"/>
      <c r="G56" s="58"/>
      <c r="H56" s="58"/>
      <c r="I56" s="58"/>
      <c r="J56" s="58"/>
      <c r="K56" s="59"/>
      <c r="L56" s="11">
        <f>SUM(K52:K54)*E51</f>
        <v>80.292870000000008</v>
      </c>
    </row>
    <row r="57" spans="1:13" ht="261.75" customHeight="1" thickBot="1" x14ac:dyDescent="0.25">
      <c r="A57" s="41" t="s">
        <v>79</v>
      </c>
      <c r="B57" s="42" t="s">
        <v>268</v>
      </c>
      <c r="C57" s="39"/>
      <c r="D57" s="5"/>
      <c r="E57" s="6">
        <v>5167</v>
      </c>
      <c r="F57" s="4"/>
      <c r="G57" s="4"/>
      <c r="H57" s="4"/>
      <c r="I57" s="4"/>
      <c r="J57" s="4"/>
      <c r="K57" s="4"/>
      <c r="L57" s="4"/>
      <c r="M57" s="47"/>
    </row>
    <row r="58" spans="1:13" ht="21.75" thickBot="1" x14ac:dyDescent="0.3">
      <c r="A58" s="2" t="s">
        <v>80</v>
      </c>
      <c r="B58" s="38"/>
      <c r="C58" s="6" t="s">
        <v>81</v>
      </c>
      <c r="D58" s="39" t="s">
        <v>19</v>
      </c>
      <c r="E58" s="39"/>
      <c r="F58" s="5">
        <f>'Išlaidos darbuotojams'!G152</f>
        <v>1.4994000000000001</v>
      </c>
      <c r="G58" s="5">
        <f>'Išlaidos investicijoms'!D127</f>
        <v>0</v>
      </c>
      <c r="H58" s="5">
        <f>'Išlaidos medžiagoms'!E138</f>
        <v>0</v>
      </c>
      <c r="I58" s="5">
        <f>'Išlaidos paslaugoms'!C137</f>
        <v>0</v>
      </c>
      <c r="J58" s="5">
        <f>0.05*(F58+G58+H58+I58)</f>
        <v>7.4970000000000009E-2</v>
      </c>
      <c r="K58" s="5">
        <f>SUM(F58:J58)</f>
        <v>1.57437</v>
      </c>
      <c r="L58" s="4"/>
    </row>
    <row r="59" spans="1:13" ht="11.25" thickBot="1" x14ac:dyDescent="0.3">
      <c r="A59" s="2" t="s">
        <v>82</v>
      </c>
      <c r="B59" s="38"/>
      <c r="C59" s="5"/>
      <c r="D59" s="39"/>
      <c r="E59" s="39"/>
      <c r="F59" s="5">
        <f>'Išlaidos darbuotojams'!G157</f>
        <v>0</v>
      </c>
      <c r="G59" s="5">
        <f>'Išlaidos investicijoms'!D131</f>
        <v>0</v>
      </c>
      <c r="H59" s="5">
        <f>'Išlaidos medžiagoms'!E142</f>
        <v>0</v>
      </c>
      <c r="I59" s="5">
        <f>'Išlaidos paslaugoms'!C141</f>
        <v>0</v>
      </c>
      <c r="J59" s="5">
        <f>0.05*(F59+G59+H59+I59)</f>
        <v>0</v>
      </c>
      <c r="K59" s="5">
        <f>SUM(F59:J59)</f>
        <v>0</v>
      </c>
      <c r="L59" s="4"/>
      <c r="M59" s="47"/>
    </row>
    <row r="60" spans="1:13" ht="11.25" thickBot="1" x14ac:dyDescent="0.3">
      <c r="A60" s="2" t="s">
        <v>83</v>
      </c>
      <c r="B60" s="38"/>
      <c r="C60" s="5"/>
      <c r="D60" s="39"/>
      <c r="E60" s="39"/>
      <c r="F60" s="5">
        <f>'Išlaidos darbuotojams'!G162</f>
        <v>0</v>
      </c>
      <c r="G60" s="5">
        <f>'Išlaidos investicijoms'!D135</f>
        <v>0</v>
      </c>
      <c r="H60" s="5">
        <f>'Išlaidos medžiagoms'!E146</f>
        <v>0</v>
      </c>
      <c r="I60" s="5">
        <f>'Išlaidos paslaugoms'!C145</f>
        <v>0</v>
      </c>
      <c r="J60" s="5">
        <f>0.05*(F60+G60+H60+I60)</f>
        <v>0</v>
      </c>
      <c r="K60" s="5">
        <f>SUM(F60:J60)</f>
        <v>0</v>
      </c>
      <c r="L60" s="4"/>
      <c r="M60" s="47"/>
    </row>
    <row r="61" spans="1:13" ht="11.25" thickBot="1" x14ac:dyDescent="0.3">
      <c r="A61" s="2" t="s">
        <v>24</v>
      </c>
      <c r="B61" s="38"/>
      <c r="C61" s="6" t="s">
        <v>24</v>
      </c>
      <c r="D61" s="39"/>
      <c r="E61" s="39"/>
      <c r="F61" s="10"/>
      <c r="G61" s="5"/>
      <c r="H61" s="5"/>
      <c r="I61" s="5"/>
      <c r="J61" s="5"/>
      <c r="K61" s="5"/>
      <c r="L61" s="4"/>
    </row>
    <row r="62" spans="1:13" ht="18.95" customHeight="1" thickBot="1" x14ac:dyDescent="0.3">
      <c r="A62" s="2"/>
      <c r="B62" s="65" t="s">
        <v>41</v>
      </c>
      <c r="C62" s="58"/>
      <c r="D62" s="58"/>
      <c r="E62" s="58"/>
      <c r="F62" s="58"/>
      <c r="G62" s="58"/>
      <c r="H62" s="58"/>
      <c r="I62" s="58"/>
      <c r="J62" s="58"/>
      <c r="K62" s="59"/>
      <c r="L62" s="11">
        <f>SUM(K58:K60)*E57</f>
        <v>8134.7697900000003</v>
      </c>
      <c r="M62" s="47"/>
    </row>
    <row r="63" spans="1:13" ht="273.75" customHeight="1" thickBot="1" x14ac:dyDescent="0.25">
      <c r="A63" s="41" t="s">
        <v>84</v>
      </c>
      <c r="B63" s="42" t="s">
        <v>269</v>
      </c>
      <c r="C63" s="39"/>
      <c r="D63" s="5"/>
      <c r="E63" s="5">
        <v>15</v>
      </c>
      <c r="F63" s="4"/>
      <c r="G63" s="4"/>
      <c r="H63" s="4"/>
      <c r="I63" s="4"/>
      <c r="J63" s="4"/>
      <c r="K63" s="4"/>
      <c r="L63" s="4"/>
      <c r="M63" s="47"/>
    </row>
    <row r="64" spans="1:13" ht="95.25" thickBot="1" x14ac:dyDescent="0.3">
      <c r="A64" s="2" t="s">
        <v>85</v>
      </c>
      <c r="B64" s="7"/>
      <c r="C64" s="6" t="s">
        <v>86</v>
      </c>
      <c r="D64" s="4" t="s">
        <v>19</v>
      </c>
      <c r="E64" s="4"/>
      <c r="F64" s="5">
        <f>'Išlaidos darbuotojams'!G169</f>
        <v>1.4994000000000001</v>
      </c>
      <c r="G64" s="5">
        <f>'Išlaidos investicijoms'!D141</f>
        <v>0</v>
      </c>
      <c r="H64" s="5">
        <f>'Išlaidos medžiagoms'!E153</f>
        <v>0</v>
      </c>
      <c r="I64" s="5">
        <f>'Išlaidos paslaugoms'!C152</f>
        <v>0</v>
      </c>
      <c r="J64" s="5">
        <f>0.05*(F64+G64+H64+I64)</f>
        <v>7.4970000000000009E-2</v>
      </c>
      <c r="K64" s="5">
        <f>SUM(F64:J64)</f>
        <v>1.57437</v>
      </c>
      <c r="L64" s="4"/>
    </row>
    <row r="65" spans="1:13" ht="11.25" thickBot="1" x14ac:dyDescent="0.3">
      <c r="A65" s="2" t="s">
        <v>87</v>
      </c>
      <c r="B65" s="7"/>
      <c r="C65" s="6" t="s">
        <v>46</v>
      </c>
      <c r="D65" s="4"/>
      <c r="E65" s="4"/>
      <c r="F65" s="5">
        <f>'Išlaidos darbuotojams'!G174</f>
        <v>0</v>
      </c>
      <c r="G65" s="5">
        <f>'Išlaidos investicijoms'!D145</f>
        <v>0</v>
      </c>
      <c r="H65" s="5">
        <f>'Išlaidos medžiagoms'!E157</f>
        <v>0</v>
      </c>
      <c r="I65" s="5">
        <f>'Išlaidos paslaugoms'!C156</f>
        <v>0</v>
      </c>
      <c r="J65" s="5">
        <f>0.05*(F65+G65+H65+I65)</f>
        <v>0</v>
      </c>
      <c r="K65" s="5">
        <f>SUM(F65:J65)</f>
        <v>0</v>
      </c>
      <c r="L65" s="4"/>
    </row>
    <row r="66" spans="1:13" ht="11.25" thickBot="1" x14ac:dyDescent="0.3">
      <c r="A66" s="2" t="s">
        <v>88</v>
      </c>
      <c r="B66" s="7"/>
      <c r="C66" s="6" t="s">
        <v>48</v>
      </c>
      <c r="D66" s="4"/>
      <c r="E66" s="4"/>
      <c r="F66" s="5">
        <f>'Išlaidos darbuotojams'!G179</f>
        <v>0</v>
      </c>
      <c r="G66" s="5">
        <f>'Išlaidos investicijoms'!D149</f>
        <v>0</v>
      </c>
      <c r="H66" s="5">
        <f>'Išlaidos medžiagoms'!E161</f>
        <v>0</v>
      </c>
      <c r="I66" s="5">
        <f>'Išlaidos paslaugoms'!C160</f>
        <v>0</v>
      </c>
      <c r="J66" s="5">
        <f>0.05*(F66+G66+H66+I66)</f>
        <v>0</v>
      </c>
      <c r="K66" s="5">
        <f>SUM(F66:J66)</f>
        <v>0</v>
      </c>
      <c r="L66" s="4"/>
    </row>
    <row r="67" spans="1:13" ht="11.25" thickBot="1" x14ac:dyDescent="0.3">
      <c r="A67" s="2" t="s">
        <v>24</v>
      </c>
      <c r="B67" s="7"/>
      <c r="C67" s="6" t="s">
        <v>24</v>
      </c>
      <c r="D67" s="4"/>
      <c r="E67" s="4"/>
      <c r="F67" s="10"/>
      <c r="G67" s="5"/>
      <c r="H67" s="5"/>
      <c r="I67" s="5"/>
      <c r="J67" s="5"/>
      <c r="K67" s="5"/>
      <c r="L67" s="4"/>
      <c r="M67" s="47"/>
    </row>
    <row r="68" spans="1:13" ht="18.95" customHeight="1" thickBot="1" x14ac:dyDescent="0.3">
      <c r="A68" s="2"/>
      <c r="B68" s="65" t="s">
        <v>49</v>
      </c>
      <c r="C68" s="58"/>
      <c r="D68" s="58"/>
      <c r="E68" s="58"/>
      <c r="F68" s="58"/>
      <c r="G68" s="58"/>
      <c r="H68" s="58"/>
      <c r="I68" s="58"/>
      <c r="J68" s="58"/>
      <c r="K68" s="59"/>
      <c r="L68" s="11">
        <f>SUM(K64:K66)*E63</f>
        <v>23.615549999999999</v>
      </c>
    </row>
    <row r="69" spans="1:13" ht="345.75" customHeight="1" thickBot="1" x14ac:dyDescent="0.25">
      <c r="A69" s="41" t="s">
        <v>89</v>
      </c>
      <c r="B69" s="42" t="s">
        <v>270</v>
      </c>
      <c r="C69" s="39"/>
      <c r="D69" s="5"/>
      <c r="E69" s="5">
        <v>15</v>
      </c>
      <c r="F69" s="4"/>
      <c r="G69" s="4"/>
      <c r="H69" s="4"/>
      <c r="I69" s="4"/>
      <c r="J69" s="4"/>
      <c r="K69" s="4"/>
      <c r="L69" s="4"/>
      <c r="M69" s="47"/>
    </row>
    <row r="70" spans="1:13" ht="84.75" thickBot="1" x14ac:dyDescent="0.3">
      <c r="A70" s="2" t="s">
        <v>90</v>
      </c>
      <c r="B70" s="7"/>
      <c r="C70" s="6" t="s">
        <v>71</v>
      </c>
      <c r="D70" s="4"/>
      <c r="E70" s="4"/>
      <c r="F70" s="5">
        <f>'Išlaidos darbuotojams'!G186</f>
        <v>1.4994000000000001</v>
      </c>
      <c r="G70" s="5">
        <f>'Išlaidos investicijoms'!D155</f>
        <v>0</v>
      </c>
      <c r="H70" s="5">
        <f>'Išlaidos medžiagoms'!E168</f>
        <v>0</v>
      </c>
      <c r="I70" s="5">
        <f>'Išlaidos paslaugoms'!C167</f>
        <v>0</v>
      </c>
      <c r="J70" s="5">
        <f>0.05*(F70+G70+H70+I70)</f>
        <v>7.4970000000000009E-2</v>
      </c>
      <c r="K70" s="5">
        <f>SUM(F70:J70)</f>
        <v>1.57437</v>
      </c>
      <c r="L70" s="4"/>
    </row>
    <row r="71" spans="1:13" ht="11.25" thickBot="1" x14ac:dyDescent="0.3">
      <c r="A71" s="2" t="s">
        <v>91</v>
      </c>
      <c r="B71" s="7"/>
      <c r="C71" s="6" t="s">
        <v>54</v>
      </c>
      <c r="D71" s="4"/>
      <c r="E71" s="4"/>
      <c r="F71" s="5">
        <f>'Išlaidos darbuotojams'!G191</f>
        <v>0</v>
      </c>
      <c r="G71" s="5">
        <f>'Išlaidos investicijoms'!D159</f>
        <v>0</v>
      </c>
      <c r="H71" s="5">
        <f>'Išlaidos medžiagoms'!E172</f>
        <v>0</v>
      </c>
      <c r="I71" s="5">
        <f>'Išlaidos paslaugoms'!C171</f>
        <v>0</v>
      </c>
      <c r="J71" s="5">
        <f>0.05*(F71+G71+H71+I71)</f>
        <v>0</v>
      </c>
      <c r="K71" s="5">
        <f>SUM(F71:J71)</f>
        <v>0</v>
      </c>
      <c r="L71" s="4"/>
    </row>
    <row r="72" spans="1:13" ht="11.25" thickBot="1" x14ac:dyDescent="0.3">
      <c r="A72" s="2" t="s">
        <v>91</v>
      </c>
      <c r="B72" s="7"/>
      <c r="C72" s="6" t="s">
        <v>56</v>
      </c>
      <c r="D72" s="4"/>
      <c r="E72" s="4"/>
      <c r="F72" s="5">
        <f>'Išlaidos darbuotojams'!G196</f>
        <v>0</v>
      </c>
      <c r="G72" s="5">
        <f>'Išlaidos investicijoms'!D163</f>
        <v>0</v>
      </c>
      <c r="H72" s="5">
        <f>'Išlaidos medžiagoms'!E176</f>
        <v>0</v>
      </c>
      <c r="I72" s="5">
        <f>'Išlaidos paslaugoms'!C175</f>
        <v>0</v>
      </c>
      <c r="J72" s="5">
        <f>0.05*(F72+G72+H72+I72)</f>
        <v>0</v>
      </c>
      <c r="K72" s="5">
        <f>SUM(F72:J72)</f>
        <v>0</v>
      </c>
      <c r="L72" s="4"/>
    </row>
    <row r="73" spans="1:13" ht="11.25" thickBot="1" x14ac:dyDescent="0.3">
      <c r="A73" s="2" t="s">
        <v>24</v>
      </c>
      <c r="B73" s="7"/>
      <c r="C73" s="6" t="s">
        <v>24</v>
      </c>
      <c r="D73" s="4"/>
      <c r="E73" s="4"/>
      <c r="F73" s="10"/>
      <c r="G73" s="5"/>
      <c r="H73" s="5"/>
      <c r="I73" s="5"/>
      <c r="J73" s="5"/>
      <c r="K73" s="5"/>
      <c r="L73" s="4"/>
    </row>
    <row r="74" spans="1:13" ht="18.95" customHeight="1" thickBot="1" x14ac:dyDescent="0.3">
      <c r="A74" s="2"/>
      <c r="B74" s="57" t="s">
        <v>57</v>
      </c>
      <c r="C74" s="58"/>
      <c r="D74" s="58"/>
      <c r="E74" s="58"/>
      <c r="F74" s="58"/>
      <c r="G74" s="58"/>
      <c r="H74" s="58"/>
      <c r="I74" s="58"/>
      <c r="J74" s="58"/>
      <c r="K74" s="59"/>
      <c r="L74" s="11">
        <f>SUM(K70:K72)*E69</f>
        <v>23.615549999999999</v>
      </c>
    </row>
    <row r="75" spans="1:13" ht="16.5" thickBot="1" x14ac:dyDescent="0.3">
      <c r="A75" s="2" t="s">
        <v>92</v>
      </c>
      <c r="B75" s="56"/>
      <c r="C75" s="39"/>
      <c r="D75" s="5"/>
      <c r="E75" s="6"/>
      <c r="F75" s="4"/>
      <c r="G75" s="4"/>
      <c r="H75" s="4"/>
      <c r="I75" s="4"/>
      <c r="J75" s="4"/>
      <c r="K75" s="4"/>
      <c r="L75" s="4"/>
      <c r="M75" s="52"/>
    </row>
    <row r="76" spans="1:13" ht="16.5" thickBot="1" x14ac:dyDescent="0.3">
      <c r="A76" s="2" t="s">
        <v>93</v>
      </c>
      <c r="B76" s="54"/>
      <c r="C76" s="6"/>
      <c r="D76" s="4"/>
      <c r="E76" s="4"/>
      <c r="F76" s="5">
        <f>'Išlaidos darbuotojams'!G203</f>
        <v>0</v>
      </c>
      <c r="G76" s="5">
        <f>'Išlaidos investicijoms'!D169</f>
        <v>0</v>
      </c>
      <c r="H76" s="5">
        <f>'Išlaidos medžiagoms'!E183</f>
        <v>0</v>
      </c>
      <c r="I76" s="5">
        <v>0</v>
      </c>
      <c r="J76" s="5">
        <f>0.05*(F76+G76+H76+I76)</f>
        <v>0</v>
      </c>
      <c r="K76" s="5">
        <f>SUM(F76:J76)</f>
        <v>0</v>
      </c>
      <c r="L76" s="4"/>
    </row>
    <row r="77" spans="1:13" ht="16.5" thickBot="1" x14ac:dyDescent="0.3">
      <c r="A77" s="2" t="s">
        <v>94</v>
      </c>
      <c r="B77" s="54"/>
      <c r="C77" s="6"/>
      <c r="D77" s="4"/>
      <c r="E77" s="4"/>
      <c r="F77" s="5"/>
      <c r="G77" s="5">
        <f>'Išlaidos investicijoms'!D173</f>
        <v>0</v>
      </c>
      <c r="H77" s="5">
        <f>'Išlaidos medžiagoms'!E187</f>
        <v>0</v>
      </c>
      <c r="I77" s="5"/>
      <c r="J77" s="5">
        <f>0.05*(F77+G77+H77+I77)</f>
        <v>0</v>
      </c>
      <c r="K77" s="5">
        <f>SUM(F77:J77)</f>
        <v>0</v>
      </c>
      <c r="L77" s="4"/>
    </row>
    <row r="78" spans="1:13" ht="11.25" thickBot="1" x14ac:dyDescent="0.3">
      <c r="A78" s="2" t="s">
        <v>94</v>
      </c>
      <c r="B78" s="7"/>
      <c r="C78" s="6"/>
      <c r="D78" s="4"/>
      <c r="E78" s="4"/>
      <c r="F78" s="5">
        <f>'Išlaidos darbuotojams'!G213</f>
        <v>0</v>
      </c>
      <c r="G78" s="5">
        <f>'Išlaidos investicijoms'!D177</f>
        <v>0</v>
      </c>
      <c r="H78" s="5">
        <f>'Išlaidos medžiagoms'!E191</f>
        <v>0</v>
      </c>
      <c r="I78" s="5">
        <f>'Išlaidos paslaugoms'!C190</f>
        <v>0</v>
      </c>
      <c r="J78" s="5">
        <f>0.05*(F78+G78+H78+I78)</f>
        <v>0</v>
      </c>
      <c r="K78" s="5">
        <f>SUM(F78:J78)</f>
        <v>0</v>
      </c>
      <c r="L78" s="4"/>
    </row>
    <row r="79" spans="1:13" ht="11.25" thickBot="1" x14ac:dyDescent="0.3">
      <c r="A79" s="2" t="s">
        <v>24</v>
      </c>
      <c r="B79" s="7"/>
      <c r="C79" s="6" t="s">
        <v>24</v>
      </c>
      <c r="D79" s="4"/>
      <c r="E79" s="4"/>
      <c r="F79" s="10"/>
      <c r="G79" s="5"/>
      <c r="H79" s="5"/>
      <c r="I79" s="5"/>
      <c r="J79" s="5"/>
      <c r="K79" s="5"/>
      <c r="L79" s="4"/>
    </row>
    <row r="80" spans="1:13" ht="18.95" customHeight="1" thickBot="1" x14ac:dyDescent="0.3">
      <c r="A80" s="2"/>
      <c r="B80" s="57" t="s">
        <v>65</v>
      </c>
      <c r="C80" s="58"/>
      <c r="D80" s="58"/>
      <c r="E80" s="58"/>
      <c r="F80" s="58"/>
      <c r="G80" s="58"/>
      <c r="H80" s="58"/>
      <c r="I80" s="58"/>
      <c r="J80" s="58"/>
      <c r="K80" s="59"/>
      <c r="L80" s="11">
        <f>SUM(K76:K78)*E75</f>
        <v>0</v>
      </c>
    </row>
    <row r="81" spans="1:13" ht="12" customHeight="1" thickBot="1" x14ac:dyDescent="0.3">
      <c r="A81" s="2"/>
      <c r="B81" s="5" t="s">
        <v>24</v>
      </c>
      <c r="C81" s="5"/>
      <c r="D81" s="5"/>
      <c r="E81" s="5"/>
      <c r="F81" s="5"/>
      <c r="G81" s="5"/>
      <c r="H81" s="5"/>
      <c r="I81" s="5"/>
      <c r="J81" s="5"/>
      <c r="K81" s="5"/>
      <c r="L81" s="5"/>
    </row>
    <row r="82" spans="1:13" ht="12" customHeight="1" thickBot="1" x14ac:dyDescent="0.3">
      <c r="A82" s="2"/>
      <c r="B82" s="66" t="s">
        <v>95</v>
      </c>
      <c r="C82" s="67"/>
      <c r="D82" s="67"/>
      <c r="E82" s="67"/>
      <c r="F82" s="67"/>
      <c r="G82" s="67"/>
      <c r="H82" s="67"/>
      <c r="I82" s="67"/>
      <c r="J82" s="67"/>
      <c r="K82" s="68"/>
      <c r="L82" s="12">
        <f>SUM(L50,L56,L62+L68+L74+L80)</f>
        <v>8342.5866300000016</v>
      </c>
    </row>
    <row r="83" spans="1:13" ht="11.25" thickBot="1" x14ac:dyDescent="0.3">
      <c r="A83" s="2"/>
      <c r="B83" s="66" t="s">
        <v>96</v>
      </c>
      <c r="C83" s="67"/>
      <c r="D83" s="67"/>
      <c r="E83" s="67"/>
      <c r="F83" s="67"/>
      <c r="G83" s="67"/>
      <c r="H83" s="67"/>
      <c r="I83" s="67"/>
      <c r="J83" s="67"/>
      <c r="K83" s="68"/>
      <c r="L83" s="23">
        <f>+L82-L43</f>
        <v>-77790.269970000008</v>
      </c>
    </row>
    <row r="85" spans="1:13" ht="15.75" x14ac:dyDescent="0.25">
      <c r="B85" s="55" t="s">
        <v>97</v>
      </c>
      <c r="G85" s="53"/>
      <c r="M85" s="47"/>
    </row>
    <row r="86" spans="1:13" ht="15.75" x14ac:dyDescent="0.25">
      <c r="B86" s="53" t="s">
        <v>98</v>
      </c>
    </row>
    <row r="87" spans="1:13" ht="15" customHeight="1" x14ac:dyDescent="0.25">
      <c r="B87" s="53" t="s">
        <v>271</v>
      </c>
      <c r="M87" s="47"/>
    </row>
    <row r="90" spans="1:13" x14ac:dyDescent="0.25">
      <c r="B90" s="1" t="s">
        <v>272</v>
      </c>
      <c r="J90" s="1" t="s">
        <v>99</v>
      </c>
    </row>
    <row r="91" spans="1:13" x14ac:dyDescent="0.25">
      <c r="H91" s="1">
        <f>+'Išlaidos paslaugoms'!B184</f>
        <v>0</v>
      </c>
    </row>
  </sheetData>
  <mergeCells count="18">
    <mergeCell ref="B83:K83"/>
    <mergeCell ref="B17:K17"/>
    <mergeCell ref="B43:K43"/>
    <mergeCell ref="B44:L44"/>
    <mergeCell ref="B50:K50"/>
    <mergeCell ref="B56:K56"/>
    <mergeCell ref="B82:K82"/>
    <mergeCell ref="B23:K23"/>
    <mergeCell ref="B30:K30"/>
    <mergeCell ref="B36:K36"/>
    <mergeCell ref="B42:K42"/>
    <mergeCell ref="B62:K62"/>
    <mergeCell ref="B68:K68"/>
    <mergeCell ref="B74:K74"/>
    <mergeCell ref="B80:K80"/>
    <mergeCell ref="A1:L2"/>
    <mergeCell ref="B5:L5"/>
    <mergeCell ref="B11:K11"/>
  </mergeCells>
  <pageMargins left="0" right="0" top="0.19685039370078741" bottom="0.19685039370078741" header="0.31496062992125984" footer="0.31496062992125984"/>
  <pageSetup paperSize="9" orientation="landscape" r:id="rId1"/>
  <ignoredErrors>
    <ignoredError sqref="A5 A44" numberStoredAsText="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7E47FF"/>
  </sheetPr>
  <dimension ref="A1:H214"/>
  <sheetViews>
    <sheetView topLeftCell="A188" zoomScale="85" zoomScaleNormal="85" workbookViewId="0">
      <selection activeCell="H220" sqref="H220"/>
    </sheetView>
  </sheetViews>
  <sheetFormatPr defaultColWidth="8.7109375" defaultRowHeight="10.5" x14ac:dyDescent="0.25"/>
  <cols>
    <col min="1" max="1" width="30.7109375" style="1" customWidth="1"/>
    <col min="2" max="2" width="10" style="1" customWidth="1"/>
    <col min="3" max="3" width="11.140625" style="1" customWidth="1"/>
    <col min="4" max="4" width="19.42578125" style="1" customWidth="1"/>
    <col min="5" max="5" width="20.42578125" style="1" customWidth="1"/>
    <col min="6" max="6" width="14" style="1" customWidth="1"/>
    <col min="7" max="7" width="13.85546875" style="1" customWidth="1"/>
    <col min="8" max="16384" width="8.7109375" style="1"/>
  </cols>
  <sheetData>
    <row r="1" spans="1:8" ht="15.75" customHeight="1" thickBot="1" x14ac:dyDescent="0.3">
      <c r="A1" s="72" t="s">
        <v>100</v>
      </c>
      <c r="B1" s="73"/>
      <c r="C1" s="73"/>
      <c r="D1" s="73"/>
      <c r="E1" s="73"/>
      <c r="F1" s="73"/>
      <c r="G1" s="74"/>
    </row>
    <row r="2" spans="1:8" ht="68.25" customHeight="1" thickBot="1" x14ac:dyDescent="0.3">
      <c r="A2" s="31" t="s">
        <v>101</v>
      </c>
      <c r="B2" s="32" t="s">
        <v>102</v>
      </c>
      <c r="C2" s="32" t="s">
        <v>103</v>
      </c>
      <c r="D2" s="32" t="s">
        <v>104</v>
      </c>
      <c r="E2" s="32" t="s">
        <v>105</v>
      </c>
      <c r="F2" s="32" t="s">
        <v>106</v>
      </c>
      <c r="G2" s="32" t="s">
        <v>107</v>
      </c>
    </row>
    <row r="3" spans="1:8" ht="11.25" thickBot="1" x14ac:dyDescent="0.3">
      <c r="A3" s="33">
        <v>1</v>
      </c>
      <c r="B3" s="34">
        <v>2</v>
      </c>
      <c r="C3" s="33">
        <v>3</v>
      </c>
      <c r="D3" s="34">
        <v>4</v>
      </c>
      <c r="E3" s="33">
        <v>5</v>
      </c>
      <c r="F3" s="34">
        <v>6</v>
      </c>
      <c r="G3" s="33">
        <v>7</v>
      </c>
    </row>
    <row r="4" spans="1:8" ht="224.25" customHeight="1" thickBot="1" x14ac:dyDescent="0.3">
      <c r="A4" s="24" t="str">
        <f>'PI skaičiuoklė'!B6</f>
        <v>11 str. 2 d. Pranešimą apie šaukiamą visuotinį susirinkimą šio straipsnio 1 dalyje nurodytas susirinkimo organizatorius (iniciatorius) turi ne vėliau kaip prieš 14 dienų iki susirinkimo dienos paskelbti bendrijos skelbimų lentoje arba kitose gerai matomose vietose, nurodyti susirinkimo vietą, datą ir laiką, kartu paskelbti susirinkimo darbotvarkę ir siūlomų sprendimų projektus arba nurodyti vietą, kur ir kokiu laiku galima susipažinti su sprendimų projektais. Jeigu visuotinio susirinkimo darbotvarkėje numatyta rinkti ar atšaukti bendrijos valdymo organą, keisti bendrijos įstatus ar svarstyti bendrijos reorganizavimo ar likvidavimo klausimus, metinę bendrijos pajamų ir išlaidų sąmatą, apie visuotinį susirinkimą bendrijos nariams pranešama raštu. Jeigu susirinkimo darbotvarkėje numatyta priimti šio įstatymo 12 straipsnio 1 dalyje numatytus sprendimus, apie visuotinį susirinkimą raštu pranešama visiems to pastato (tų pastatų), kuriame (kuriuose) įsteigta bendrija, butų ir kitų patalpų savininkams.</v>
      </c>
      <c r="B4" s="4"/>
      <c r="C4" s="25"/>
      <c r="D4" s="25"/>
      <c r="E4" s="25"/>
      <c r="F4" s="25"/>
      <c r="G4" s="25"/>
    </row>
    <row r="5" spans="1:8" ht="11.25" thickBot="1" x14ac:dyDescent="0.3">
      <c r="A5" s="8" t="str">
        <f>'PI skaičiuoklė'!C7</f>
        <v>Paskelbia skelbimų lentoje</v>
      </c>
      <c r="B5" s="4"/>
      <c r="C5" s="25"/>
      <c r="D5" s="25"/>
      <c r="E5" s="25"/>
      <c r="F5" s="25"/>
      <c r="G5" s="25"/>
    </row>
    <row r="6" spans="1:8" ht="11.1" customHeight="1" thickBot="1" x14ac:dyDescent="0.3">
      <c r="A6" s="26"/>
      <c r="B6" s="5"/>
      <c r="C6" s="5"/>
      <c r="D6" s="48">
        <v>0</v>
      </c>
      <c r="E6" s="5">
        <v>0</v>
      </c>
      <c r="F6" s="5">
        <v>0</v>
      </c>
      <c r="G6" s="5">
        <f>+C6*D6*E6*F6</f>
        <v>0</v>
      </c>
    </row>
    <row r="7" spans="1:8" ht="32.25" thickBot="1" x14ac:dyDescent="0.3">
      <c r="A7" s="13"/>
      <c r="B7" s="5" t="s">
        <v>108</v>
      </c>
      <c r="C7" s="50">
        <v>1</v>
      </c>
      <c r="D7" s="51">
        <v>8.82</v>
      </c>
      <c r="E7" s="5">
        <v>0.3</v>
      </c>
      <c r="F7" s="5">
        <v>1</v>
      </c>
      <c r="G7" s="5">
        <f t="shared" ref="G7" si="0">+C7*D7*E7*F7</f>
        <v>2.6459999999999999</v>
      </c>
      <c r="H7" s="47"/>
    </row>
    <row r="8" spans="1:8" ht="11.25" thickBot="1" x14ac:dyDescent="0.3">
      <c r="A8" s="13"/>
      <c r="B8" s="5" t="s">
        <v>24</v>
      </c>
      <c r="C8" s="5"/>
      <c r="D8" s="5"/>
      <c r="E8" s="5"/>
      <c r="F8" s="5"/>
      <c r="G8" s="5"/>
      <c r="H8" s="47"/>
    </row>
    <row r="9" spans="1:8" ht="12.75" customHeight="1" thickBot="1" x14ac:dyDescent="0.3">
      <c r="A9" s="57" t="s">
        <v>109</v>
      </c>
      <c r="B9" s="58"/>
      <c r="C9" s="58"/>
      <c r="D9" s="58"/>
      <c r="E9" s="58"/>
      <c r="F9" s="59"/>
      <c r="G9" s="5">
        <f>SUM(G6:G8)</f>
        <v>2.6459999999999999</v>
      </c>
    </row>
    <row r="10" spans="1:8" ht="11.25" thickBot="1" x14ac:dyDescent="0.3">
      <c r="A10" s="8" t="str">
        <f>'PI skaičiuoklė'!C8</f>
        <v>Praneša raštu</v>
      </c>
      <c r="B10" s="39"/>
      <c r="C10" s="39"/>
      <c r="D10" s="39"/>
      <c r="E10" s="39"/>
      <c r="F10" s="39"/>
      <c r="G10" s="39"/>
    </row>
    <row r="11" spans="1:8" ht="32.25" thickBot="1" x14ac:dyDescent="0.3">
      <c r="A11" s="26"/>
      <c r="B11" s="5" t="s">
        <v>110</v>
      </c>
      <c r="C11" s="5">
        <v>1</v>
      </c>
      <c r="D11" s="5">
        <v>8.82</v>
      </c>
      <c r="E11" s="5">
        <v>1.5</v>
      </c>
      <c r="F11" s="5">
        <v>1</v>
      </c>
      <c r="G11" s="5">
        <f>+C11*D11*E11*F11</f>
        <v>13.23</v>
      </c>
      <c r="H11" s="47"/>
    </row>
    <row r="12" spans="1:8" ht="11.25" thickBot="1" x14ac:dyDescent="0.3">
      <c r="A12" s="13"/>
      <c r="B12" s="5" t="s">
        <v>111</v>
      </c>
      <c r="C12" s="5">
        <v>0</v>
      </c>
      <c r="D12" s="5">
        <v>0</v>
      </c>
      <c r="E12" s="5">
        <v>0</v>
      </c>
      <c r="F12" s="5">
        <v>0</v>
      </c>
      <c r="G12" s="5">
        <f t="shared" ref="G12" si="1">+C12*D12*E12*F12</f>
        <v>0</v>
      </c>
    </row>
    <row r="13" spans="1:8" ht="11.25" thickBot="1" x14ac:dyDescent="0.3">
      <c r="A13" s="13"/>
      <c r="B13" s="5" t="s">
        <v>24</v>
      </c>
      <c r="C13" s="5"/>
      <c r="D13" s="5"/>
      <c r="E13" s="5"/>
      <c r="F13" s="5"/>
      <c r="G13" s="5"/>
    </row>
    <row r="14" spans="1:8" ht="11.25" thickBot="1" x14ac:dyDescent="0.3">
      <c r="A14" s="57" t="s">
        <v>112</v>
      </c>
      <c r="B14" s="58"/>
      <c r="C14" s="58"/>
      <c r="D14" s="58"/>
      <c r="E14" s="58"/>
      <c r="F14" s="59"/>
      <c r="G14" s="5">
        <f>SUM(G11:G13)</f>
        <v>13.23</v>
      </c>
    </row>
    <row r="15" spans="1:8" ht="11.25" thickBot="1" x14ac:dyDescent="0.3">
      <c r="A15" s="8" t="str">
        <f>'PI skaičiuoklė'!C9</f>
        <v>Veiksmas A3</v>
      </c>
      <c r="B15" s="39"/>
      <c r="C15" s="39"/>
      <c r="D15" s="39"/>
      <c r="E15" s="39"/>
      <c r="F15" s="39"/>
      <c r="G15" s="39"/>
    </row>
    <row r="16" spans="1:8" ht="11.25" thickBot="1" x14ac:dyDescent="0.3">
      <c r="A16" s="26"/>
      <c r="B16" s="5" t="s">
        <v>113</v>
      </c>
      <c r="C16" s="5">
        <v>0</v>
      </c>
      <c r="D16" s="5">
        <v>0</v>
      </c>
      <c r="E16" s="5">
        <v>0</v>
      </c>
      <c r="F16" s="5">
        <v>0</v>
      </c>
      <c r="G16" s="5">
        <f>+C16*D16*E16*F16</f>
        <v>0</v>
      </c>
    </row>
    <row r="17" spans="1:8" ht="11.25" thickBot="1" x14ac:dyDescent="0.3">
      <c r="A17" s="13"/>
      <c r="B17" s="5" t="s">
        <v>114</v>
      </c>
      <c r="C17" s="5">
        <v>0</v>
      </c>
      <c r="D17" s="5">
        <v>0</v>
      </c>
      <c r="E17" s="5">
        <v>0</v>
      </c>
      <c r="F17" s="5">
        <v>0</v>
      </c>
      <c r="G17" s="5">
        <f t="shared" ref="G17" si="2">+C17*D17*E17*F17</f>
        <v>0</v>
      </c>
    </row>
    <row r="18" spans="1:8" ht="11.25" thickBot="1" x14ac:dyDescent="0.3">
      <c r="A18" s="13"/>
      <c r="B18" s="5" t="s">
        <v>24</v>
      </c>
      <c r="C18" s="5"/>
      <c r="D18" s="5"/>
      <c r="E18" s="5"/>
      <c r="F18" s="5"/>
      <c r="G18" s="5"/>
    </row>
    <row r="19" spans="1:8" ht="11.25" thickBot="1" x14ac:dyDescent="0.3">
      <c r="A19" s="57" t="s">
        <v>115</v>
      </c>
      <c r="B19" s="58"/>
      <c r="C19" s="58"/>
      <c r="D19" s="58"/>
      <c r="E19" s="58"/>
      <c r="F19" s="59"/>
      <c r="G19" s="5">
        <f>SUM(G16:G18)</f>
        <v>0</v>
      </c>
    </row>
    <row r="20" spans="1:8" ht="11.25" thickBot="1" x14ac:dyDescent="0.3">
      <c r="A20" s="66" t="s">
        <v>116</v>
      </c>
      <c r="B20" s="67"/>
      <c r="C20" s="67"/>
      <c r="D20" s="67"/>
      <c r="E20" s="67"/>
      <c r="F20" s="68"/>
      <c r="G20" s="27">
        <f>SUM(G9,G14,G19)</f>
        <v>15.876000000000001</v>
      </c>
    </row>
    <row r="21" spans="1:8" ht="11.25" thickBot="1" x14ac:dyDescent="0.3">
      <c r="A21" s="24">
        <f>'PI skaičiuoklė'!B12</f>
        <v>0</v>
      </c>
      <c r="B21" s="4"/>
      <c r="C21" s="4"/>
      <c r="D21" s="4"/>
      <c r="E21" s="4"/>
      <c r="F21" s="4"/>
      <c r="G21" s="4"/>
    </row>
    <row r="22" spans="1:8" ht="11.25" thickBot="1" x14ac:dyDescent="0.3">
      <c r="A22" s="8">
        <f>'PI skaičiuoklė'!C13</f>
        <v>0</v>
      </c>
      <c r="B22" s="4"/>
      <c r="C22" s="4"/>
      <c r="D22" s="4"/>
      <c r="E22" s="4"/>
      <c r="F22" s="4"/>
      <c r="G22" s="4"/>
    </row>
    <row r="23" spans="1:8" ht="11.25" thickBot="1" x14ac:dyDescent="0.3">
      <c r="A23" s="26"/>
      <c r="B23" s="5"/>
      <c r="C23" s="5"/>
      <c r="D23" s="5"/>
      <c r="E23" s="5"/>
      <c r="F23" s="5"/>
      <c r="G23" s="5">
        <f t="shared" ref="G23:G24" si="3">+C23*D23*E23*F23</f>
        <v>0</v>
      </c>
      <c r="H23" s="47"/>
    </row>
    <row r="24" spans="1:8" ht="11.25" thickBot="1" x14ac:dyDescent="0.3">
      <c r="A24" s="13"/>
      <c r="B24" s="5" t="s">
        <v>117</v>
      </c>
      <c r="C24" s="5">
        <v>0</v>
      </c>
      <c r="D24" s="5">
        <v>0</v>
      </c>
      <c r="E24" s="5">
        <v>0</v>
      </c>
      <c r="F24" s="5">
        <v>0</v>
      </c>
      <c r="G24" s="5">
        <f t="shared" si="3"/>
        <v>0</v>
      </c>
    </row>
    <row r="25" spans="1:8" ht="11.25" thickBot="1" x14ac:dyDescent="0.3">
      <c r="A25" s="13"/>
      <c r="B25" s="5" t="s">
        <v>24</v>
      </c>
      <c r="C25" s="5"/>
      <c r="D25" s="5"/>
      <c r="E25" s="5"/>
      <c r="F25" s="5"/>
      <c r="G25" s="5"/>
    </row>
    <row r="26" spans="1:8" ht="11.25" thickBot="1" x14ac:dyDescent="0.3">
      <c r="A26" s="57" t="s">
        <v>118</v>
      </c>
      <c r="B26" s="58"/>
      <c r="C26" s="58"/>
      <c r="D26" s="58"/>
      <c r="E26" s="58"/>
      <c r="F26" s="59"/>
      <c r="G26" s="5">
        <f>SUM(G23:G25)</f>
        <v>0</v>
      </c>
    </row>
    <row r="27" spans="1:8" ht="11.25" thickBot="1" x14ac:dyDescent="0.3">
      <c r="A27" s="8" t="str">
        <f>'PI skaičiuoklė'!C14</f>
        <v>Veiksmas B2</v>
      </c>
      <c r="B27" s="4"/>
      <c r="C27" s="4"/>
      <c r="D27" s="4"/>
      <c r="E27" s="4"/>
      <c r="F27" s="4"/>
      <c r="G27" s="4"/>
    </row>
    <row r="28" spans="1:8" ht="11.25" thickBot="1" x14ac:dyDescent="0.3">
      <c r="A28" s="26"/>
      <c r="B28" s="5" t="s">
        <v>119</v>
      </c>
      <c r="C28" s="5">
        <v>0</v>
      </c>
      <c r="D28" s="5">
        <v>0</v>
      </c>
      <c r="E28" s="5">
        <v>0</v>
      </c>
      <c r="F28" s="5">
        <v>0</v>
      </c>
      <c r="G28" s="5">
        <f t="shared" ref="G28:G29" si="4">+C28*D28*E28*F28</f>
        <v>0</v>
      </c>
    </row>
    <row r="29" spans="1:8" ht="11.25" thickBot="1" x14ac:dyDescent="0.3">
      <c r="A29" s="13"/>
      <c r="B29" s="5" t="s">
        <v>120</v>
      </c>
      <c r="C29" s="5">
        <v>0</v>
      </c>
      <c r="D29" s="5">
        <v>0</v>
      </c>
      <c r="E29" s="5">
        <v>0</v>
      </c>
      <c r="F29" s="5">
        <v>0</v>
      </c>
      <c r="G29" s="5">
        <f t="shared" si="4"/>
        <v>0</v>
      </c>
    </row>
    <row r="30" spans="1:8" ht="11.25" thickBot="1" x14ac:dyDescent="0.3">
      <c r="A30" s="13"/>
      <c r="B30" s="5" t="s">
        <v>24</v>
      </c>
      <c r="C30" s="5"/>
      <c r="D30" s="5"/>
      <c r="E30" s="5"/>
      <c r="F30" s="5"/>
      <c r="G30" s="5"/>
    </row>
    <row r="31" spans="1:8" ht="11.25" thickBot="1" x14ac:dyDescent="0.3">
      <c r="A31" s="57" t="s">
        <v>121</v>
      </c>
      <c r="B31" s="58"/>
      <c r="C31" s="58"/>
      <c r="D31" s="58"/>
      <c r="E31" s="58"/>
      <c r="F31" s="59"/>
      <c r="G31" s="5">
        <f>SUM(G28:G30)</f>
        <v>0</v>
      </c>
    </row>
    <row r="32" spans="1:8" ht="11.25" thickBot="1" x14ac:dyDescent="0.3">
      <c r="A32" s="8" t="str">
        <f>'PI skaičiuoklė'!C15</f>
        <v>Veiksmas B3</v>
      </c>
      <c r="B32" s="39"/>
      <c r="C32" s="39"/>
      <c r="D32" s="39"/>
      <c r="E32" s="39"/>
      <c r="F32" s="39"/>
      <c r="G32" s="14"/>
    </row>
    <row r="33" spans="1:7" ht="11.25" thickBot="1" x14ac:dyDescent="0.3">
      <c r="A33" s="26"/>
      <c r="B33" s="5" t="s">
        <v>122</v>
      </c>
      <c r="C33" s="5">
        <v>0</v>
      </c>
      <c r="D33" s="5">
        <v>0</v>
      </c>
      <c r="E33" s="5">
        <v>0</v>
      </c>
      <c r="F33" s="5">
        <v>0</v>
      </c>
      <c r="G33" s="5">
        <f>+C33*D33*E33*F33</f>
        <v>0</v>
      </c>
    </row>
    <row r="34" spans="1:7" ht="11.25" thickBot="1" x14ac:dyDescent="0.3">
      <c r="A34" s="13"/>
      <c r="B34" s="5" t="s">
        <v>123</v>
      </c>
      <c r="C34" s="5">
        <v>0</v>
      </c>
      <c r="D34" s="5">
        <v>0</v>
      </c>
      <c r="E34" s="5">
        <v>0</v>
      </c>
      <c r="F34" s="5">
        <v>0</v>
      </c>
      <c r="G34" s="5">
        <f t="shared" ref="G34" si="5">+C34*D34*E34*F34</f>
        <v>0</v>
      </c>
    </row>
    <row r="35" spans="1:7" ht="11.25" thickBot="1" x14ac:dyDescent="0.3">
      <c r="A35" s="13"/>
      <c r="B35" s="5" t="s">
        <v>24</v>
      </c>
      <c r="C35" s="5"/>
      <c r="D35" s="5"/>
      <c r="E35" s="5"/>
      <c r="F35" s="5"/>
      <c r="G35" s="5"/>
    </row>
    <row r="36" spans="1:7" ht="11.25" thickBot="1" x14ac:dyDescent="0.3">
      <c r="A36" s="57" t="s">
        <v>124</v>
      </c>
      <c r="B36" s="58"/>
      <c r="C36" s="58"/>
      <c r="D36" s="58"/>
      <c r="E36" s="58"/>
      <c r="F36" s="59"/>
      <c r="G36" s="5">
        <f>SUM(G33:G35)</f>
        <v>0</v>
      </c>
    </row>
    <row r="37" spans="1:7" ht="11.25" thickBot="1" x14ac:dyDescent="0.3">
      <c r="A37" s="66" t="s">
        <v>125</v>
      </c>
      <c r="B37" s="67"/>
      <c r="C37" s="67"/>
      <c r="D37" s="67"/>
      <c r="E37" s="67"/>
      <c r="F37" s="68"/>
      <c r="G37" s="27">
        <f>SUM(G26,G31,G36)</f>
        <v>0</v>
      </c>
    </row>
    <row r="38" spans="1:7" ht="21.75" thickBot="1" x14ac:dyDescent="0.3">
      <c r="A38" s="24" t="str">
        <f>'PI skaičiuoklė'!B18</f>
        <v>Straipsnis (-iai), punktas (-ai) ir įpareigojimas</v>
      </c>
      <c r="B38" s="4"/>
      <c r="C38" s="4"/>
      <c r="D38" s="4"/>
      <c r="E38" s="4"/>
      <c r="F38" s="4"/>
      <c r="G38" s="4"/>
    </row>
    <row r="39" spans="1:7" ht="11.25" thickBot="1" x14ac:dyDescent="0.3">
      <c r="A39" s="8" t="str">
        <f>'PI skaičiuoklė'!C19</f>
        <v>Veiksmas C1</v>
      </c>
      <c r="B39" s="4"/>
      <c r="C39" s="4"/>
      <c r="D39" s="4"/>
      <c r="E39" s="4"/>
      <c r="F39" s="4"/>
      <c r="G39" s="4"/>
    </row>
    <row r="40" spans="1:7" ht="11.25" thickBot="1" x14ac:dyDescent="0.3">
      <c r="A40" s="26"/>
      <c r="B40" s="5" t="s">
        <v>126</v>
      </c>
      <c r="C40" s="5">
        <v>0</v>
      </c>
      <c r="D40" s="5">
        <v>0</v>
      </c>
      <c r="E40" s="5">
        <v>0</v>
      </c>
      <c r="F40" s="5">
        <v>0</v>
      </c>
      <c r="G40" s="5">
        <f t="shared" ref="G40:G41" si="6">+C40*D40*E40*F40</f>
        <v>0</v>
      </c>
    </row>
    <row r="41" spans="1:7" ht="11.25" thickBot="1" x14ac:dyDescent="0.3">
      <c r="A41" s="13"/>
      <c r="B41" s="5" t="s">
        <v>127</v>
      </c>
      <c r="C41" s="5">
        <v>0</v>
      </c>
      <c r="D41" s="5">
        <v>0</v>
      </c>
      <c r="E41" s="5">
        <v>0</v>
      </c>
      <c r="F41" s="5">
        <v>0</v>
      </c>
      <c r="G41" s="5">
        <f t="shared" si="6"/>
        <v>0</v>
      </c>
    </row>
    <row r="42" spans="1:7" ht="11.25" thickBot="1" x14ac:dyDescent="0.3">
      <c r="A42" s="13"/>
      <c r="B42" s="5" t="s">
        <v>24</v>
      </c>
      <c r="C42" s="5"/>
      <c r="D42" s="5"/>
      <c r="E42" s="5"/>
      <c r="F42" s="5"/>
      <c r="G42" s="5"/>
    </row>
    <row r="43" spans="1:7" ht="11.25" thickBot="1" x14ac:dyDescent="0.3">
      <c r="A43" s="57" t="s">
        <v>128</v>
      </c>
      <c r="B43" s="58"/>
      <c r="C43" s="58"/>
      <c r="D43" s="58"/>
      <c r="E43" s="58"/>
      <c r="F43" s="59"/>
      <c r="G43" s="5">
        <f>SUM(G40:G42)</f>
        <v>0</v>
      </c>
    </row>
    <row r="44" spans="1:7" ht="11.25" thickBot="1" x14ac:dyDescent="0.3">
      <c r="A44" s="8" t="str">
        <f>'PI skaičiuoklė'!C20</f>
        <v>Veiksmas C2</v>
      </c>
      <c r="B44" s="4"/>
      <c r="C44" s="4"/>
      <c r="D44" s="4"/>
      <c r="E44" s="4"/>
      <c r="F44" s="4"/>
      <c r="G44" s="4"/>
    </row>
    <row r="45" spans="1:7" ht="11.25" thickBot="1" x14ac:dyDescent="0.3">
      <c r="A45" s="26"/>
      <c r="B45" s="5" t="s">
        <v>129</v>
      </c>
      <c r="C45" s="5">
        <v>0</v>
      </c>
      <c r="D45" s="5">
        <v>0</v>
      </c>
      <c r="E45" s="5">
        <v>0</v>
      </c>
      <c r="F45" s="5">
        <v>0</v>
      </c>
      <c r="G45" s="5">
        <f t="shared" ref="G45:G46" si="7">+C45*D45*E45*F45</f>
        <v>0</v>
      </c>
    </row>
    <row r="46" spans="1:7" ht="11.25" thickBot="1" x14ac:dyDescent="0.3">
      <c r="A46" s="13"/>
      <c r="B46" s="5" t="s">
        <v>130</v>
      </c>
      <c r="C46" s="5">
        <v>0</v>
      </c>
      <c r="D46" s="5">
        <v>0</v>
      </c>
      <c r="E46" s="5">
        <v>0</v>
      </c>
      <c r="F46" s="5">
        <v>0</v>
      </c>
      <c r="G46" s="5">
        <f t="shared" si="7"/>
        <v>0</v>
      </c>
    </row>
    <row r="47" spans="1:7" ht="11.25" thickBot="1" x14ac:dyDescent="0.3">
      <c r="A47" s="13"/>
      <c r="B47" s="5" t="s">
        <v>24</v>
      </c>
      <c r="C47" s="5"/>
      <c r="D47" s="5"/>
      <c r="E47" s="5"/>
      <c r="F47" s="5"/>
      <c r="G47" s="5"/>
    </row>
    <row r="48" spans="1:7" ht="11.25" thickBot="1" x14ac:dyDescent="0.3">
      <c r="A48" s="57" t="s">
        <v>131</v>
      </c>
      <c r="B48" s="58"/>
      <c r="C48" s="58"/>
      <c r="D48" s="58"/>
      <c r="E48" s="58"/>
      <c r="F48" s="59"/>
      <c r="G48" s="5">
        <f>SUM(G45:G47)</f>
        <v>0</v>
      </c>
    </row>
    <row r="49" spans="1:7" ht="11.25" thickBot="1" x14ac:dyDescent="0.3">
      <c r="A49" s="8" t="str">
        <f>'PI skaičiuoklė'!C21</f>
        <v>Veiksmas C3</v>
      </c>
      <c r="B49" s="39"/>
      <c r="C49" s="39"/>
      <c r="D49" s="39"/>
      <c r="E49" s="39"/>
      <c r="F49" s="39"/>
      <c r="G49" s="39"/>
    </row>
    <row r="50" spans="1:7" ht="11.25" thickBot="1" x14ac:dyDescent="0.3">
      <c r="A50" s="26"/>
      <c r="B50" s="5" t="s">
        <v>132</v>
      </c>
      <c r="C50" s="5">
        <v>0</v>
      </c>
      <c r="D50" s="5">
        <v>0</v>
      </c>
      <c r="E50" s="5">
        <v>0</v>
      </c>
      <c r="F50" s="5">
        <v>0</v>
      </c>
      <c r="G50" s="5">
        <f>+C50*D50*E50*F50</f>
        <v>0</v>
      </c>
    </row>
    <row r="51" spans="1:7" ht="11.25" thickBot="1" x14ac:dyDescent="0.3">
      <c r="A51" s="13"/>
      <c r="B51" s="5" t="s">
        <v>133</v>
      </c>
      <c r="C51" s="5">
        <v>0</v>
      </c>
      <c r="D51" s="5">
        <v>0</v>
      </c>
      <c r="E51" s="5">
        <v>0</v>
      </c>
      <c r="F51" s="5">
        <v>0</v>
      </c>
      <c r="G51" s="5">
        <f t="shared" ref="G51" si="8">+C51*D51*E51*F51</f>
        <v>0</v>
      </c>
    </row>
    <row r="52" spans="1:7" ht="11.25" thickBot="1" x14ac:dyDescent="0.3">
      <c r="A52" s="13"/>
      <c r="B52" s="5" t="s">
        <v>24</v>
      </c>
      <c r="C52" s="5"/>
      <c r="D52" s="5"/>
      <c r="E52" s="5"/>
      <c r="F52" s="5"/>
      <c r="G52" s="5"/>
    </row>
    <row r="53" spans="1:7" ht="11.25" thickBot="1" x14ac:dyDescent="0.3">
      <c r="A53" s="57" t="s">
        <v>134</v>
      </c>
      <c r="B53" s="58"/>
      <c r="C53" s="58"/>
      <c r="D53" s="58"/>
      <c r="E53" s="58"/>
      <c r="F53" s="59"/>
      <c r="G53" s="5">
        <f>SUM(G50:G52)</f>
        <v>0</v>
      </c>
    </row>
    <row r="54" spans="1:7" ht="11.25" thickBot="1" x14ac:dyDescent="0.3">
      <c r="A54" s="66" t="s">
        <v>135</v>
      </c>
      <c r="B54" s="67"/>
      <c r="C54" s="67"/>
      <c r="D54" s="67"/>
      <c r="E54" s="67"/>
      <c r="F54" s="68"/>
      <c r="G54" s="27">
        <f>SUM(G43,G48,G53)</f>
        <v>0</v>
      </c>
    </row>
    <row r="55" spans="1:7" ht="21.75" thickBot="1" x14ac:dyDescent="0.3">
      <c r="A55" s="24" t="str">
        <f>'PI skaičiuoklė'!B25</f>
        <v>Straipsnis (-iai), punktas (-ai) ir įpareigojimas</v>
      </c>
      <c r="B55" s="39"/>
      <c r="C55" s="39"/>
      <c r="D55" s="39"/>
      <c r="E55" s="39"/>
      <c r="F55" s="39"/>
      <c r="G55" s="39"/>
    </row>
    <row r="56" spans="1:7" ht="11.25" thickBot="1" x14ac:dyDescent="0.3">
      <c r="A56" s="8" t="str">
        <f>'PI skaičiuoklė'!C26</f>
        <v>Veiksmas D1</v>
      </c>
      <c r="B56" s="39"/>
      <c r="C56" s="39"/>
      <c r="D56" s="39"/>
      <c r="E56" s="39"/>
      <c r="F56" s="39"/>
      <c r="G56" s="39"/>
    </row>
    <row r="57" spans="1:7" ht="11.25" thickBot="1" x14ac:dyDescent="0.3">
      <c r="A57" s="26"/>
      <c r="B57" s="5" t="s">
        <v>136</v>
      </c>
      <c r="C57" s="5">
        <v>0</v>
      </c>
      <c r="D57" s="5">
        <v>0</v>
      </c>
      <c r="E57" s="5">
        <v>0</v>
      </c>
      <c r="F57" s="5">
        <v>0</v>
      </c>
      <c r="G57" s="5">
        <f t="shared" ref="G57:G58" si="9">+C57*D57*E57*F57</f>
        <v>0</v>
      </c>
    </row>
    <row r="58" spans="1:7" ht="11.25" thickBot="1" x14ac:dyDescent="0.3">
      <c r="A58" s="13"/>
      <c r="B58" s="5" t="s">
        <v>137</v>
      </c>
      <c r="C58" s="5">
        <v>0</v>
      </c>
      <c r="D58" s="5">
        <v>0</v>
      </c>
      <c r="E58" s="5">
        <v>0</v>
      </c>
      <c r="F58" s="5">
        <v>0</v>
      </c>
      <c r="G58" s="5">
        <f t="shared" si="9"/>
        <v>0</v>
      </c>
    </row>
    <row r="59" spans="1:7" ht="11.25" thickBot="1" x14ac:dyDescent="0.3">
      <c r="A59" s="13"/>
      <c r="B59" s="5" t="s">
        <v>24</v>
      </c>
      <c r="C59" s="5"/>
      <c r="D59" s="5"/>
      <c r="E59" s="5"/>
      <c r="F59" s="5"/>
      <c r="G59" s="5"/>
    </row>
    <row r="60" spans="1:7" ht="11.25" thickBot="1" x14ac:dyDescent="0.3">
      <c r="A60" s="57" t="s">
        <v>138</v>
      </c>
      <c r="B60" s="58"/>
      <c r="C60" s="58"/>
      <c r="D60" s="58"/>
      <c r="E60" s="58"/>
      <c r="F60" s="59"/>
      <c r="G60" s="5">
        <f>SUM(G57:G59)</f>
        <v>0</v>
      </c>
    </row>
    <row r="61" spans="1:7" ht="11.25" thickBot="1" x14ac:dyDescent="0.3">
      <c r="A61" s="8" t="str">
        <f>'PI skaičiuoklė'!C27</f>
        <v>Veiksmas D2</v>
      </c>
      <c r="B61" s="4"/>
      <c r="C61" s="4"/>
      <c r="D61" s="4"/>
      <c r="E61" s="4"/>
      <c r="F61" s="4"/>
      <c r="G61" s="4"/>
    </row>
    <row r="62" spans="1:7" ht="11.25" thickBot="1" x14ac:dyDescent="0.3">
      <c r="A62" s="26"/>
      <c r="B62" s="5" t="s">
        <v>139</v>
      </c>
      <c r="C62" s="5">
        <v>0</v>
      </c>
      <c r="D62" s="5">
        <v>0</v>
      </c>
      <c r="E62" s="5">
        <v>0</v>
      </c>
      <c r="F62" s="5">
        <v>0</v>
      </c>
      <c r="G62" s="5">
        <f t="shared" ref="G62:G63" si="10">+C62*D62*E62*F62</f>
        <v>0</v>
      </c>
    </row>
    <row r="63" spans="1:7" ht="11.25" thickBot="1" x14ac:dyDescent="0.3">
      <c r="A63" s="13"/>
      <c r="B63" s="5" t="s">
        <v>140</v>
      </c>
      <c r="C63" s="5">
        <v>0</v>
      </c>
      <c r="D63" s="5">
        <v>0</v>
      </c>
      <c r="E63" s="5">
        <v>0</v>
      </c>
      <c r="F63" s="5">
        <v>0</v>
      </c>
      <c r="G63" s="5">
        <f t="shared" si="10"/>
        <v>0</v>
      </c>
    </row>
    <row r="64" spans="1:7" ht="11.25" thickBot="1" x14ac:dyDescent="0.3">
      <c r="A64" s="13"/>
      <c r="B64" s="5" t="s">
        <v>24</v>
      </c>
      <c r="C64" s="5"/>
      <c r="D64" s="5"/>
      <c r="E64" s="5"/>
      <c r="F64" s="5"/>
      <c r="G64" s="5"/>
    </row>
    <row r="65" spans="1:7" ht="11.25" thickBot="1" x14ac:dyDescent="0.3">
      <c r="A65" s="57" t="s">
        <v>141</v>
      </c>
      <c r="B65" s="58"/>
      <c r="C65" s="58"/>
      <c r="D65" s="58"/>
      <c r="E65" s="58"/>
      <c r="F65" s="59"/>
      <c r="G65" s="5">
        <f>SUM(G62:G64)</f>
        <v>0</v>
      </c>
    </row>
    <row r="66" spans="1:7" ht="11.25" thickBot="1" x14ac:dyDescent="0.3">
      <c r="A66" s="8" t="str">
        <f>'PI skaičiuoklė'!C28</f>
        <v>Veiksmas D3</v>
      </c>
      <c r="B66" s="39"/>
      <c r="C66" s="39"/>
      <c r="D66" s="39"/>
      <c r="E66" s="39"/>
      <c r="F66" s="39"/>
      <c r="G66" s="39"/>
    </row>
    <row r="67" spans="1:7" ht="11.25" thickBot="1" x14ac:dyDescent="0.3">
      <c r="A67" s="26"/>
      <c r="B67" s="5" t="s">
        <v>142</v>
      </c>
      <c r="C67" s="5">
        <v>0</v>
      </c>
      <c r="D67" s="5">
        <v>0</v>
      </c>
      <c r="E67" s="5">
        <v>0</v>
      </c>
      <c r="F67" s="5">
        <v>0</v>
      </c>
      <c r="G67" s="5">
        <f>+C67*D67*E67*F67</f>
        <v>0</v>
      </c>
    </row>
    <row r="68" spans="1:7" ht="11.25" thickBot="1" x14ac:dyDescent="0.3">
      <c r="A68" s="13"/>
      <c r="B68" s="5" t="s">
        <v>143</v>
      </c>
      <c r="C68" s="5">
        <v>0</v>
      </c>
      <c r="D68" s="5">
        <v>0</v>
      </c>
      <c r="E68" s="5">
        <v>0</v>
      </c>
      <c r="F68" s="5">
        <v>0</v>
      </c>
      <c r="G68" s="5">
        <f t="shared" ref="G68" si="11">+C68*D68*E68*F68</f>
        <v>0</v>
      </c>
    </row>
    <row r="69" spans="1:7" ht="11.25" thickBot="1" x14ac:dyDescent="0.3">
      <c r="A69" s="13"/>
      <c r="B69" s="5" t="s">
        <v>24</v>
      </c>
      <c r="C69" s="5"/>
      <c r="D69" s="5"/>
      <c r="E69" s="5"/>
      <c r="F69" s="5"/>
      <c r="G69" s="5"/>
    </row>
    <row r="70" spans="1:7" ht="11.25" thickBot="1" x14ac:dyDescent="0.3">
      <c r="A70" s="57" t="s">
        <v>144</v>
      </c>
      <c r="B70" s="58"/>
      <c r="C70" s="58"/>
      <c r="D70" s="58"/>
      <c r="E70" s="58"/>
      <c r="F70" s="59"/>
      <c r="G70" s="5">
        <f>SUM(G67:G69)</f>
        <v>0</v>
      </c>
    </row>
    <row r="71" spans="1:7" ht="11.25" thickBot="1" x14ac:dyDescent="0.3">
      <c r="A71" s="66" t="s">
        <v>145</v>
      </c>
      <c r="B71" s="67"/>
      <c r="C71" s="67"/>
      <c r="D71" s="67"/>
      <c r="E71" s="67"/>
      <c r="F71" s="68"/>
      <c r="G71" s="27">
        <f>SUM(G60,G65,G70)</f>
        <v>0</v>
      </c>
    </row>
    <row r="72" spans="1:7" ht="21.75" thickBot="1" x14ac:dyDescent="0.3">
      <c r="A72" s="24" t="str">
        <f>'PI skaičiuoklė'!B31</f>
        <v>Straipsnis (-iai), punktas (-ai) ir įpareigojimas</v>
      </c>
      <c r="B72" s="4"/>
      <c r="C72" s="4"/>
      <c r="D72" s="4"/>
      <c r="E72" s="4"/>
      <c r="F72" s="4"/>
      <c r="G72" s="4"/>
    </row>
    <row r="73" spans="1:7" ht="11.25" thickBot="1" x14ac:dyDescent="0.3">
      <c r="A73" s="8" t="str">
        <f>'PI skaičiuoklė'!C32</f>
        <v>Veiksmas E1</v>
      </c>
      <c r="B73" s="4"/>
      <c r="C73" s="4"/>
      <c r="D73" s="4"/>
      <c r="E73" s="4"/>
      <c r="F73" s="4"/>
      <c r="G73" s="4"/>
    </row>
    <row r="74" spans="1:7" ht="11.25" thickBot="1" x14ac:dyDescent="0.3">
      <c r="A74" s="26"/>
      <c r="B74" s="5" t="s">
        <v>146</v>
      </c>
      <c r="C74" s="5">
        <v>0</v>
      </c>
      <c r="D74" s="5">
        <v>0</v>
      </c>
      <c r="E74" s="5">
        <v>0</v>
      </c>
      <c r="F74" s="5">
        <v>0</v>
      </c>
      <c r="G74" s="5">
        <f t="shared" ref="G74:G75" si="12">+C74*D74*E74*F74</f>
        <v>0</v>
      </c>
    </row>
    <row r="75" spans="1:7" ht="11.25" thickBot="1" x14ac:dyDescent="0.3">
      <c r="A75" s="13"/>
      <c r="B75" s="5" t="s">
        <v>147</v>
      </c>
      <c r="C75" s="5">
        <v>0</v>
      </c>
      <c r="D75" s="5">
        <v>0</v>
      </c>
      <c r="E75" s="5">
        <v>0</v>
      </c>
      <c r="F75" s="5">
        <v>0</v>
      </c>
      <c r="G75" s="5">
        <f t="shared" si="12"/>
        <v>0</v>
      </c>
    </row>
    <row r="76" spans="1:7" ht="11.25" thickBot="1" x14ac:dyDescent="0.3">
      <c r="A76" s="13"/>
      <c r="B76" s="5" t="s">
        <v>24</v>
      </c>
      <c r="C76" s="5"/>
      <c r="D76" s="5"/>
      <c r="E76" s="5"/>
      <c r="F76" s="5"/>
      <c r="G76" s="5"/>
    </row>
    <row r="77" spans="1:7" ht="11.25" thickBot="1" x14ac:dyDescent="0.3">
      <c r="A77" s="57" t="s">
        <v>148</v>
      </c>
      <c r="B77" s="58"/>
      <c r="C77" s="58"/>
      <c r="D77" s="58"/>
      <c r="E77" s="58"/>
      <c r="F77" s="59"/>
      <c r="G77" s="5">
        <f>SUM(G74:G76)</f>
        <v>0</v>
      </c>
    </row>
    <row r="78" spans="1:7" ht="11.25" thickBot="1" x14ac:dyDescent="0.3">
      <c r="A78" s="8" t="str">
        <f>'PI skaičiuoklė'!C33</f>
        <v>Veiksmas E2</v>
      </c>
      <c r="B78" s="4"/>
      <c r="C78" s="4"/>
      <c r="D78" s="4"/>
      <c r="E78" s="4"/>
      <c r="F78" s="4"/>
      <c r="G78" s="4"/>
    </row>
    <row r="79" spans="1:7" ht="11.25" thickBot="1" x14ac:dyDescent="0.3">
      <c r="A79" s="26"/>
      <c r="B79" s="5" t="s">
        <v>149</v>
      </c>
      <c r="C79" s="5">
        <v>0</v>
      </c>
      <c r="D79" s="5">
        <v>0</v>
      </c>
      <c r="E79" s="5">
        <v>0</v>
      </c>
      <c r="F79" s="5">
        <v>0</v>
      </c>
      <c r="G79" s="5">
        <f t="shared" ref="G79:G80" si="13">+C79*D79*E79*F79</f>
        <v>0</v>
      </c>
    </row>
    <row r="80" spans="1:7" ht="11.25" thickBot="1" x14ac:dyDescent="0.3">
      <c r="A80" s="13"/>
      <c r="B80" s="5" t="s">
        <v>150</v>
      </c>
      <c r="C80" s="5">
        <v>0</v>
      </c>
      <c r="D80" s="5">
        <v>0</v>
      </c>
      <c r="E80" s="5">
        <v>0</v>
      </c>
      <c r="F80" s="5">
        <v>0</v>
      </c>
      <c r="G80" s="5">
        <f t="shared" si="13"/>
        <v>0</v>
      </c>
    </row>
    <row r="81" spans="1:7" ht="11.25" thickBot="1" x14ac:dyDescent="0.3">
      <c r="A81" s="13"/>
      <c r="B81" s="5" t="s">
        <v>24</v>
      </c>
      <c r="C81" s="5"/>
      <c r="D81" s="5"/>
      <c r="E81" s="5"/>
      <c r="F81" s="5"/>
      <c r="G81" s="5"/>
    </row>
    <row r="82" spans="1:7" ht="11.25" thickBot="1" x14ac:dyDescent="0.3">
      <c r="A82" s="57" t="s">
        <v>151</v>
      </c>
      <c r="B82" s="58"/>
      <c r="C82" s="58"/>
      <c r="D82" s="58"/>
      <c r="E82" s="58"/>
      <c r="F82" s="59"/>
      <c r="G82" s="5">
        <f>SUM(G79:G81)</f>
        <v>0</v>
      </c>
    </row>
    <row r="83" spans="1:7" ht="11.25" thickBot="1" x14ac:dyDescent="0.3">
      <c r="A83" s="8" t="str">
        <f>'PI skaičiuoklė'!C34</f>
        <v>Veiksmas E3</v>
      </c>
      <c r="B83" s="39"/>
      <c r="C83" s="39"/>
      <c r="D83" s="39"/>
      <c r="E83" s="39"/>
      <c r="F83" s="39"/>
      <c r="G83" s="39"/>
    </row>
    <row r="84" spans="1:7" ht="11.25" thickBot="1" x14ac:dyDescent="0.3">
      <c r="A84" s="26"/>
      <c r="B84" s="5" t="s">
        <v>152</v>
      </c>
      <c r="C84" s="5">
        <v>0</v>
      </c>
      <c r="D84" s="5">
        <v>0</v>
      </c>
      <c r="E84" s="5">
        <v>0</v>
      </c>
      <c r="F84" s="5">
        <v>0</v>
      </c>
      <c r="G84" s="5">
        <f>+C84*D84*E84*F84</f>
        <v>0</v>
      </c>
    </row>
    <row r="85" spans="1:7" ht="11.25" thickBot="1" x14ac:dyDescent="0.3">
      <c r="A85" s="13"/>
      <c r="B85" s="5" t="s">
        <v>153</v>
      </c>
      <c r="C85" s="5">
        <v>0</v>
      </c>
      <c r="D85" s="5">
        <v>0</v>
      </c>
      <c r="E85" s="5">
        <v>0</v>
      </c>
      <c r="F85" s="5">
        <v>0</v>
      </c>
      <c r="G85" s="5">
        <f t="shared" ref="G85" si="14">+C85*D85*E85*F85</f>
        <v>0</v>
      </c>
    </row>
    <row r="86" spans="1:7" ht="11.25" thickBot="1" x14ac:dyDescent="0.3">
      <c r="A86" s="13"/>
      <c r="B86" s="5" t="s">
        <v>24</v>
      </c>
      <c r="C86" s="5"/>
      <c r="D86" s="5"/>
      <c r="E86" s="5"/>
      <c r="F86" s="5"/>
      <c r="G86" s="5"/>
    </row>
    <row r="87" spans="1:7" ht="11.25" thickBot="1" x14ac:dyDescent="0.3">
      <c r="A87" s="57" t="s">
        <v>154</v>
      </c>
      <c r="B87" s="58"/>
      <c r="C87" s="58"/>
      <c r="D87" s="58"/>
      <c r="E87" s="58"/>
      <c r="F87" s="59"/>
      <c r="G87" s="5">
        <f>SUM(G84:G86)</f>
        <v>0</v>
      </c>
    </row>
    <row r="88" spans="1:7" ht="11.25" thickBot="1" x14ac:dyDescent="0.3">
      <c r="A88" s="66" t="s">
        <v>155</v>
      </c>
      <c r="B88" s="67"/>
      <c r="C88" s="67"/>
      <c r="D88" s="67"/>
      <c r="E88" s="67"/>
      <c r="F88" s="68"/>
      <c r="G88" s="27">
        <f>SUM(G77,G82,G87)</f>
        <v>0</v>
      </c>
    </row>
    <row r="89" spans="1:7" ht="21.75" thickBot="1" x14ac:dyDescent="0.3">
      <c r="A89" s="24" t="str">
        <f>'PI skaičiuoklė'!B37</f>
        <v>Straipsnis (-iai), punktas (-ai) ir įpareigojimas</v>
      </c>
      <c r="B89" s="4"/>
      <c r="C89" s="4"/>
      <c r="D89" s="4"/>
      <c r="E89" s="4"/>
      <c r="F89" s="4"/>
      <c r="G89" s="4"/>
    </row>
    <row r="90" spans="1:7" ht="11.25" thickBot="1" x14ac:dyDescent="0.3">
      <c r="A90" s="8" t="str">
        <f>'PI skaičiuoklė'!C38</f>
        <v>Veiksmas F1</v>
      </c>
      <c r="B90" s="4"/>
      <c r="C90" s="4"/>
      <c r="D90" s="4"/>
      <c r="E90" s="4"/>
      <c r="F90" s="4"/>
      <c r="G90" s="4"/>
    </row>
    <row r="91" spans="1:7" ht="11.25" thickBot="1" x14ac:dyDescent="0.3">
      <c r="A91" s="26"/>
      <c r="B91" s="5" t="s">
        <v>156</v>
      </c>
      <c r="C91" s="5">
        <v>0</v>
      </c>
      <c r="D91" s="5">
        <v>0</v>
      </c>
      <c r="E91" s="5">
        <v>0</v>
      </c>
      <c r="F91" s="5">
        <v>0</v>
      </c>
      <c r="G91" s="5">
        <f t="shared" ref="G91:G92" si="15">+C91*D91*E91*F91</f>
        <v>0</v>
      </c>
    </row>
    <row r="92" spans="1:7" ht="11.25" thickBot="1" x14ac:dyDescent="0.3">
      <c r="A92" s="13"/>
      <c r="B92" s="5" t="s">
        <v>157</v>
      </c>
      <c r="C92" s="5">
        <v>0</v>
      </c>
      <c r="D92" s="5">
        <v>0</v>
      </c>
      <c r="E92" s="5">
        <v>0</v>
      </c>
      <c r="F92" s="5">
        <v>0</v>
      </c>
      <c r="G92" s="5">
        <f t="shared" si="15"/>
        <v>0</v>
      </c>
    </row>
    <row r="93" spans="1:7" ht="11.25" thickBot="1" x14ac:dyDescent="0.3">
      <c r="A93" s="13"/>
      <c r="B93" s="5" t="s">
        <v>24</v>
      </c>
      <c r="C93" s="5"/>
      <c r="D93" s="5"/>
      <c r="E93" s="5"/>
      <c r="F93" s="5"/>
      <c r="G93" s="5"/>
    </row>
    <row r="94" spans="1:7" ht="11.25" thickBot="1" x14ac:dyDescent="0.3">
      <c r="A94" s="57" t="s">
        <v>158</v>
      </c>
      <c r="B94" s="58"/>
      <c r="C94" s="58"/>
      <c r="D94" s="58"/>
      <c r="E94" s="58"/>
      <c r="F94" s="59"/>
      <c r="G94" s="5">
        <f>SUM(G91:G93)</f>
        <v>0</v>
      </c>
    </row>
    <row r="95" spans="1:7" ht="11.25" thickBot="1" x14ac:dyDescent="0.3">
      <c r="A95" s="8" t="str">
        <f>'PI skaičiuoklė'!C39</f>
        <v>Veiksmas F2</v>
      </c>
      <c r="B95" s="4"/>
      <c r="C95" s="4"/>
      <c r="D95" s="4"/>
      <c r="E95" s="4"/>
      <c r="F95" s="4"/>
      <c r="G95" s="4"/>
    </row>
    <row r="96" spans="1:7" ht="11.25" thickBot="1" x14ac:dyDescent="0.3">
      <c r="A96" s="26"/>
      <c r="B96" s="5" t="s">
        <v>159</v>
      </c>
      <c r="C96" s="5">
        <v>0</v>
      </c>
      <c r="D96" s="5">
        <v>0</v>
      </c>
      <c r="E96" s="5">
        <v>0</v>
      </c>
      <c r="F96" s="5">
        <v>0</v>
      </c>
      <c r="G96" s="5">
        <f t="shared" ref="G96:G97" si="16">+C96*D96*E96*F96</f>
        <v>0</v>
      </c>
    </row>
    <row r="97" spans="1:7" ht="11.25" thickBot="1" x14ac:dyDescent="0.3">
      <c r="A97" s="13"/>
      <c r="B97" s="5" t="s">
        <v>160</v>
      </c>
      <c r="C97" s="5">
        <v>0</v>
      </c>
      <c r="D97" s="5">
        <v>0</v>
      </c>
      <c r="E97" s="5">
        <v>0</v>
      </c>
      <c r="F97" s="5">
        <v>0</v>
      </c>
      <c r="G97" s="5">
        <f t="shared" si="16"/>
        <v>0</v>
      </c>
    </row>
    <row r="98" spans="1:7" ht="11.25" thickBot="1" x14ac:dyDescent="0.3">
      <c r="A98" s="13"/>
      <c r="B98" s="5" t="s">
        <v>24</v>
      </c>
      <c r="C98" s="5"/>
      <c r="D98" s="5"/>
      <c r="E98" s="5"/>
      <c r="F98" s="5"/>
      <c r="G98" s="5"/>
    </row>
    <row r="99" spans="1:7" ht="11.25" thickBot="1" x14ac:dyDescent="0.3">
      <c r="A99" s="57" t="s">
        <v>161</v>
      </c>
      <c r="B99" s="58"/>
      <c r="C99" s="58"/>
      <c r="D99" s="58"/>
      <c r="E99" s="58"/>
      <c r="F99" s="59"/>
      <c r="G99" s="5">
        <f>SUM(G96:G98)</f>
        <v>0</v>
      </c>
    </row>
    <row r="100" spans="1:7" ht="11.25" thickBot="1" x14ac:dyDescent="0.3">
      <c r="A100" s="8" t="str">
        <f>'PI skaičiuoklė'!C40</f>
        <v>Veiksmas F3</v>
      </c>
      <c r="B100" s="39"/>
      <c r="C100" s="39"/>
      <c r="D100" s="39"/>
      <c r="E100" s="39"/>
      <c r="F100" s="39"/>
      <c r="G100" s="39"/>
    </row>
    <row r="101" spans="1:7" ht="11.25" thickBot="1" x14ac:dyDescent="0.3">
      <c r="A101" s="26"/>
      <c r="B101" s="5" t="s">
        <v>162</v>
      </c>
      <c r="C101" s="5">
        <v>0</v>
      </c>
      <c r="D101" s="5">
        <v>0</v>
      </c>
      <c r="E101" s="5">
        <v>0</v>
      </c>
      <c r="F101" s="5">
        <v>0</v>
      </c>
      <c r="G101" s="5">
        <f>+C101*D101*E101*F101</f>
        <v>0</v>
      </c>
    </row>
    <row r="102" spans="1:7" ht="11.25" thickBot="1" x14ac:dyDescent="0.3">
      <c r="A102" s="13"/>
      <c r="B102" s="5" t="s">
        <v>163</v>
      </c>
      <c r="C102" s="5">
        <v>0</v>
      </c>
      <c r="D102" s="5">
        <v>0</v>
      </c>
      <c r="E102" s="5">
        <v>0</v>
      </c>
      <c r="F102" s="5">
        <v>0</v>
      </c>
      <c r="G102" s="5">
        <f t="shared" ref="G102" si="17">+C102*D102*E102*F102</f>
        <v>0</v>
      </c>
    </row>
    <row r="103" spans="1:7" ht="11.25" thickBot="1" x14ac:dyDescent="0.3">
      <c r="A103" s="13"/>
      <c r="B103" s="5" t="s">
        <v>24</v>
      </c>
      <c r="C103" s="5"/>
      <c r="D103" s="5"/>
      <c r="E103" s="5"/>
      <c r="F103" s="5"/>
      <c r="G103" s="5"/>
    </row>
    <row r="104" spans="1:7" ht="11.25" thickBot="1" x14ac:dyDescent="0.3">
      <c r="A104" s="57" t="s">
        <v>164</v>
      </c>
      <c r="B104" s="58"/>
      <c r="C104" s="58"/>
      <c r="D104" s="58"/>
      <c r="E104" s="58"/>
      <c r="F104" s="59"/>
      <c r="G104" s="5">
        <f>SUM(G101:G103)</f>
        <v>0</v>
      </c>
    </row>
    <row r="105" spans="1:7" ht="11.25" thickBot="1" x14ac:dyDescent="0.3">
      <c r="A105" s="66" t="s">
        <v>165</v>
      </c>
      <c r="B105" s="67"/>
      <c r="C105" s="67"/>
      <c r="D105" s="67"/>
      <c r="E105" s="67"/>
      <c r="F105" s="68"/>
      <c r="G105" s="27">
        <f>SUM(G94,G99,G104)</f>
        <v>0</v>
      </c>
    </row>
    <row r="106" spans="1:7" x14ac:dyDescent="0.25">
      <c r="A106" s="28"/>
      <c r="B106" s="28"/>
      <c r="C106" s="28"/>
      <c r="D106" s="28"/>
      <c r="E106" s="28"/>
      <c r="F106" s="28"/>
      <c r="G106" s="29"/>
    </row>
    <row r="107" spans="1:7" x14ac:dyDescent="0.25">
      <c r="A107" s="28"/>
      <c r="B107" s="28"/>
      <c r="C107" s="28"/>
      <c r="D107" s="28"/>
      <c r="E107" s="28"/>
      <c r="F107" s="28"/>
      <c r="G107" s="29"/>
    </row>
    <row r="109" spans="1:7" ht="11.25" thickBot="1" x14ac:dyDescent="0.3"/>
    <row r="110" spans="1:7" ht="23.25" customHeight="1" thickBot="1" x14ac:dyDescent="0.3">
      <c r="A110" s="75" t="s">
        <v>166</v>
      </c>
      <c r="B110" s="76"/>
      <c r="C110" s="76"/>
      <c r="D110" s="76"/>
      <c r="E110" s="76"/>
      <c r="F110" s="76"/>
      <c r="G110" s="77"/>
    </row>
    <row r="111" spans="1:7" ht="67.5" customHeight="1" thickBot="1" x14ac:dyDescent="0.3">
      <c r="A111" s="31" t="s">
        <v>167</v>
      </c>
      <c r="B111" s="32" t="s">
        <v>102</v>
      </c>
      <c r="C111" s="32" t="s">
        <v>103</v>
      </c>
      <c r="D111" s="32" t="s">
        <v>104</v>
      </c>
      <c r="E111" s="32" t="s">
        <v>105</v>
      </c>
      <c r="F111" s="32" t="s">
        <v>106</v>
      </c>
      <c r="G111" s="32" t="s">
        <v>107</v>
      </c>
    </row>
    <row r="112" spans="1:7" ht="11.25" thickBot="1" x14ac:dyDescent="0.3">
      <c r="A112" s="33">
        <v>1</v>
      </c>
      <c r="B112" s="34">
        <v>2</v>
      </c>
      <c r="C112" s="33">
        <v>3</v>
      </c>
      <c r="D112" s="34">
        <v>4</v>
      </c>
      <c r="E112" s="33">
        <v>5</v>
      </c>
      <c r="F112" s="34">
        <v>6</v>
      </c>
      <c r="G112" s="33">
        <v>7</v>
      </c>
    </row>
    <row r="113" spans="1:8" ht="221.25" thickBot="1" x14ac:dyDescent="0.3">
      <c r="A113" s="24" t="str">
        <f>'PI skaičiuoklė'!B45</f>
        <v xml:space="preserve">4 str. 7 d. Bendrijos steigiamajame susirinkime priėmus sprendimą steigti bendriją, išrinktasis bendrijos pirmininkas ne vėliau kaip per 10 darbo dienų nuo bendrijos steigiamojo susirinkimo dienos privalo elektroninių ryšių priemonėmis, paštu, asmeniškai arba per atstovą pranešti apie priimtą sprendimą steigti bendriją statytojui arba bendrojo naudojimo objektų, kuriems valdyti steigiama bendrija, valdytojui – jungtinės veiklos sutartimi įgaliotam asmeniui ar bendrojo naudojimo objektų administratoriui.  </v>
      </c>
      <c r="B113" s="4"/>
      <c r="C113" s="25"/>
      <c r="D113" s="25"/>
      <c r="E113" s="25"/>
      <c r="F113" s="25"/>
      <c r="G113" s="25"/>
    </row>
    <row r="114" spans="1:8" ht="32.25" thickBot="1" x14ac:dyDescent="0.3">
      <c r="A114" s="8" t="str">
        <f>'PI skaičiuoklė'!C46</f>
        <v>pranešti elektroninių ryšių priemonėmis, paštu, asmeniškai arba per atstovą</v>
      </c>
      <c r="B114" s="4"/>
      <c r="C114" s="25"/>
      <c r="D114" s="25"/>
      <c r="E114" s="25"/>
      <c r="F114" s="25"/>
      <c r="G114" s="25"/>
    </row>
    <row r="115" spans="1:8" ht="32.25" thickBot="1" x14ac:dyDescent="0.3">
      <c r="A115" s="26"/>
      <c r="B115" s="5" t="s">
        <v>110</v>
      </c>
      <c r="C115" s="5">
        <v>1</v>
      </c>
      <c r="D115" s="5">
        <v>8.82</v>
      </c>
      <c r="E115" s="5">
        <v>0.17</v>
      </c>
      <c r="F115" s="5">
        <v>1</v>
      </c>
      <c r="G115" s="5">
        <f>+C115*D115*E115*F115</f>
        <v>1.4994000000000001</v>
      </c>
      <c r="H115" s="47"/>
    </row>
    <row r="116" spans="1:8" ht="11.25" thickBot="1" x14ac:dyDescent="0.3">
      <c r="A116" s="13"/>
      <c r="B116" s="5" t="s">
        <v>168</v>
      </c>
      <c r="C116" s="5"/>
      <c r="D116" s="5"/>
      <c r="E116" s="5"/>
      <c r="F116" s="5"/>
      <c r="G116" s="5">
        <f t="shared" ref="G116" si="18">+C116*D116*E116*F116</f>
        <v>0</v>
      </c>
    </row>
    <row r="117" spans="1:8" ht="11.25" thickBot="1" x14ac:dyDescent="0.3">
      <c r="A117" s="13"/>
      <c r="B117" s="5" t="s">
        <v>24</v>
      </c>
      <c r="C117" s="5"/>
      <c r="D117" s="5"/>
      <c r="E117" s="5"/>
      <c r="F117" s="5"/>
      <c r="G117" s="5"/>
    </row>
    <row r="118" spans="1:8" ht="11.25" thickBot="1" x14ac:dyDescent="0.3">
      <c r="A118" s="57" t="s">
        <v>109</v>
      </c>
      <c r="B118" s="58"/>
      <c r="C118" s="58"/>
      <c r="D118" s="58"/>
      <c r="E118" s="58"/>
      <c r="F118" s="59"/>
      <c r="G118" s="5">
        <f>SUM(G115:G117)</f>
        <v>1.4994000000000001</v>
      </c>
    </row>
    <row r="119" spans="1:8" ht="11.25" thickBot="1" x14ac:dyDescent="0.3">
      <c r="A119" s="8" t="str">
        <f>'PI skaičiuoklė'!C47</f>
        <v>Veiksmas A2</v>
      </c>
      <c r="B119" s="39"/>
      <c r="C119" s="39"/>
      <c r="D119" s="39"/>
      <c r="E119" s="39"/>
      <c r="F119" s="39"/>
      <c r="G119" s="39"/>
    </row>
    <row r="120" spans="1:8" ht="11.25" thickBot="1" x14ac:dyDescent="0.3">
      <c r="A120" s="26"/>
      <c r="B120" s="5" t="s">
        <v>169</v>
      </c>
      <c r="C120" s="5">
        <v>0</v>
      </c>
      <c r="D120" s="5">
        <v>0</v>
      </c>
      <c r="E120" s="5">
        <v>0</v>
      </c>
      <c r="F120" s="5">
        <v>0</v>
      </c>
      <c r="G120" s="5">
        <f>+C120*D120*E120*F120</f>
        <v>0</v>
      </c>
    </row>
    <row r="121" spans="1:8" ht="11.25" thickBot="1" x14ac:dyDescent="0.3">
      <c r="A121" s="13"/>
      <c r="B121" s="5" t="s">
        <v>111</v>
      </c>
      <c r="C121" s="5">
        <v>0</v>
      </c>
      <c r="D121" s="5">
        <v>0</v>
      </c>
      <c r="E121" s="5">
        <v>0</v>
      </c>
      <c r="F121" s="5">
        <v>0</v>
      </c>
      <c r="G121" s="5">
        <f t="shared" ref="G121" si="19">+C121*D121*E121*F121</f>
        <v>0</v>
      </c>
    </row>
    <row r="122" spans="1:8" ht="11.25" thickBot="1" x14ac:dyDescent="0.3">
      <c r="A122" s="13"/>
      <c r="B122" s="5" t="s">
        <v>24</v>
      </c>
      <c r="C122" s="5"/>
      <c r="D122" s="5"/>
      <c r="E122" s="5"/>
      <c r="F122" s="5"/>
      <c r="G122" s="5"/>
    </row>
    <row r="123" spans="1:8" ht="11.25" thickBot="1" x14ac:dyDescent="0.3">
      <c r="A123" s="57" t="s">
        <v>112</v>
      </c>
      <c r="B123" s="58"/>
      <c r="C123" s="58"/>
      <c r="D123" s="58"/>
      <c r="E123" s="58"/>
      <c r="F123" s="59"/>
      <c r="G123" s="5">
        <f>SUM(G120:G122)</f>
        <v>0</v>
      </c>
    </row>
    <row r="124" spans="1:8" ht="11.25" thickBot="1" x14ac:dyDescent="0.3">
      <c r="A124" s="8" t="str">
        <f>'PI skaičiuoklė'!C48</f>
        <v>Veiksmas A3</v>
      </c>
      <c r="B124" s="39"/>
      <c r="C124" s="39"/>
      <c r="D124" s="39"/>
      <c r="E124" s="39"/>
      <c r="F124" s="39"/>
      <c r="G124" s="39"/>
    </row>
    <row r="125" spans="1:8" ht="11.25" thickBot="1" x14ac:dyDescent="0.3">
      <c r="A125" s="26"/>
      <c r="B125" s="5" t="s">
        <v>113</v>
      </c>
      <c r="C125" s="5">
        <v>0</v>
      </c>
      <c r="D125" s="5">
        <v>0</v>
      </c>
      <c r="E125" s="5">
        <v>0</v>
      </c>
      <c r="F125" s="5">
        <v>0</v>
      </c>
      <c r="G125" s="5">
        <f>+C125*D125*E125*F125</f>
        <v>0</v>
      </c>
    </row>
    <row r="126" spans="1:8" ht="11.25" thickBot="1" x14ac:dyDescent="0.3">
      <c r="A126" s="13"/>
      <c r="B126" s="5" t="s">
        <v>114</v>
      </c>
      <c r="C126" s="5">
        <v>0</v>
      </c>
      <c r="D126" s="5">
        <v>0</v>
      </c>
      <c r="E126" s="5">
        <v>0</v>
      </c>
      <c r="F126" s="5">
        <v>0</v>
      </c>
      <c r="G126" s="5">
        <f t="shared" ref="G126" si="20">+C126*D126*E126*F126</f>
        <v>0</v>
      </c>
    </row>
    <row r="127" spans="1:8" ht="11.25" thickBot="1" x14ac:dyDescent="0.3">
      <c r="A127" s="13"/>
      <c r="B127" s="5" t="s">
        <v>24</v>
      </c>
      <c r="C127" s="5"/>
      <c r="D127" s="5"/>
      <c r="E127" s="5"/>
      <c r="F127" s="5"/>
      <c r="G127" s="5"/>
    </row>
    <row r="128" spans="1:8" ht="11.25" thickBot="1" x14ac:dyDescent="0.3">
      <c r="A128" s="57" t="s">
        <v>115</v>
      </c>
      <c r="B128" s="58"/>
      <c r="C128" s="58"/>
      <c r="D128" s="58"/>
      <c r="E128" s="58"/>
      <c r="F128" s="59"/>
      <c r="G128" s="5">
        <f>SUM(G125:G127)</f>
        <v>0</v>
      </c>
    </row>
    <row r="129" spans="1:8" ht="11.25" thickBot="1" x14ac:dyDescent="0.3">
      <c r="A129" s="66" t="s">
        <v>116</v>
      </c>
      <c r="B129" s="67"/>
      <c r="C129" s="67"/>
      <c r="D129" s="67"/>
      <c r="E129" s="67"/>
      <c r="F129" s="68"/>
      <c r="G129" s="27">
        <f>SUM(G118,G123,G128)</f>
        <v>1.4994000000000001</v>
      </c>
    </row>
    <row r="130" spans="1:8" ht="231.75" thickBot="1" x14ac:dyDescent="0.3">
      <c r="A130" s="24" t="str">
        <f>'PI skaičiuoklė'!B51</f>
        <v xml:space="preserve">4 str. 9 d. Bendrijos pirmininkas ne vėliau kaip per 5 darbo dienas nuo bendrijos įregistravimo Juridinių asmenų registro informacinėje sistemoje dienos elektroninių ryšių priemonėmis, paštu, asmeniškai arba per atstovą privalo pranešti apie bendrijos įregistravimą statytojui ar bendrojo naudojimo objektus, kuriems valdyti įsteigta bendrija, valdžiusiam jungtinės veiklos sutartimi įgaliotam asmeniui ar bendrojo naudojimo objektų administratoriui. Daugiabučio namo butų ir kitų patalpų savininkų įsteigtos bendrijos pirmininkas šioje dalyje nustatyta tvarka privalo pranešti apie bendrijos įregistravimą ir savivaldybės administracijai. </v>
      </c>
      <c r="B130" s="4"/>
      <c r="C130" s="4"/>
      <c r="D130" s="4"/>
      <c r="E130" s="4"/>
      <c r="F130" s="4"/>
      <c r="G130" s="4"/>
    </row>
    <row r="131" spans="1:8" ht="11.25" thickBot="1" x14ac:dyDescent="0.3">
      <c r="A131" s="8" t="str">
        <f>'PI skaičiuoklė'!C52</f>
        <v>pranešti el. ryšio priemonėmis</v>
      </c>
      <c r="B131" s="4"/>
      <c r="C131" s="4"/>
      <c r="D131" s="4"/>
      <c r="E131" s="4"/>
      <c r="F131" s="4"/>
      <c r="G131" s="4"/>
    </row>
    <row r="132" spans="1:8" ht="32.25" thickBot="1" x14ac:dyDescent="0.3">
      <c r="A132" s="26"/>
      <c r="B132" s="5" t="s">
        <v>110</v>
      </c>
      <c r="C132" s="5">
        <v>1</v>
      </c>
      <c r="D132" s="5">
        <v>8.82</v>
      </c>
      <c r="E132" s="5">
        <v>0.17</v>
      </c>
      <c r="F132" s="5">
        <v>1</v>
      </c>
      <c r="G132" s="5">
        <f t="shared" ref="G132:G133" si="21">+C132*D132*E132*F132</f>
        <v>1.4994000000000001</v>
      </c>
      <c r="H132" s="47"/>
    </row>
    <row r="133" spans="1:8" ht="11.25" thickBot="1" x14ac:dyDescent="0.3">
      <c r="A133" s="13"/>
      <c r="B133" s="5" t="s">
        <v>117</v>
      </c>
      <c r="C133" s="5">
        <v>0</v>
      </c>
      <c r="D133" s="5">
        <v>0</v>
      </c>
      <c r="E133" s="5">
        <v>0</v>
      </c>
      <c r="F133" s="5">
        <v>0</v>
      </c>
      <c r="G133" s="5">
        <f t="shared" si="21"/>
        <v>0</v>
      </c>
    </row>
    <row r="134" spans="1:8" ht="11.25" thickBot="1" x14ac:dyDescent="0.3">
      <c r="A134" s="13"/>
      <c r="B134" s="5" t="s">
        <v>24</v>
      </c>
      <c r="C134" s="5"/>
      <c r="D134" s="5"/>
      <c r="E134" s="5"/>
      <c r="F134" s="5"/>
      <c r="G134" s="5"/>
    </row>
    <row r="135" spans="1:8" ht="11.25" thickBot="1" x14ac:dyDescent="0.3">
      <c r="A135" s="57" t="s">
        <v>118</v>
      </c>
      <c r="B135" s="58"/>
      <c r="C135" s="58"/>
      <c r="D135" s="58"/>
      <c r="E135" s="58"/>
      <c r="F135" s="59"/>
      <c r="G135" s="5">
        <f>SUM(G132:G134)</f>
        <v>1.4994000000000001</v>
      </c>
    </row>
    <row r="136" spans="1:8" ht="11.25" thickBot="1" x14ac:dyDescent="0.3">
      <c r="A136" s="8" t="str">
        <f>'PI skaičiuoklė'!C53</f>
        <v>Veiksmas B2</v>
      </c>
      <c r="B136" s="4"/>
      <c r="C136" s="4"/>
      <c r="D136" s="4"/>
      <c r="E136" s="4"/>
      <c r="F136" s="4"/>
      <c r="G136" s="4"/>
    </row>
    <row r="137" spans="1:8" ht="11.25" thickBot="1" x14ac:dyDescent="0.3">
      <c r="A137" s="26"/>
      <c r="B137" s="5" t="s">
        <v>119</v>
      </c>
      <c r="C137" s="5">
        <v>0</v>
      </c>
      <c r="D137" s="5">
        <v>0</v>
      </c>
      <c r="E137" s="5">
        <v>0</v>
      </c>
      <c r="F137" s="5">
        <v>0</v>
      </c>
      <c r="G137" s="5">
        <f t="shared" ref="G137:G138" si="22">+C137*D137*E137*F137</f>
        <v>0</v>
      </c>
    </row>
    <row r="138" spans="1:8" ht="11.25" thickBot="1" x14ac:dyDescent="0.3">
      <c r="A138" s="13"/>
      <c r="B138" s="5" t="s">
        <v>120</v>
      </c>
      <c r="C138" s="5">
        <v>0</v>
      </c>
      <c r="D138" s="5">
        <v>0</v>
      </c>
      <c r="E138" s="5">
        <v>0</v>
      </c>
      <c r="F138" s="5">
        <v>0</v>
      </c>
      <c r="G138" s="5">
        <f t="shared" si="22"/>
        <v>0</v>
      </c>
    </row>
    <row r="139" spans="1:8" ht="11.25" thickBot="1" x14ac:dyDescent="0.3">
      <c r="A139" s="13"/>
      <c r="B139" s="5" t="s">
        <v>24</v>
      </c>
      <c r="C139" s="5"/>
      <c r="D139" s="5"/>
      <c r="E139" s="5"/>
      <c r="F139" s="5"/>
      <c r="G139" s="5"/>
    </row>
    <row r="140" spans="1:8" ht="11.25" thickBot="1" x14ac:dyDescent="0.3">
      <c r="A140" s="57" t="s">
        <v>121</v>
      </c>
      <c r="B140" s="58"/>
      <c r="C140" s="58"/>
      <c r="D140" s="58"/>
      <c r="E140" s="58"/>
      <c r="F140" s="59"/>
      <c r="G140" s="5">
        <f>SUM(G137:G139)</f>
        <v>0</v>
      </c>
    </row>
    <row r="141" spans="1:8" ht="11.25" thickBot="1" x14ac:dyDescent="0.3">
      <c r="A141" s="8" t="str">
        <f>'PI skaičiuoklė'!C54</f>
        <v>Veiksmas B3</v>
      </c>
      <c r="B141" s="39"/>
      <c r="C141" s="39"/>
      <c r="D141" s="39"/>
      <c r="E141" s="39"/>
      <c r="F141" s="39"/>
      <c r="G141" s="39"/>
    </row>
    <row r="142" spans="1:8" ht="11.25" thickBot="1" x14ac:dyDescent="0.3">
      <c r="A142" s="26"/>
      <c r="B142" s="5" t="s">
        <v>122</v>
      </c>
      <c r="C142" s="5">
        <v>0</v>
      </c>
      <c r="D142" s="5">
        <v>0</v>
      </c>
      <c r="E142" s="5">
        <v>0</v>
      </c>
      <c r="F142" s="5">
        <v>0</v>
      </c>
      <c r="G142" s="5">
        <f>+C142*D142*E142*F142</f>
        <v>0</v>
      </c>
    </row>
    <row r="143" spans="1:8" ht="11.25" thickBot="1" x14ac:dyDescent="0.3">
      <c r="A143" s="13"/>
      <c r="B143" s="5" t="s">
        <v>123</v>
      </c>
      <c r="C143" s="5">
        <v>0</v>
      </c>
      <c r="D143" s="5">
        <v>0</v>
      </c>
      <c r="E143" s="5">
        <v>0</v>
      </c>
      <c r="F143" s="5">
        <v>0</v>
      </c>
      <c r="G143" s="5">
        <f t="shared" ref="G143" si="23">+C143*D143*E143*F143</f>
        <v>0</v>
      </c>
    </row>
    <row r="144" spans="1:8" ht="11.25" thickBot="1" x14ac:dyDescent="0.3">
      <c r="A144" s="13"/>
      <c r="B144" s="5" t="s">
        <v>24</v>
      </c>
      <c r="C144" s="5"/>
      <c r="D144" s="5"/>
      <c r="E144" s="5"/>
      <c r="F144" s="5"/>
      <c r="G144" s="5"/>
    </row>
    <row r="145" spans="1:8" ht="11.25" thickBot="1" x14ac:dyDescent="0.3">
      <c r="A145" s="57" t="s">
        <v>170</v>
      </c>
      <c r="B145" s="58"/>
      <c r="C145" s="58"/>
      <c r="D145" s="58"/>
      <c r="E145" s="58"/>
      <c r="F145" s="59"/>
      <c r="G145" s="5">
        <f>SUM(G142:G144)</f>
        <v>0</v>
      </c>
    </row>
    <row r="146" spans="1:8" ht="11.25" thickBot="1" x14ac:dyDescent="0.3">
      <c r="A146" s="66" t="s">
        <v>125</v>
      </c>
      <c r="B146" s="67"/>
      <c r="C146" s="67"/>
      <c r="D146" s="67"/>
      <c r="E146" s="67"/>
      <c r="F146" s="68"/>
      <c r="G146" s="27">
        <f>SUM(G135,G140,G145)</f>
        <v>1.4994000000000001</v>
      </c>
    </row>
    <row r="147" spans="1:8" ht="326.25" thickBot="1" x14ac:dyDescent="0.3">
      <c r="A147" s="24" t="str">
        <f>'PI skaičiuoklė'!B57</f>
        <v xml:space="preserve">11 str. 3 d. Šio straipsnio pirmoje dalyje nurodytas bendrijos narių susirinkimo organizatorius privalo ne vėliau kaip prieš 14 dienų iki susirinkimo dienos bendrijos įstatuose nustatyta tvarka paskelbti pranešimą apie šaukiamą bendrijos narių susirinkimą bendrijos nariams ir savininkams ne bendrijos nariams. Pranešime apie šaukiamą bendrijos narių susirinkimą turi būti nurodytas susirinkimo organizatorius, susirinkimo data, laikas ir vieta arba informacija apie susirinkimo organizavimą nuotoliu, susirinkimo darbotvarkė, informacija apie galimybes dalyvauti susirinkime nuotoliu, iš anksto raštu pareikšti savo valią šaukiamo susirinkimo darbotvarkės klausimais, sudaryti paprastos rašytinės formos balsavimo teisės perleidimo, vadovaujantis Civilinio kodekso 2.89 straipsnio nuostatomis, sutartį su kitu asmeniu, patvirtinti įgaliojimą kitam asmeniui, taip pat informacija, kada ir kokiu būdu pateikti klausimų, pasiūlymų ir susipažinti su siūlomais sprendimais ar kitais papildomais dokumentais, jeigu jų būtų. </v>
      </c>
      <c r="B147" s="4"/>
      <c r="C147" s="4"/>
      <c r="D147" s="4"/>
      <c r="E147" s="4"/>
      <c r="F147" s="4"/>
      <c r="G147" s="4"/>
    </row>
    <row r="148" spans="1:8" ht="11.25" thickBot="1" x14ac:dyDescent="0.3">
      <c r="A148" s="8" t="str">
        <f>'PI skaičiuoklė'!C58</f>
        <v>išsiųsti el. paštu</v>
      </c>
      <c r="B148" s="4"/>
      <c r="C148" s="4"/>
      <c r="D148" s="4"/>
      <c r="E148" s="4"/>
      <c r="F148" s="4"/>
      <c r="G148" s="4"/>
    </row>
    <row r="149" spans="1:8" ht="32.25" thickBot="1" x14ac:dyDescent="0.3">
      <c r="A149" s="26"/>
      <c r="B149" s="5" t="s">
        <v>110</v>
      </c>
      <c r="C149" s="5">
        <v>1</v>
      </c>
      <c r="D149" s="5">
        <v>8.82</v>
      </c>
      <c r="E149" s="5">
        <v>0.17</v>
      </c>
      <c r="F149" s="5">
        <v>1</v>
      </c>
      <c r="G149" s="5">
        <f t="shared" ref="G149:G150" si="24">+C149*D149*E149*F149</f>
        <v>1.4994000000000001</v>
      </c>
    </row>
    <row r="150" spans="1:8" ht="11.25" thickBot="1" x14ac:dyDescent="0.3">
      <c r="A150" s="13"/>
      <c r="B150" s="5" t="s">
        <v>127</v>
      </c>
      <c r="C150" s="5">
        <v>0</v>
      </c>
      <c r="D150" s="5">
        <v>0</v>
      </c>
      <c r="E150" s="5">
        <v>0</v>
      </c>
      <c r="F150" s="5">
        <v>0</v>
      </c>
      <c r="G150" s="5">
        <f t="shared" si="24"/>
        <v>0</v>
      </c>
    </row>
    <row r="151" spans="1:8" ht="11.25" thickBot="1" x14ac:dyDescent="0.3">
      <c r="A151" s="13"/>
      <c r="B151" s="5" t="s">
        <v>24</v>
      </c>
      <c r="C151" s="5"/>
      <c r="D151" s="5"/>
      <c r="E151" s="5"/>
      <c r="F151" s="5"/>
      <c r="G151" s="5"/>
    </row>
    <row r="152" spans="1:8" ht="11.25" thickBot="1" x14ac:dyDescent="0.3">
      <c r="A152" s="57" t="s">
        <v>128</v>
      </c>
      <c r="B152" s="58"/>
      <c r="C152" s="58"/>
      <c r="D152" s="58"/>
      <c r="E152" s="58"/>
      <c r="F152" s="59"/>
      <c r="G152" s="5">
        <f>SUM(G149:G151)</f>
        <v>1.4994000000000001</v>
      </c>
    </row>
    <row r="153" spans="1:8" ht="11.25" thickBot="1" x14ac:dyDescent="0.3">
      <c r="A153" s="8">
        <f>'PI skaičiuoklė'!C59</f>
        <v>0</v>
      </c>
      <c r="B153" s="4"/>
      <c r="C153" s="4"/>
      <c r="D153" s="4"/>
      <c r="E153" s="4"/>
      <c r="F153" s="4"/>
      <c r="G153" s="4"/>
    </row>
    <row r="154" spans="1:8" ht="11.25" thickBot="1" x14ac:dyDescent="0.3">
      <c r="A154" s="26"/>
      <c r="B154" s="5"/>
      <c r="C154" s="5"/>
      <c r="D154" s="5"/>
      <c r="E154" s="5"/>
      <c r="F154" s="5"/>
      <c r="G154" s="5">
        <f t="shared" ref="G154:G155" si="25">+C154*D154*E154*F154</f>
        <v>0</v>
      </c>
      <c r="H154" s="47"/>
    </row>
    <row r="155" spans="1:8" ht="11.25" thickBot="1" x14ac:dyDescent="0.3">
      <c r="A155" s="13"/>
      <c r="B155" s="5" t="s">
        <v>130</v>
      </c>
      <c r="C155" s="5">
        <v>0</v>
      </c>
      <c r="D155" s="5">
        <v>0</v>
      </c>
      <c r="E155" s="5">
        <v>0</v>
      </c>
      <c r="F155" s="5">
        <v>0</v>
      </c>
      <c r="G155" s="5">
        <f t="shared" si="25"/>
        <v>0</v>
      </c>
    </row>
    <row r="156" spans="1:8" ht="11.25" thickBot="1" x14ac:dyDescent="0.3">
      <c r="A156" s="13"/>
      <c r="B156" s="5" t="s">
        <v>24</v>
      </c>
      <c r="C156" s="5"/>
      <c r="D156" s="5"/>
      <c r="E156" s="5"/>
      <c r="F156" s="5"/>
      <c r="G156" s="5"/>
    </row>
    <row r="157" spans="1:8" ht="11.25" thickBot="1" x14ac:dyDescent="0.3">
      <c r="A157" s="57" t="s">
        <v>131</v>
      </c>
      <c r="B157" s="58"/>
      <c r="C157" s="58"/>
      <c r="D157" s="58"/>
      <c r="E157" s="58"/>
      <c r="F157" s="59"/>
      <c r="G157" s="5">
        <f>SUM(G154:G156)</f>
        <v>0</v>
      </c>
    </row>
    <row r="158" spans="1:8" ht="11.25" thickBot="1" x14ac:dyDescent="0.3">
      <c r="A158" s="8">
        <f>'PI skaičiuoklė'!C60</f>
        <v>0</v>
      </c>
      <c r="B158" s="39"/>
      <c r="C158" s="39"/>
      <c r="D158" s="39"/>
      <c r="E158" s="39"/>
      <c r="F158" s="39"/>
      <c r="G158" s="39"/>
    </row>
    <row r="159" spans="1:8" ht="11.25" thickBot="1" x14ac:dyDescent="0.3">
      <c r="A159" s="26"/>
      <c r="B159" s="5" t="s">
        <v>132</v>
      </c>
      <c r="C159" s="5">
        <v>0</v>
      </c>
      <c r="D159" s="5">
        <v>0</v>
      </c>
      <c r="E159" s="5">
        <v>0</v>
      </c>
      <c r="F159" s="5">
        <v>0</v>
      </c>
      <c r="G159" s="5">
        <f>+C159*D159*E159*F159</f>
        <v>0</v>
      </c>
    </row>
    <row r="160" spans="1:8" ht="11.25" thickBot="1" x14ac:dyDescent="0.3">
      <c r="A160" s="13"/>
      <c r="B160" s="5" t="s">
        <v>133</v>
      </c>
      <c r="C160" s="5">
        <v>0</v>
      </c>
      <c r="D160" s="5">
        <v>0</v>
      </c>
      <c r="E160" s="5">
        <v>0</v>
      </c>
      <c r="F160" s="5">
        <v>0</v>
      </c>
      <c r="G160" s="5">
        <f t="shared" ref="G160" si="26">+C160*D160*E160*F160</f>
        <v>0</v>
      </c>
    </row>
    <row r="161" spans="1:8" ht="11.25" thickBot="1" x14ac:dyDescent="0.3">
      <c r="A161" s="13"/>
      <c r="B161" s="5" t="s">
        <v>24</v>
      </c>
      <c r="C161" s="5"/>
      <c r="D161" s="5"/>
      <c r="E161" s="5"/>
      <c r="F161" s="5"/>
      <c r="G161" s="5"/>
    </row>
    <row r="162" spans="1:8" ht="11.25" thickBot="1" x14ac:dyDescent="0.3">
      <c r="A162" s="57" t="s">
        <v>171</v>
      </c>
      <c r="B162" s="58"/>
      <c r="C162" s="58"/>
      <c r="D162" s="58"/>
      <c r="E162" s="58"/>
      <c r="F162" s="59"/>
      <c r="G162" s="5">
        <f>SUM(G159:G161)</f>
        <v>0</v>
      </c>
    </row>
    <row r="163" spans="1:8" ht="11.25" thickBot="1" x14ac:dyDescent="0.3">
      <c r="A163" s="66" t="s">
        <v>135</v>
      </c>
      <c r="B163" s="67"/>
      <c r="C163" s="67"/>
      <c r="D163" s="67"/>
      <c r="E163" s="67"/>
      <c r="F163" s="68"/>
      <c r="G163" s="27">
        <f>SUM(G152,G157,G162)</f>
        <v>1.4994000000000001</v>
      </c>
    </row>
    <row r="164" spans="1:8" ht="294.75" thickBot="1" x14ac:dyDescent="0.3">
      <c r="A164" s="24" t="str">
        <f>'PI skaičiuoklė'!B63</f>
        <v>18 str. 3 d. Veikiančios bendrijos, kuriai buvo perduotas bendrojo naudojimo objektų valdymas, pirmininkas ne vėliau kaip per 5 darbo dienas nuo bendrojo naudojimo objektų perdavimo valdyti sutarties patvirtinimo bendrijos narių susirinkime dienos privalo elektroninių ryšių priemonėmis, paštu, asmeniškai arba per atstovą raštu pranešti apie bendrojo naudojimo objektų perdavimą valdyti veikiančiai bendrijai statytojui arba šiuos bendrojo naudojimo objektus valdžiusiam pagal jungtinės veiklos sutartį įgaliotam asmeniui arba bendrojo naudojimo objektų administratoriui, nurodant šios sutarties įsigaliojimo datą. Nuo bendrojo naudojimo objektų perdavimo valdyti sutarties įsigaliojimo dienos buvusio šių bendrojo naudojimo objektų valdytojo įgaliojimai, susiję su šių bendrojo naudojimo objektų valdymu nebegalioja.</v>
      </c>
      <c r="B164" s="4"/>
      <c r="C164" s="4"/>
      <c r="D164" s="4"/>
      <c r="E164" s="4"/>
      <c r="F164" s="4"/>
      <c r="G164" s="4"/>
    </row>
    <row r="165" spans="1:8" ht="32.25" thickBot="1" x14ac:dyDescent="0.3">
      <c r="A165" s="8" t="str">
        <f>'PI skaičiuoklė'!C64</f>
        <v>pranešti raštu elektroninių ryšių priemonėmis, paštu, asmeniškai arba per atstovą</v>
      </c>
      <c r="B165" s="4"/>
      <c r="C165" s="4"/>
      <c r="D165" s="4"/>
      <c r="E165" s="4"/>
      <c r="F165" s="4"/>
      <c r="G165" s="4"/>
    </row>
    <row r="166" spans="1:8" ht="32.25" thickBot="1" x14ac:dyDescent="0.3">
      <c r="A166" s="26"/>
      <c r="B166" s="5" t="s">
        <v>110</v>
      </c>
      <c r="C166" s="5">
        <v>1</v>
      </c>
      <c r="D166" s="5">
        <v>8.82</v>
      </c>
      <c r="E166" s="5">
        <v>0.17</v>
      </c>
      <c r="F166" s="5">
        <v>1</v>
      </c>
      <c r="G166" s="5">
        <f t="shared" ref="G166:G167" si="27">+C166*D166*E166*F166</f>
        <v>1.4994000000000001</v>
      </c>
      <c r="H166" s="47"/>
    </row>
    <row r="167" spans="1:8" ht="11.25" thickBot="1" x14ac:dyDescent="0.3">
      <c r="A167" s="13"/>
      <c r="B167" s="5" t="s">
        <v>137</v>
      </c>
      <c r="C167" s="5">
        <v>0</v>
      </c>
      <c r="D167" s="5">
        <v>0</v>
      </c>
      <c r="E167" s="5">
        <v>0</v>
      </c>
      <c r="F167" s="5">
        <v>0</v>
      </c>
      <c r="G167" s="5">
        <f t="shared" si="27"/>
        <v>0</v>
      </c>
    </row>
    <row r="168" spans="1:8" ht="11.25" thickBot="1" x14ac:dyDescent="0.3">
      <c r="A168" s="13"/>
      <c r="B168" s="5" t="s">
        <v>24</v>
      </c>
      <c r="C168" s="5"/>
      <c r="D168" s="5"/>
      <c r="E168" s="5"/>
      <c r="F168" s="5"/>
      <c r="G168" s="5"/>
    </row>
    <row r="169" spans="1:8" ht="11.25" thickBot="1" x14ac:dyDescent="0.3">
      <c r="A169" s="57" t="s">
        <v>138</v>
      </c>
      <c r="B169" s="58"/>
      <c r="C169" s="58"/>
      <c r="D169" s="58"/>
      <c r="E169" s="58"/>
      <c r="F169" s="59"/>
      <c r="G169" s="5">
        <f>SUM(G166:G168)</f>
        <v>1.4994000000000001</v>
      </c>
    </row>
    <row r="170" spans="1:8" ht="11.25" thickBot="1" x14ac:dyDescent="0.3">
      <c r="A170" s="8" t="str">
        <f>'PI skaičiuoklė'!C65</f>
        <v>Veiksmas D2</v>
      </c>
      <c r="B170" s="4"/>
      <c r="C170" s="4"/>
      <c r="D170" s="4"/>
      <c r="E170" s="4"/>
      <c r="F170" s="4"/>
      <c r="G170" s="4"/>
    </row>
    <row r="171" spans="1:8" ht="11.25" thickBot="1" x14ac:dyDescent="0.3">
      <c r="A171" s="26"/>
      <c r="B171" s="5" t="s">
        <v>139</v>
      </c>
      <c r="C171" s="5">
        <v>0</v>
      </c>
      <c r="D171" s="5">
        <v>0</v>
      </c>
      <c r="E171" s="5">
        <v>0</v>
      </c>
      <c r="F171" s="5">
        <v>0</v>
      </c>
      <c r="G171" s="5">
        <f t="shared" ref="G171:G172" si="28">+C171*D171*E171*F171</f>
        <v>0</v>
      </c>
    </row>
    <row r="172" spans="1:8" ht="11.25" thickBot="1" x14ac:dyDescent="0.3">
      <c r="A172" s="13"/>
      <c r="B172" s="5" t="s">
        <v>140</v>
      </c>
      <c r="C172" s="5">
        <v>0</v>
      </c>
      <c r="D172" s="5">
        <v>0</v>
      </c>
      <c r="E172" s="5">
        <v>0</v>
      </c>
      <c r="F172" s="5">
        <v>0</v>
      </c>
      <c r="G172" s="5">
        <f t="shared" si="28"/>
        <v>0</v>
      </c>
    </row>
    <row r="173" spans="1:8" ht="11.25" thickBot="1" x14ac:dyDescent="0.3">
      <c r="A173" s="13"/>
      <c r="B173" s="5" t="s">
        <v>24</v>
      </c>
      <c r="C173" s="5"/>
      <c r="D173" s="5"/>
      <c r="E173" s="5"/>
      <c r="F173" s="5"/>
      <c r="G173" s="5"/>
    </row>
    <row r="174" spans="1:8" ht="11.25" thickBot="1" x14ac:dyDescent="0.3">
      <c r="A174" s="57" t="s">
        <v>141</v>
      </c>
      <c r="B174" s="58"/>
      <c r="C174" s="58"/>
      <c r="D174" s="58"/>
      <c r="E174" s="58"/>
      <c r="F174" s="59"/>
      <c r="G174" s="5">
        <f>SUM(G171:G173)</f>
        <v>0</v>
      </c>
    </row>
    <row r="175" spans="1:8" ht="11.25" thickBot="1" x14ac:dyDescent="0.3">
      <c r="A175" s="8" t="str">
        <f>'PI skaičiuoklė'!C66</f>
        <v>Veiksmas D3</v>
      </c>
      <c r="B175" s="39"/>
      <c r="C175" s="39"/>
      <c r="D175" s="39"/>
      <c r="E175" s="39"/>
      <c r="F175" s="39"/>
      <c r="G175" s="39"/>
    </row>
    <row r="176" spans="1:8" ht="11.25" thickBot="1" x14ac:dyDescent="0.3">
      <c r="A176" s="26"/>
      <c r="B176" s="5" t="s">
        <v>142</v>
      </c>
      <c r="C176" s="5">
        <v>0</v>
      </c>
      <c r="D176" s="5">
        <v>0</v>
      </c>
      <c r="E176" s="5">
        <v>0</v>
      </c>
      <c r="F176" s="5">
        <v>0</v>
      </c>
      <c r="G176" s="5">
        <f>+C176*D176*E176*F176</f>
        <v>0</v>
      </c>
    </row>
    <row r="177" spans="1:8" ht="11.25" thickBot="1" x14ac:dyDescent="0.3">
      <c r="A177" s="13"/>
      <c r="B177" s="5" t="s">
        <v>143</v>
      </c>
      <c r="C177" s="5">
        <v>0</v>
      </c>
      <c r="D177" s="5">
        <v>0</v>
      </c>
      <c r="E177" s="5">
        <v>0</v>
      </c>
      <c r="F177" s="5">
        <v>0</v>
      </c>
      <c r="G177" s="5">
        <f t="shared" ref="G177" si="29">+C177*D177*E177*F177</f>
        <v>0</v>
      </c>
    </row>
    <row r="178" spans="1:8" ht="11.25" thickBot="1" x14ac:dyDescent="0.3">
      <c r="A178" s="13"/>
      <c r="B178" s="5" t="s">
        <v>24</v>
      </c>
      <c r="C178" s="5"/>
      <c r="D178" s="5"/>
      <c r="E178" s="5"/>
      <c r="F178" s="5"/>
      <c r="G178" s="5"/>
    </row>
    <row r="179" spans="1:8" ht="11.25" thickBot="1" x14ac:dyDescent="0.3">
      <c r="A179" s="57" t="s">
        <v>172</v>
      </c>
      <c r="B179" s="58"/>
      <c r="C179" s="58"/>
      <c r="D179" s="58"/>
      <c r="E179" s="58"/>
      <c r="F179" s="59"/>
      <c r="G179" s="5">
        <f>SUM(G176:G178)</f>
        <v>0</v>
      </c>
    </row>
    <row r="180" spans="1:8" ht="11.25" thickBot="1" x14ac:dyDescent="0.3">
      <c r="A180" s="66" t="s">
        <v>145</v>
      </c>
      <c r="B180" s="67"/>
      <c r="C180" s="67"/>
      <c r="D180" s="67"/>
      <c r="E180" s="67"/>
      <c r="F180" s="68"/>
      <c r="G180" s="27">
        <f>SUM(G169,G174,G179)</f>
        <v>1.4994000000000001</v>
      </c>
    </row>
    <row r="181" spans="1:8" ht="399.75" thickBot="1" x14ac:dyDescent="0.3">
      <c r="A181" s="24" t="str">
        <f>'PI skaičiuoklė'!B69</f>
        <v xml:space="preserve"> 18 str. 4 d. Kai sprendimą bendrojo naudojimo objektus perduoti valdyti veikiančiai bendrijai arba atšaukti  bendrojo naudojimo objektų valdymą per veikiančią bendriją  priima daugiabučio namo butų ir kitų patalpų savininkai, veikiančios bendrijos pirmininkas ne vėliau kaip per 5 darbo dienas nuo bendrojo naudojimo objektų perdavimo valdyti arba bendrojo naudojimo objektų valdymo atšaukimo sutarties patvirtinimo dienos privalo elektroninių ryšių priemonėmis, paštu, asmeniškai arba per atstovą raštu pranešti savivaldybės administracijai daugiabučio namo, kuriame esančius bendrojo naudojimo objektus butų ir kitų patalpų savininkai perdavė valdyti veikiančiai bendrijai arba kurių valdymą per veikiančią bendriją atšaukė, adresą ir unikalų numerį Nekilnojamojo turto registro informacinėje sistemoje ir nurodyti bendrojo naudojimo objektų perdavimo valdyti ar bendrojo naudojimo objektų valdymo atšaukimo sutarties įsigaliojimo datą. </v>
      </c>
      <c r="B181" s="4"/>
      <c r="C181" s="4"/>
      <c r="D181" s="4"/>
      <c r="E181" s="4"/>
      <c r="F181" s="4"/>
      <c r="G181" s="4"/>
    </row>
    <row r="182" spans="1:8" ht="32.25" thickBot="1" x14ac:dyDescent="0.3">
      <c r="A182" s="8" t="str">
        <f>'PI skaičiuoklė'!C70</f>
        <v>pranešti elektroninių ryšių priemonėmis, paštu, asmeniškai arba per atstovą</v>
      </c>
      <c r="B182" s="4"/>
      <c r="C182" s="4"/>
      <c r="D182" s="4"/>
      <c r="E182" s="4"/>
      <c r="F182" s="4"/>
      <c r="G182" s="4"/>
    </row>
    <row r="183" spans="1:8" ht="32.25" thickBot="1" x14ac:dyDescent="0.3">
      <c r="A183" s="26"/>
      <c r="B183" s="5" t="s">
        <v>110</v>
      </c>
      <c r="C183" s="5">
        <v>1</v>
      </c>
      <c r="D183" s="5">
        <v>8.82</v>
      </c>
      <c r="E183" s="5">
        <v>0.17</v>
      </c>
      <c r="F183" s="5">
        <v>1</v>
      </c>
      <c r="G183" s="5">
        <f t="shared" ref="G183:G184" si="30">+C183*D183*E183*F183</f>
        <v>1.4994000000000001</v>
      </c>
      <c r="H183" s="47"/>
    </row>
    <row r="184" spans="1:8" ht="11.25" thickBot="1" x14ac:dyDescent="0.3">
      <c r="A184" s="13"/>
      <c r="B184" s="5" t="s">
        <v>147</v>
      </c>
      <c r="C184" s="5">
        <v>0</v>
      </c>
      <c r="D184" s="5">
        <v>0</v>
      </c>
      <c r="E184" s="5">
        <v>0</v>
      </c>
      <c r="F184" s="5">
        <v>0</v>
      </c>
      <c r="G184" s="5">
        <f t="shared" si="30"/>
        <v>0</v>
      </c>
    </row>
    <row r="185" spans="1:8" ht="11.25" thickBot="1" x14ac:dyDescent="0.3">
      <c r="A185" s="13"/>
      <c r="B185" s="5" t="s">
        <v>24</v>
      </c>
      <c r="C185" s="5"/>
      <c r="D185" s="5"/>
      <c r="E185" s="5"/>
      <c r="F185" s="5"/>
      <c r="G185" s="5"/>
    </row>
    <row r="186" spans="1:8" ht="11.25" thickBot="1" x14ac:dyDescent="0.3">
      <c r="A186" s="57" t="s">
        <v>148</v>
      </c>
      <c r="B186" s="58"/>
      <c r="C186" s="58"/>
      <c r="D186" s="58"/>
      <c r="E186" s="58"/>
      <c r="F186" s="59"/>
      <c r="G186" s="5">
        <f>SUM(G183:G185)</f>
        <v>1.4994000000000001</v>
      </c>
    </row>
    <row r="187" spans="1:8" ht="11.25" thickBot="1" x14ac:dyDescent="0.3">
      <c r="A187" s="8" t="str">
        <f>'PI skaičiuoklė'!C71</f>
        <v>Veiksmas E2</v>
      </c>
      <c r="B187" s="4"/>
      <c r="C187" s="4"/>
      <c r="D187" s="4"/>
      <c r="E187" s="4"/>
      <c r="F187" s="4"/>
      <c r="G187" s="4"/>
    </row>
    <row r="188" spans="1:8" ht="11.25" thickBot="1" x14ac:dyDescent="0.3">
      <c r="A188" s="26"/>
      <c r="B188" s="5" t="s">
        <v>149</v>
      </c>
      <c r="C188" s="5">
        <v>0</v>
      </c>
      <c r="D188" s="5">
        <v>0</v>
      </c>
      <c r="E188" s="5">
        <v>0</v>
      </c>
      <c r="F188" s="5">
        <v>0</v>
      </c>
      <c r="G188" s="5">
        <f t="shared" ref="G188:G189" si="31">+C188*D188*E188*F188</f>
        <v>0</v>
      </c>
    </row>
    <row r="189" spans="1:8" ht="11.25" thickBot="1" x14ac:dyDescent="0.3">
      <c r="A189" s="13"/>
      <c r="B189" s="5" t="s">
        <v>150</v>
      </c>
      <c r="C189" s="5">
        <v>0</v>
      </c>
      <c r="D189" s="5">
        <v>0</v>
      </c>
      <c r="E189" s="5">
        <v>0</v>
      </c>
      <c r="F189" s="5">
        <v>0</v>
      </c>
      <c r="G189" s="5">
        <f t="shared" si="31"/>
        <v>0</v>
      </c>
    </row>
    <row r="190" spans="1:8" ht="11.25" thickBot="1" x14ac:dyDescent="0.3">
      <c r="A190" s="13"/>
      <c r="B190" s="5" t="s">
        <v>24</v>
      </c>
      <c r="C190" s="5"/>
      <c r="D190" s="5"/>
      <c r="E190" s="5"/>
      <c r="F190" s="5"/>
      <c r="G190" s="5"/>
    </row>
    <row r="191" spans="1:8" ht="11.25" thickBot="1" x14ac:dyDescent="0.3">
      <c r="A191" s="57" t="s">
        <v>151</v>
      </c>
      <c r="B191" s="58"/>
      <c r="C191" s="58"/>
      <c r="D191" s="58"/>
      <c r="E191" s="58"/>
      <c r="F191" s="59"/>
      <c r="G191" s="5">
        <f>SUM(G188:G190)</f>
        <v>0</v>
      </c>
    </row>
    <row r="192" spans="1:8" ht="11.25" thickBot="1" x14ac:dyDescent="0.3">
      <c r="A192" s="8" t="str">
        <f>'PI skaičiuoklė'!C72</f>
        <v>Veiksmas E3</v>
      </c>
      <c r="B192" s="39"/>
      <c r="C192" s="39"/>
      <c r="D192" s="39"/>
      <c r="E192" s="39"/>
      <c r="F192" s="39"/>
      <c r="G192" s="39"/>
    </row>
    <row r="193" spans="1:7" ht="11.25" thickBot="1" x14ac:dyDescent="0.3">
      <c r="A193" s="26"/>
      <c r="B193" s="5" t="s">
        <v>152</v>
      </c>
      <c r="C193" s="5">
        <v>0</v>
      </c>
      <c r="D193" s="5">
        <v>0</v>
      </c>
      <c r="E193" s="5">
        <v>0</v>
      </c>
      <c r="F193" s="5">
        <v>0</v>
      </c>
      <c r="G193" s="5">
        <f>+C193*D193*E193*F193</f>
        <v>0</v>
      </c>
    </row>
    <row r="194" spans="1:7" ht="11.25" thickBot="1" x14ac:dyDescent="0.3">
      <c r="A194" s="13"/>
      <c r="B194" s="5" t="s">
        <v>153</v>
      </c>
      <c r="C194" s="5">
        <v>0</v>
      </c>
      <c r="D194" s="5">
        <v>0</v>
      </c>
      <c r="E194" s="5">
        <v>0</v>
      </c>
      <c r="F194" s="5">
        <v>0</v>
      </c>
      <c r="G194" s="5">
        <f t="shared" ref="G194" si="32">+C194*D194*E194*F194</f>
        <v>0</v>
      </c>
    </row>
    <row r="195" spans="1:7" ht="11.25" thickBot="1" x14ac:dyDescent="0.3">
      <c r="A195" s="13"/>
      <c r="B195" s="5" t="s">
        <v>24</v>
      </c>
      <c r="C195" s="5"/>
      <c r="D195" s="5"/>
      <c r="E195" s="5"/>
      <c r="F195" s="5"/>
      <c r="G195" s="5"/>
    </row>
    <row r="196" spans="1:7" ht="11.25" thickBot="1" x14ac:dyDescent="0.3">
      <c r="A196" s="57" t="s">
        <v>173</v>
      </c>
      <c r="B196" s="58"/>
      <c r="C196" s="58"/>
      <c r="D196" s="58"/>
      <c r="E196" s="58"/>
      <c r="F196" s="59"/>
      <c r="G196" s="5">
        <f>SUM(G193:G195)</f>
        <v>0</v>
      </c>
    </row>
    <row r="197" spans="1:7" ht="11.25" thickBot="1" x14ac:dyDescent="0.3">
      <c r="A197" s="66" t="s">
        <v>155</v>
      </c>
      <c r="B197" s="67"/>
      <c r="C197" s="67"/>
      <c r="D197" s="67"/>
      <c r="E197" s="67"/>
      <c r="F197" s="68"/>
      <c r="G197" s="27">
        <f>SUM(G186,G191,G196)</f>
        <v>1.4994000000000001</v>
      </c>
    </row>
    <row r="198" spans="1:7" ht="11.25" thickBot="1" x14ac:dyDescent="0.3">
      <c r="A198" s="24">
        <f>'PI skaičiuoklė'!B75</f>
        <v>0</v>
      </c>
      <c r="B198" s="4"/>
      <c r="C198" s="4"/>
      <c r="D198" s="4"/>
      <c r="E198" s="4"/>
      <c r="F198" s="4"/>
      <c r="G198" s="4"/>
    </row>
    <row r="199" spans="1:7" ht="11.25" thickBot="1" x14ac:dyDescent="0.3">
      <c r="A199" s="8">
        <f>'PI skaičiuoklė'!C76</f>
        <v>0</v>
      </c>
      <c r="B199" s="4"/>
      <c r="C199" s="4"/>
      <c r="D199" s="4"/>
      <c r="E199" s="4"/>
      <c r="F199" s="4"/>
      <c r="G199" s="4"/>
    </row>
    <row r="200" spans="1:7" ht="11.25" thickBot="1" x14ac:dyDescent="0.3">
      <c r="A200" s="26"/>
      <c r="B200" s="5"/>
      <c r="C200" s="5"/>
      <c r="D200" s="5"/>
      <c r="E200" s="5"/>
      <c r="F200" s="5"/>
      <c r="G200" s="5">
        <f t="shared" ref="G200:G201" si="33">+C200*D200*E200*F200</f>
        <v>0</v>
      </c>
    </row>
    <row r="201" spans="1:7" ht="11.25" thickBot="1" x14ac:dyDescent="0.3">
      <c r="A201" s="13"/>
      <c r="B201" s="5" t="s">
        <v>157</v>
      </c>
      <c r="C201" s="5">
        <v>0</v>
      </c>
      <c r="D201" s="5">
        <v>0</v>
      </c>
      <c r="E201" s="5">
        <v>0</v>
      </c>
      <c r="F201" s="5">
        <v>0</v>
      </c>
      <c r="G201" s="5">
        <f t="shared" si="33"/>
        <v>0</v>
      </c>
    </row>
    <row r="202" spans="1:7" ht="11.25" thickBot="1" x14ac:dyDescent="0.3">
      <c r="A202" s="13"/>
      <c r="B202" s="5" t="s">
        <v>24</v>
      </c>
      <c r="C202" s="5"/>
      <c r="D202" s="5"/>
      <c r="E202" s="5"/>
      <c r="F202" s="5"/>
      <c r="G202" s="5"/>
    </row>
    <row r="203" spans="1:7" ht="11.25" thickBot="1" x14ac:dyDescent="0.3">
      <c r="A203" s="57" t="s">
        <v>158</v>
      </c>
      <c r="B203" s="58"/>
      <c r="C203" s="58"/>
      <c r="D203" s="58"/>
      <c r="E203" s="58"/>
      <c r="F203" s="59"/>
      <c r="G203" s="5">
        <f>SUM(G200:G202)</f>
        <v>0</v>
      </c>
    </row>
    <row r="204" spans="1:7" ht="11.25" thickBot="1" x14ac:dyDescent="0.3">
      <c r="A204" s="8">
        <f>'PI skaičiuoklė'!C77</f>
        <v>0</v>
      </c>
      <c r="B204" s="4"/>
      <c r="C204" s="4"/>
      <c r="D204" s="4"/>
      <c r="E204" s="4"/>
      <c r="F204" s="4"/>
      <c r="G204" s="4"/>
    </row>
    <row r="205" spans="1:7" ht="11.25" thickBot="1" x14ac:dyDescent="0.3">
      <c r="A205" s="26"/>
      <c r="B205" s="5"/>
      <c r="C205" s="5"/>
      <c r="D205" s="5"/>
      <c r="E205" s="5">
        <v>4</v>
      </c>
      <c r="F205" s="5">
        <v>1</v>
      </c>
      <c r="G205" s="5">
        <f t="shared" ref="G205:G206" si="34">+C205*D205*E205*F205</f>
        <v>0</v>
      </c>
    </row>
    <row r="206" spans="1:7" ht="11.25" thickBot="1" x14ac:dyDescent="0.3">
      <c r="A206" s="13"/>
      <c r="B206" s="5" t="s">
        <v>160</v>
      </c>
      <c r="C206" s="5">
        <v>0</v>
      </c>
      <c r="D206" s="5">
        <v>0</v>
      </c>
      <c r="E206" s="5">
        <v>0</v>
      </c>
      <c r="F206" s="5">
        <v>0</v>
      </c>
      <c r="G206" s="5">
        <f t="shared" si="34"/>
        <v>0</v>
      </c>
    </row>
    <row r="207" spans="1:7" ht="11.25" thickBot="1" x14ac:dyDescent="0.3">
      <c r="A207" s="13"/>
      <c r="B207" s="5" t="s">
        <v>24</v>
      </c>
      <c r="C207" s="5"/>
      <c r="D207" s="5"/>
      <c r="E207" s="5"/>
      <c r="F207" s="5"/>
      <c r="G207" s="5"/>
    </row>
    <row r="208" spans="1:7" ht="11.25" thickBot="1" x14ac:dyDescent="0.3">
      <c r="A208" s="57" t="s">
        <v>161</v>
      </c>
      <c r="B208" s="58"/>
      <c r="C208" s="58"/>
      <c r="D208" s="58"/>
      <c r="E208" s="58"/>
      <c r="F208" s="59"/>
      <c r="G208" s="5">
        <f>SUM(G205:G207)</f>
        <v>0</v>
      </c>
    </row>
    <row r="209" spans="1:7" ht="11.25" thickBot="1" x14ac:dyDescent="0.3">
      <c r="A209" s="8">
        <f>'PI skaičiuoklė'!C78</f>
        <v>0</v>
      </c>
      <c r="B209" s="39"/>
      <c r="C209" s="39"/>
      <c r="D209" s="39"/>
      <c r="E209" s="39"/>
      <c r="F209" s="39"/>
      <c r="G209" s="39"/>
    </row>
    <row r="210" spans="1:7" ht="11.25" thickBot="1" x14ac:dyDescent="0.3">
      <c r="A210" s="26"/>
      <c r="B210" s="5"/>
      <c r="C210" s="5"/>
      <c r="D210" s="5"/>
      <c r="E210" s="5"/>
      <c r="F210" s="5"/>
      <c r="G210" s="5">
        <f>+C210*D210*E210*F210</f>
        <v>0</v>
      </c>
    </row>
    <row r="211" spans="1:7" ht="11.25" thickBot="1" x14ac:dyDescent="0.3">
      <c r="A211" s="13"/>
      <c r="B211" s="5" t="s">
        <v>163</v>
      </c>
      <c r="C211" s="5">
        <v>0</v>
      </c>
      <c r="D211" s="5">
        <v>0</v>
      </c>
      <c r="E211" s="5">
        <v>0</v>
      </c>
      <c r="F211" s="5">
        <v>0</v>
      </c>
      <c r="G211" s="5">
        <f t="shared" ref="G211" si="35">+C211*D211*E211*F211</f>
        <v>0</v>
      </c>
    </row>
    <row r="212" spans="1:7" ht="11.25" thickBot="1" x14ac:dyDescent="0.3">
      <c r="A212" s="13"/>
      <c r="B212" s="5" t="s">
        <v>24</v>
      </c>
      <c r="C212" s="5"/>
      <c r="D212" s="5"/>
      <c r="E212" s="5"/>
      <c r="F212" s="5"/>
      <c r="G212" s="5"/>
    </row>
    <row r="213" spans="1:7" ht="11.25" thickBot="1" x14ac:dyDescent="0.3">
      <c r="A213" s="57" t="s">
        <v>174</v>
      </c>
      <c r="B213" s="58"/>
      <c r="C213" s="58"/>
      <c r="D213" s="58"/>
      <c r="E213" s="58"/>
      <c r="F213" s="59"/>
      <c r="G213" s="5">
        <f>SUM(G210:G212)</f>
        <v>0</v>
      </c>
    </row>
    <row r="214" spans="1:7" ht="11.25" thickBot="1" x14ac:dyDescent="0.3">
      <c r="A214" s="66" t="s">
        <v>165</v>
      </c>
      <c r="B214" s="67"/>
      <c r="C214" s="67"/>
      <c r="D214" s="67"/>
      <c r="E214" s="67"/>
      <c r="F214" s="68"/>
      <c r="G214" s="27">
        <f>SUM(G203,G208,G213)</f>
        <v>0</v>
      </c>
    </row>
  </sheetData>
  <mergeCells count="50">
    <mergeCell ref="A1:G1"/>
    <mergeCell ref="A110:G110"/>
    <mergeCell ref="A118:F118"/>
    <mergeCell ref="A123:F123"/>
    <mergeCell ref="A129:F129"/>
    <mergeCell ref="A37:F37"/>
    <mergeCell ref="A9:F9"/>
    <mergeCell ref="A14:F14"/>
    <mergeCell ref="A20:F20"/>
    <mergeCell ref="A26:F26"/>
    <mergeCell ref="A31:F31"/>
    <mergeCell ref="A19:F19"/>
    <mergeCell ref="A36:F36"/>
    <mergeCell ref="A43:F43"/>
    <mergeCell ref="A48:F48"/>
    <mergeCell ref="A53:F53"/>
    <mergeCell ref="A54:F54"/>
    <mergeCell ref="A60:F60"/>
    <mergeCell ref="A65:F65"/>
    <mergeCell ref="A70:F70"/>
    <mergeCell ref="A71:F71"/>
    <mergeCell ref="A77:F77"/>
    <mergeCell ref="A82:F82"/>
    <mergeCell ref="A87:F87"/>
    <mergeCell ref="A88:F88"/>
    <mergeCell ref="A94:F94"/>
    <mergeCell ref="A99:F99"/>
    <mergeCell ref="A104:F104"/>
    <mergeCell ref="A105:F105"/>
    <mergeCell ref="A128:F128"/>
    <mergeCell ref="A145:F145"/>
    <mergeCell ref="A152:F152"/>
    <mergeCell ref="A157:F157"/>
    <mergeCell ref="A135:F135"/>
    <mergeCell ref="A140:F140"/>
    <mergeCell ref="A146:F146"/>
    <mergeCell ref="A162:F162"/>
    <mergeCell ref="A163:F163"/>
    <mergeCell ref="A169:F169"/>
    <mergeCell ref="A174:F174"/>
    <mergeCell ref="A179:F179"/>
    <mergeCell ref="A203:F203"/>
    <mergeCell ref="A208:F208"/>
    <mergeCell ref="A213:F213"/>
    <mergeCell ref="A214:F214"/>
    <mergeCell ref="A180:F180"/>
    <mergeCell ref="A186:F186"/>
    <mergeCell ref="A191:F191"/>
    <mergeCell ref="A196:F196"/>
    <mergeCell ref="A197:F197"/>
  </mergeCells>
  <pageMargins left="0.70866141732283472" right="0.70866141732283472" top="1.1417322834645669" bottom="0.94488188976377963" header="0.31496062992125984" footer="0.31496062992125984"/>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tabColor rgb="FFCCD3FF"/>
  </sheetPr>
  <dimension ref="A1:E178"/>
  <sheetViews>
    <sheetView topLeftCell="A143" zoomScale="85" zoomScaleNormal="85" workbookViewId="0">
      <selection activeCell="F123" sqref="F123"/>
    </sheetView>
  </sheetViews>
  <sheetFormatPr defaultColWidth="8.7109375" defaultRowHeight="10.5" x14ac:dyDescent="0.25"/>
  <cols>
    <col min="1" max="1" width="34.85546875" style="1" customWidth="1"/>
    <col min="2" max="2" width="18.85546875" style="1" customWidth="1"/>
    <col min="3" max="3" width="13.42578125" style="1" customWidth="1"/>
    <col min="4" max="4" width="26.5703125" style="1" customWidth="1"/>
    <col min="5" max="16384" width="8.7109375" style="1"/>
  </cols>
  <sheetData>
    <row r="1" spans="1:5" ht="21.75" customHeight="1" thickBot="1" x14ac:dyDescent="0.3">
      <c r="A1" s="78" t="s">
        <v>175</v>
      </c>
      <c r="B1" s="79"/>
      <c r="C1" s="79"/>
      <c r="D1" s="80"/>
    </row>
    <row r="2" spans="1:5" ht="24.6" customHeight="1" thickBot="1" x14ac:dyDescent="0.3">
      <c r="A2" s="31" t="s">
        <v>176</v>
      </c>
      <c r="B2" s="84" t="s">
        <v>177</v>
      </c>
      <c r="C2" s="85"/>
      <c r="D2" s="32" t="s">
        <v>7</v>
      </c>
    </row>
    <row r="3" spans="1:5" ht="11.25" thickBot="1" x14ac:dyDescent="0.3">
      <c r="A3" s="33">
        <v>1</v>
      </c>
      <c r="B3" s="86">
        <v>2</v>
      </c>
      <c r="C3" s="87"/>
      <c r="D3" s="33">
        <v>3</v>
      </c>
    </row>
    <row r="4" spans="1:5" ht="305.25" thickBot="1" x14ac:dyDescent="0.3">
      <c r="A4" s="24" t="str">
        <f>'PI skaičiuoklė'!B6</f>
        <v>11 str. 2 d. Pranešimą apie šaukiamą visuotinį susirinkimą šio straipsnio 1 dalyje nurodytas susirinkimo organizatorius (iniciatorius) turi ne vėliau kaip prieš 14 dienų iki susirinkimo dienos paskelbti bendrijos skelbimų lentoje arba kitose gerai matomose vietose, nurodyti susirinkimo vietą, datą ir laiką, kartu paskelbti susirinkimo darbotvarkę ir siūlomų sprendimų projektus arba nurodyti vietą, kur ir kokiu laiku galima susipažinti su sprendimų projektais. Jeigu visuotinio susirinkimo darbotvarkėje numatyta rinkti ar atšaukti bendrijos valdymo organą, keisti bendrijos įstatus ar svarstyti bendrijos reorganizavimo ar likvidavimo klausimus, metinę bendrijos pajamų ir išlaidų sąmatą, apie visuotinį susirinkimą bendrijos nariams pranešama raštu. Jeigu susirinkimo darbotvarkėje numatyta priimti šio įstatymo 12 straipsnio 1 dalyje numatytus sprendimus, apie visuotinį susirinkimą raštu pranešama visiems to pastato (tų pastatų), kuriame (kuriuose) įsteigta bendrija, butų ir kitų patalpų savininkams.</v>
      </c>
      <c r="B4" s="4"/>
      <c r="C4" s="4"/>
      <c r="D4" s="4"/>
    </row>
    <row r="5" spans="1:5" ht="11.25" thickBot="1" x14ac:dyDescent="0.3">
      <c r="A5" s="8" t="str">
        <f>'PI skaičiuoklė'!C7</f>
        <v>Paskelbia skelbimų lentoje</v>
      </c>
      <c r="B5" s="4"/>
      <c r="C5" s="4"/>
      <c r="D5" s="4"/>
    </row>
    <row r="6" spans="1:5" ht="11.25" thickBot="1" x14ac:dyDescent="0.3">
      <c r="A6" s="13"/>
      <c r="B6" s="5" t="s">
        <v>178</v>
      </c>
      <c r="C6" s="5">
        <v>0</v>
      </c>
      <c r="D6" s="5">
        <f>+C6</f>
        <v>0</v>
      </c>
      <c r="E6" s="47"/>
    </row>
    <row r="7" spans="1:5" ht="11.25" thickBot="1" x14ac:dyDescent="0.3">
      <c r="A7" s="13"/>
      <c r="B7" s="5" t="s">
        <v>168</v>
      </c>
      <c r="C7" s="5">
        <v>0</v>
      </c>
      <c r="D7" s="5">
        <f>+C7</f>
        <v>0</v>
      </c>
    </row>
    <row r="8" spans="1:5" ht="20.100000000000001" customHeight="1" thickBot="1" x14ac:dyDescent="0.3">
      <c r="A8" s="57" t="s">
        <v>179</v>
      </c>
      <c r="B8" s="58"/>
      <c r="C8" s="58"/>
      <c r="D8" s="4">
        <f>SUM(D6:D7)</f>
        <v>0</v>
      </c>
    </row>
    <row r="9" spans="1:5" ht="11.25" thickBot="1" x14ac:dyDescent="0.3">
      <c r="A9" s="8" t="str">
        <f>'PI skaičiuoklė'!C8</f>
        <v>Praneša raštu</v>
      </c>
      <c r="B9" s="4"/>
      <c r="C9" s="4"/>
      <c r="D9" s="4"/>
    </row>
    <row r="10" spans="1:5" ht="11.25" thickBot="1" x14ac:dyDescent="0.3">
      <c r="A10" s="13"/>
      <c r="B10" s="5">
        <v>0</v>
      </c>
      <c r="C10" s="5">
        <v>0</v>
      </c>
      <c r="D10" s="5">
        <f>+C10</f>
        <v>0</v>
      </c>
    </row>
    <row r="11" spans="1:5" ht="11.25" thickBot="1" x14ac:dyDescent="0.3">
      <c r="A11" s="13"/>
      <c r="B11" s="5" t="s">
        <v>111</v>
      </c>
      <c r="C11" s="5">
        <v>0</v>
      </c>
      <c r="D11" s="5">
        <f>+C11</f>
        <v>0</v>
      </c>
    </row>
    <row r="12" spans="1:5" ht="11.25" thickBot="1" x14ac:dyDescent="0.3">
      <c r="A12" s="57" t="s">
        <v>180</v>
      </c>
      <c r="B12" s="58"/>
      <c r="C12" s="58"/>
      <c r="D12" s="4">
        <f>SUM(D10:D11)</f>
        <v>0</v>
      </c>
    </row>
    <row r="13" spans="1:5" ht="11.25" thickBot="1" x14ac:dyDescent="0.3">
      <c r="A13" s="8" t="str">
        <f>'PI skaičiuoklė'!C9</f>
        <v>Veiksmas A3</v>
      </c>
      <c r="B13" s="4"/>
      <c r="C13" s="4"/>
      <c r="D13" s="4"/>
    </row>
    <row r="14" spans="1:5" ht="11.25" thickBot="1" x14ac:dyDescent="0.3">
      <c r="A14" s="13"/>
      <c r="B14" s="5" t="s">
        <v>113</v>
      </c>
      <c r="C14" s="5">
        <v>0</v>
      </c>
      <c r="D14" s="5">
        <f>+C14</f>
        <v>0</v>
      </c>
    </row>
    <row r="15" spans="1:5" ht="11.25" thickBot="1" x14ac:dyDescent="0.3">
      <c r="A15" s="13"/>
      <c r="B15" s="5" t="s">
        <v>114</v>
      </c>
      <c r="C15" s="5">
        <v>0</v>
      </c>
      <c r="D15" s="5">
        <f>+C15</f>
        <v>0</v>
      </c>
    </row>
    <row r="16" spans="1:5" ht="20.100000000000001" customHeight="1" thickBot="1" x14ac:dyDescent="0.3">
      <c r="A16" s="57" t="s">
        <v>181</v>
      </c>
      <c r="B16" s="58"/>
      <c r="C16" s="58"/>
      <c r="D16" s="4">
        <f>SUM(D14:D15)</f>
        <v>0</v>
      </c>
    </row>
    <row r="17" spans="1:4" ht="11.25" thickBot="1" x14ac:dyDescent="0.3">
      <c r="A17" s="66" t="s">
        <v>182</v>
      </c>
      <c r="B17" s="67"/>
      <c r="C17" s="67"/>
      <c r="D17" s="4">
        <f>SUM(D8,D12,D16)</f>
        <v>0</v>
      </c>
    </row>
    <row r="18" spans="1:4" ht="23.45" customHeight="1" thickBot="1" x14ac:dyDescent="0.3">
      <c r="A18" s="24">
        <f>'PI skaičiuoklė'!B12</f>
        <v>0</v>
      </c>
      <c r="B18" s="5"/>
      <c r="C18" s="5"/>
      <c r="D18" s="5"/>
    </row>
    <row r="19" spans="1:4" ht="11.25" thickBot="1" x14ac:dyDescent="0.3">
      <c r="A19" s="8">
        <f>'PI skaičiuoklė'!C13</f>
        <v>0</v>
      </c>
      <c r="B19" s="4"/>
      <c r="C19" s="4"/>
      <c r="D19" s="4"/>
    </row>
    <row r="20" spans="1:4" ht="11.25" thickBot="1" x14ac:dyDescent="0.3">
      <c r="A20" s="13"/>
      <c r="B20" s="5">
        <v>0</v>
      </c>
      <c r="C20" s="5">
        <v>0</v>
      </c>
      <c r="D20" s="5">
        <f>+C20</f>
        <v>0</v>
      </c>
    </row>
    <row r="21" spans="1:4" ht="11.25" thickBot="1" x14ac:dyDescent="0.3">
      <c r="A21" s="13"/>
      <c r="B21" s="5" t="s">
        <v>117</v>
      </c>
      <c r="C21" s="5">
        <v>0</v>
      </c>
      <c r="D21" s="5">
        <f>+C21</f>
        <v>0</v>
      </c>
    </row>
    <row r="22" spans="1:4" ht="11.25" thickBot="1" x14ac:dyDescent="0.3">
      <c r="A22" s="57" t="s">
        <v>183</v>
      </c>
      <c r="B22" s="58"/>
      <c r="C22" s="58"/>
      <c r="D22" s="4">
        <f>SUM(D20:D21)</f>
        <v>0</v>
      </c>
    </row>
    <row r="23" spans="1:4" ht="11.25" thickBot="1" x14ac:dyDescent="0.3">
      <c r="A23" s="8" t="str">
        <f>'PI skaičiuoklė'!C14</f>
        <v>Veiksmas B2</v>
      </c>
      <c r="B23" s="4"/>
      <c r="C23" s="4"/>
      <c r="D23" s="4"/>
    </row>
    <row r="24" spans="1:4" ht="11.25" thickBot="1" x14ac:dyDescent="0.3">
      <c r="A24" s="13"/>
      <c r="B24" s="5" t="s">
        <v>119</v>
      </c>
      <c r="C24" s="5">
        <v>0</v>
      </c>
      <c r="D24" s="5">
        <f>+C24</f>
        <v>0</v>
      </c>
    </row>
    <row r="25" spans="1:4" ht="11.25" thickBot="1" x14ac:dyDescent="0.3">
      <c r="A25" s="13"/>
      <c r="B25" s="5" t="s">
        <v>120</v>
      </c>
      <c r="C25" s="5">
        <v>0</v>
      </c>
      <c r="D25" s="5">
        <f>+C25</f>
        <v>0</v>
      </c>
    </row>
    <row r="26" spans="1:4" ht="11.25" thickBot="1" x14ac:dyDescent="0.3">
      <c r="A26" s="57" t="s">
        <v>184</v>
      </c>
      <c r="B26" s="58"/>
      <c r="C26" s="58"/>
      <c r="D26" s="4">
        <f>SUM(D24:D25)</f>
        <v>0</v>
      </c>
    </row>
    <row r="27" spans="1:4" ht="11.25" thickBot="1" x14ac:dyDescent="0.3">
      <c r="A27" s="8" t="str">
        <f>'PI skaičiuoklė'!C15</f>
        <v>Veiksmas B3</v>
      </c>
      <c r="B27" s="4"/>
      <c r="C27" s="4"/>
      <c r="D27" s="4"/>
    </row>
    <row r="28" spans="1:4" ht="11.25" thickBot="1" x14ac:dyDescent="0.3">
      <c r="A28" s="13"/>
      <c r="B28" s="5" t="s">
        <v>122</v>
      </c>
      <c r="C28" s="5">
        <v>0</v>
      </c>
      <c r="D28" s="5">
        <f>+C28</f>
        <v>0</v>
      </c>
    </row>
    <row r="29" spans="1:4" ht="11.25" thickBot="1" x14ac:dyDescent="0.3">
      <c r="A29" s="13"/>
      <c r="B29" s="5" t="s">
        <v>123</v>
      </c>
      <c r="C29" s="5">
        <v>0</v>
      </c>
      <c r="D29" s="5">
        <f>+C29</f>
        <v>0</v>
      </c>
    </row>
    <row r="30" spans="1:4" ht="20.100000000000001" customHeight="1" thickBot="1" x14ac:dyDescent="0.3">
      <c r="A30" s="57" t="s">
        <v>185</v>
      </c>
      <c r="B30" s="58"/>
      <c r="C30" s="58"/>
      <c r="D30" s="4">
        <f>SUM(D28:D29)</f>
        <v>0</v>
      </c>
    </row>
    <row r="31" spans="1:4" ht="11.25" thickBot="1" x14ac:dyDescent="0.3">
      <c r="A31" s="66" t="s">
        <v>186</v>
      </c>
      <c r="B31" s="67"/>
      <c r="C31" s="67"/>
      <c r="D31" s="4">
        <f>SUM(D22,D26,D30)</f>
        <v>0</v>
      </c>
    </row>
    <row r="32" spans="1:4" ht="21.75" thickBot="1" x14ac:dyDescent="0.3">
      <c r="A32" s="24" t="str">
        <f>'PI skaičiuoklė'!B18</f>
        <v>Straipsnis (-iai), punktas (-ai) ir įpareigojimas</v>
      </c>
      <c r="B32" s="4"/>
      <c r="C32" s="4"/>
      <c r="D32" s="4"/>
    </row>
    <row r="33" spans="1:4" ht="11.25" thickBot="1" x14ac:dyDescent="0.3">
      <c r="A33" s="8" t="str">
        <f>'PI skaičiuoklė'!C19</f>
        <v>Veiksmas C1</v>
      </c>
      <c r="B33" s="4"/>
      <c r="C33" s="4"/>
      <c r="D33" s="4"/>
    </row>
    <row r="34" spans="1:4" ht="11.25" thickBot="1" x14ac:dyDescent="0.3">
      <c r="A34" s="13"/>
      <c r="B34" s="5" t="s">
        <v>126</v>
      </c>
      <c r="C34" s="5">
        <v>0</v>
      </c>
      <c r="D34" s="5">
        <f>+C34</f>
        <v>0</v>
      </c>
    </row>
    <row r="35" spans="1:4" ht="11.25" thickBot="1" x14ac:dyDescent="0.3">
      <c r="A35" s="13"/>
      <c r="B35" s="5" t="s">
        <v>127</v>
      </c>
      <c r="C35" s="5">
        <v>0</v>
      </c>
      <c r="D35" s="5">
        <f>+C35</f>
        <v>0</v>
      </c>
    </row>
    <row r="36" spans="1:4" ht="20.100000000000001" customHeight="1" thickBot="1" x14ac:dyDescent="0.3">
      <c r="A36" s="57" t="s">
        <v>187</v>
      </c>
      <c r="B36" s="58"/>
      <c r="C36" s="58"/>
      <c r="D36" s="4">
        <f>SUM(D34:D35)</f>
        <v>0</v>
      </c>
    </row>
    <row r="37" spans="1:4" ht="11.25" thickBot="1" x14ac:dyDescent="0.3">
      <c r="A37" s="8" t="str">
        <f>'PI skaičiuoklė'!C20</f>
        <v>Veiksmas C2</v>
      </c>
      <c r="B37" s="4"/>
      <c r="C37" s="4"/>
      <c r="D37" s="4"/>
    </row>
    <row r="38" spans="1:4" ht="11.25" thickBot="1" x14ac:dyDescent="0.3">
      <c r="A38" s="13"/>
      <c r="B38" s="5" t="s">
        <v>129</v>
      </c>
      <c r="C38" s="5">
        <v>0</v>
      </c>
      <c r="D38" s="5">
        <f>+C38</f>
        <v>0</v>
      </c>
    </row>
    <row r="39" spans="1:4" ht="11.25" thickBot="1" x14ac:dyDescent="0.3">
      <c r="A39" s="13"/>
      <c r="B39" s="5" t="s">
        <v>130</v>
      </c>
      <c r="C39" s="5">
        <v>0</v>
      </c>
      <c r="D39" s="5">
        <f>+C39</f>
        <v>0</v>
      </c>
    </row>
    <row r="40" spans="1:4" ht="11.25" thickBot="1" x14ac:dyDescent="0.3">
      <c r="A40" s="57" t="s">
        <v>188</v>
      </c>
      <c r="B40" s="58"/>
      <c r="C40" s="58"/>
      <c r="D40" s="4">
        <f>SUM(D38:D39)</f>
        <v>0</v>
      </c>
    </row>
    <row r="41" spans="1:4" ht="11.25" thickBot="1" x14ac:dyDescent="0.3">
      <c r="A41" s="8" t="str">
        <f>'PI skaičiuoklė'!C21</f>
        <v>Veiksmas C3</v>
      </c>
      <c r="B41" s="4"/>
      <c r="C41" s="4"/>
      <c r="D41" s="4"/>
    </row>
    <row r="42" spans="1:4" ht="11.25" thickBot="1" x14ac:dyDescent="0.3">
      <c r="A42" s="13"/>
      <c r="B42" s="5" t="s">
        <v>132</v>
      </c>
      <c r="C42" s="5">
        <v>0</v>
      </c>
      <c r="D42" s="5">
        <f>+C42</f>
        <v>0</v>
      </c>
    </row>
    <row r="43" spans="1:4" ht="11.25" thickBot="1" x14ac:dyDescent="0.3">
      <c r="A43" s="13"/>
      <c r="B43" s="5" t="s">
        <v>133</v>
      </c>
      <c r="C43" s="5">
        <v>0</v>
      </c>
      <c r="D43" s="5">
        <f>+C43</f>
        <v>0</v>
      </c>
    </row>
    <row r="44" spans="1:4" ht="20.100000000000001" customHeight="1" thickBot="1" x14ac:dyDescent="0.3">
      <c r="A44" s="57" t="s">
        <v>189</v>
      </c>
      <c r="B44" s="58"/>
      <c r="C44" s="58"/>
      <c r="D44" s="4">
        <f>SUM(D42:D43)</f>
        <v>0</v>
      </c>
    </row>
    <row r="45" spans="1:4" ht="11.25" thickBot="1" x14ac:dyDescent="0.3">
      <c r="A45" s="66" t="s">
        <v>190</v>
      </c>
      <c r="B45" s="67"/>
      <c r="C45" s="67"/>
      <c r="D45" s="4">
        <f>SUM(D36,D40,D44)</f>
        <v>0</v>
      </c>
    </row>
    <row r="46" spans="1:4" ht="23.45" customHeight="1" thickBot="1" x14ac:dyDescent="0.3">
      <c r="A46" s="24" t="str">
        <f>'PI skaičiuoklė'!B25</f>
        <v>Straipsnis (-iai), punktas (-ai) ir įpareigojimas</v>
      </c>
      <c r="B46" s="5"/>
      <c r="C46" s="5"/>
      <c r="D46" s="5"/>
    </row>
    <row r="47" spans="1:4" ht="11.25" thickBot="1" x14ac:dyDescent="0.3">
      <c r="A47" s="8" t="str">
        <f>'PI skaičiuoklė'!C26</f>
        <v>Veiksmas D1</v>
      </c>
      <c r="B47" s="4"/>
      <c r="C47" s="4"/>
      <c r="D47" s="4"/>
    </row>
    <row r="48" spans="1:4" ht="11.25" thickBot="1" x14ac:dyDescent="0.3">
      <c r="A48" s="13"/>
      <c r="B48" s="5" t="s">
        <v>136</v>
      </c>
      <c r="C48" s="5">
        <v>0</v>
      </c>
      <c r="D48" s="5">
        <f>+C48</f>
        <v>0</v>
      </c>
    </row>
    <row r="49" spans="1:4" ht="11.25" thickBot="1" x14ac:dyDescent="0.3">
      <c r="A49" s="13"/>
      <c r="B49" s="5" t="s">
        <v>137</v>
      </c>
      <c r="C49" s="5">
        <v>0</v>
      </c>
      <c r="D49" s="5">
        <f>+C49</f>
        <v>0</v>
      </c>
    </row>
    <row r="50" spans="1:4" ht="11.25" thickBot="1" x14ac:dyDescent="0.3">
      <c r="A50" s="57" t="s">
        <v>191</v>
      </c>
      <c r="B50" s="58"/>
      <c r="C50" s="58"/>
      <c r="D50" s="4">
        <f>SUM(D48:D49)</f>
        <v>0</v>
      </c>
    </row>
    <row r="51" spans="1:4" ht="11.25" thickBot="1" x14ac:dyDescent="0.3">
      <c r="A51" s="8" t="str">
        <f>'PI skaičiuoklė'!C27</f>
        <v>Veiksmas D2</v>
      </c>
      <c r="B51" s="4"/>
      <c r="C51" s="4"/>
      <c r="D51" s="4"/>
    </row>
    <row r="52" spans="1:4" ht="11.25" thickBot="1" x14ac:dyDescent="0.3">
      <c r="A52" s="13"/>
      <c r="B52" s="5" t="s">
        <v>139</v>
      </c>
      <c r="C52" s="5">
        <v>0</v>
      </c>
      <c r="D52" s="5">
        <f>+C52</f>
        <v>0</v>
      </c>
    </row>
    <row r="53" spans="1:4" ht="11.25" thickBot="1" x14ac:dyDescent="0.3">
      <c r="A53" s="13"/>
      <c r="B53" s="5" t="s">
        <v>140</v>
      </c>
      <c r="C53" s="5">
        <v>0</v>
      </c>
      <c r="D53" s="5">
        <f>+C53</f>
        <v>0</v>
      </c>
    </row>
    <row r="54" spans="1:4" ht="11.25" thickBot="1" x14ac:dyDescent="0.3">
      <c r="A54" s="57" t="s">
        <v>192</v>
      </c>
      <c r="B54" s="58"/>
      <c r="C54" s="58"/>
      <c r="D54" s="4">
        <f>SUM(D52:D53)</f>
        <v>0</v>
      </c>
    </row>
    <row r="55" spans="1:4" ht="11.25" thickBot="1" x14ac:dyDescent="0.3">
      <c r="A55" s="8" t="str">
        <f>'PI skaičiuoklė'!C28</f>
        <v>Veiksmas D3</v>
      </c>
      <c r="B55" s="4"/>
      <c r="C55" s="4"/>
      <c r="D55" s="4"/>
    </row>
    <row r="56" spans="1:4" ht="11.25" thickBot="1" x14ac:dyDescent="0.3">
      <c r="A56" s="13"/>
      <c r="B56" s="5" t="s">
        <v>142</v>
      </c>
      <c r="C56" s="5">
        <v>0</v>
      </c>
      <c r="D56" s="5">
        <f>+C56</f>
        <v>0</v>
      </c>
    </row>
    <row r="57" spans="1:4" ht="11.25" thickBot="1" x14ac:dyDescent="0.3">
      <c r="A57" s="13"/>
      <c r="B57" s="5" t="s">
        <v>143</v>
      </c>
      <c r="C57" s="5">
        <v>0</v>
      </c>
      <c r="D57" s="5">
        <f>+C57</f>
        <v>0</v>
      </c>
    </row>
    <row r="58" spans="1:4" ht="20.100000000000001" customHeight="1" thickBot="1" x14ac:dyDescent="0.3">
      <c r="A58" s="57" t="s">
        <v>193</v>
      </c>
      <c r="B58" s="58"/>
      <c r="C58" s="58"/>
      <c r="D58" s="4">
        <f>SUM(D56:D57)</f>
        <v>0</v>
      </c>
    </row>
    <row r="59" spans="1:4" ht="11.25" thickBot="1" x14ac:dyDescent="0.3">
      <c r="A59" s="66" t="s">
        <v>194</v>
      </c>
      <c r="B59" s="67"/>
      <c r="C59" s="67"/>
      <c r="D59" s="4">
        <f>SUM(D50,D54,D58)</f>
        <v>0</v>
      </c>
    </row>
    <row r="60" spans="1:4" ht="21.75" thickBot="1" x14ac:dyDescent="0.3">
      <c r="A60" s="24" t="str">
        <f>'PI skaičiuoklė'!B31</f>
        <v>Straipsnis (-iai), punktas (-ai) ir įpareigojimas</v>
      </c>
      <c r="B60" s="4"/>
      <c r="C60" s="4"/>
      <c r="D60" s="4"/>
    </row>
    <row r="61" spans="1:4" ht="11.25" thickBot="1" x14ac:dyDescent="0.3">
      <c r="A61" s="8" t="str">
        <f>'PI skaičiuoklė'!C32</f>
        <v>Veiksmas E1</v>
      </c>
      <c r="B61" s="4"/>
      <c r="C61" s="4"/>
      <c r="D61" s="4"/>
    </row>
    <row r="62" spans="1:4" ht="11.25" thickBot="1" x14ac:dyDescent="0.3">
      <c r="A62" s="13"/>
      <c r="B62" s="5" t="s">
        <v>146</v>
      </c>
      <c r="C62" s="5">
        <v>0</v>
      </c>
      <c r="D62" s="5">
        <f>+C62</f>
        <v>0</v>
      </c>
    </row>
    <row r="63" spans="1:4" ht="11.25" thickBot="1" x14ac:dyDescent="0.3">
      <c r="A63" s="13"/>
      <c r="B63" s="5" t="s">
        <v>147</v>
      </c>
      <c r="C63" s="5">
        <v>0</v>
      </c>
      <c r="D63" s="5">
        <f>+C63</f>
        <v>0</v>
      </c>
    </row>
    <row r="64" spans="1:4" ht="20.100000000000001" customHeight="1" thickBot="1" x14ac:dyDescent="0.3">
      <c r="A64" s="57" t="s">
        <v>195</v>
      </c>
      <c r="B64" s="58"/>
      <c r="C64" s="58"/>
      <c r="D64" s="4">
        <f>SUM(D62:D63)</f>
        <v>0</v>
      </c>
    </row>
    <row r="65" spans="1:4" ht="11.25" thickBot="1" x14ac:dyDescent="0.3">
      <c r="A65" s="8" t="str">
        <f>'PI skaičiuoklė'!C33</f>
        <v>Veiksmas E2</v>
      </c>
      <c r="B65" s="4"/>
      <c r="C65" s="4"/>
      <c r="D65" s="4"/>
    </row>
    <row r="66" spans="1:4" ht="11.25" thickBot="1" x14ac:dyDescent="0.3">
      <c r="A66" s="13"/>
      <c r="B66" s="5" t="s">
        <v>149</v>
      </c>
      <c r="C66" s="5">
        <v>0</v>
      </c>
      <c r="D66" s="5">
        <f>+C66</f>
        <v>0</v>
      </c>
    </row>
    <row r="67" spans="1:4" ht="11.25" thickBot="1" x14ac:dyDescent="0.3">
      <c r="A67" s="13"/>
      <c r="B67" s="5" t="s">
        <v>150</v>
      </c>
      <c r="C67" s="5">
        <v>0</v>
      </c>
      <c r="D67" s="5">
        <f>+C67</f>
        <v>0</v>
      </c>
    </row>
    <row r="68" spans="1:4" ht="11.25" thickBot="1" x14ac:dyDescent="0.3">
      <c r="A68" s="57" t="s">
        <v>196</v>
      </c>
      <c r="B68" s="58"/>
      <c r="C68" s="58"/>
      <c r="D68" s="4">
        <f>SUM(D66:D67)</f>
        <v>0</v>
      </c>
    </row>
    <row r="69" spans="1:4" ht="11.25" thickBot="1" x14ac:dyDescent="0.3">
      <c r="A69" s="8" t="str">
        <f>'PI skaičiuoklė'!C34</f>
        <v>Veiksmas E3</v>
      </c>
      <c r="B69" s="4"/>
      <c r="C69" s="4"/>
      <c r="D69" s="4"/>
    </row>
    <row r="70" spans="1:4" ht="11.25" thickBot="1" x14ac:dyDescent="0.3">
      <c r="A70" s="13"/>
      <c r="B70" s="5" t="s">
        <v>152</v>
      </c>
      <c r="C70" s="5">
        <v>0</v>
      </c>
      <c r="D70" s="5">
        <f>+C70</f>
        <v>0</v>
      </c>
    </row>
    <row r="71" spans="1:4" ht="11.25" thickBot="1" x14ac:dyDescent="0.3">
      <c r="A71" s="13"/>
      <c r="B71" s="5" t="s">
        <v>153</v>
      </c>
      <c r="C71" s="5">
        <v>0</v>
      </c>
      <c r="D71" s="5">
        <f>+C71</f>
        <v>0</v>
      </c>
    </row>
    <row r="72" spans="1:4" ht="20.100000000000001" customHeight="1" thickBot="1" x14ac:dyDescent="0.3">
      <c r="A72" s="57" t="s">
        <v>197</v>
      </c>
      <c r="B72" s="58"/>
      <c r="C72" s="58"/>
      <c r="D72" s="4">
        <f>SUM(D70:D71)</f>
        <v>0</v>
      </c>
    </row>
    <row r="73" spans="1:4" ht="11.25" thickBot="1" x14ac:dyDescent="0.3">
      <c r="A73" s="66" t="s">
        <v>198</v>
      </c>
      <c r="B73" s="67"/>
      <c r="C73" s="67"/>
      <c r="D73" s="4">
        <f>SUM(D64,D68,D72)</f>
        <v>0</v>
      </c>
    </row>
    <row r="74" spans="1:4" ht="23.45" customHeight="1" thickBot="1" x14ac:dyDescent="0.3">
      <c r="A74" s="24" t="str">
        <f>'PI skaičiuoklė'!B37</f>
        <v>Straipsnis (-iai), punktas (-ai) ir įpareigojimas</v>
      </c>
      <c r="B74" s="5"/>
      <c r="C74" s="5"/>
      <c r="D74" s="5"/>
    </row>
    <row r="75" spans="1:4" ht="11.25" thickBot="1" x14ac:dyDescent="0.3">
      <c r="A75" s="8" t="str">
        <f>'PI skaičiuoklė'!C38</f>
        <v>Veiksmas F1</v>
      </c>
      <c r="B75" s="4"/>
      <c r="C75" s="4"/>
      <c r="D75" s="4"/>
    </row>
    <row r="76" spans="1:4" ht="11.25" thickBot="1" x14ac:dyDescent="0.3">
      <c r="A76" s="13"/>
      <c r="B76" s="5" t="s">
        <v>156</v>
      </c>
      <c r="C76" s="5">
        <v>0</v>
      </c>
      <c r="D76" s="5">
        <f>+C76</f>
        <v>0</v>
      </c>
    </row>
    <row r="77" spans="1:4" ht="11.25" thickBot="1" x14ac:dyDescent="0.3">
      <c r="A77" s="13"/>
      <c r="B77" s="5" t="s">
        <v>157</v>
      </c>
      <c r="C77" s="5">
        <v>0</v>
      </c>
      <c r="D77" s="5">
        <f>+C77</f>
        <v>0</v>
      </c>
    </row>
    <row r="78" spans="1:4" ht="11.25" thickBot="1" x14ac:dyDescent="0.3">
      <c r="A78" s="57" t="s">
        <v>199</v>
      </c>
      <c r="B78" s="58"/>
      <c r="C78" s="58"/>
      <c r="D78" s="4">
        <f>SUM(D76:D77)</f>
        <v>0</v>
      </c>
    </row>
    <row r="79" spans="1:4" ht="11.25" thickBot="1" x14ac:dyDescent="0.3">
      <c r="A79" s="8" t="str">
        <f>'PI skaičiuoklė'!C39</f>
        <v>Veiksmas F2</v>
      </c>
      <c r="B79" s="4"/>
      <c r="C79" s="4"/>
      <c r="D79" s="4"/>
    </row>
    <row r="80" spans="1:4" ht="11.25" thickBot="1" x14ac:dyDescent="0.3">
      <c r="A80" s="13"/>
      <c r="B80" s="5" t="s">
        <v>159</v>
      </c>
      <c r="C80" s="5">
        <v>0</v>
      </c>
      <c r="D80" s="5">
        <f>+C80</f>
        <v>0</v>
      </c>
    </row>
    <row r="81" spans="1:4" ht="11.25" thickBot="1" x14ac:dyDescent="0.3">
      <c r="A81" s="13"/>
      <c r="B81" s="5" t="s">
        <v>160</v>
      </c>
      <c r="C81" s="5">
        <v>0</v>
      </c>
      <c r="D81" s="5">
        <f>+C81</f>
        <v>0</v>
      </c>
    </row>
    <row r="82" spans="1:4" ht="11.25" thickBot="1" x14ac:dyDescent="0.3">
      <c r="A82" s="57" t="s">
        <v>200</v>
      </c>
      <c r="B82" s="58"/>
      <c r="C82" s="58"/>
      <c r="D82" s="4">
        <f>SUM(D80:D81)</f>
        <v>0</v>
      </c>
    </row>
    <row r="83" spans="1:4" ht="11.25" thickBot="1" x14ac:dyDescent="0.3">
      <c r="A83" s="8" t="str">
        <f>'PI skaičiuoklė'!C40</f>
        <v>Veiksmas F3</v>
      </c>
      <c r="B83" s="4"/>
      <c r="C83" s="4"/>
      <c r="D83" s="4"/>
    </row>
    <row r="84" spans="1:4" ht="11.25" thickBot="1" x14ac:dyDescent="0.3">
      <c r="A84" s="13"/>
      <c r="B84" s="5" t="s">
        <v>162</v>
      </c>
      <c r="C84" s="5">
        <v>0</v>
      </c>
      <c r="D84" s="5">
        <f>+C84</f>
        <v>0</v>
      </c>
    </row>
    <row r="85" spans="1:4" ht="11.25" thickBot="1" x14ac:dyDescent="0.3">
      <c r="A85" s="13"/>
      <c r="B85" s="5" t="s">
        <v>163</v>
      </c>
      <c r="C85" s="5">
        <v>0</v>
      </c>
      <c r="D85" s="5">
        <f>+C85</f>
        <v>0</v>
      </c>
    </row>
    <row r="86" spans="1:4" ht="20.100000000000001" customHeight="1" thickBot="1" x14ac:dyDescent="0.3">
      <c r="A86" s="57" t="s">
        <v>201</v>
      </c>
      <c r="B86" s="58"/>
      <c r="C86" s="58"/>
      <c r="D86" s="4">
        <f>SUM(D84:D85)</f>
        <v>0</v>
      </c>
    </row>
    <row r="87" spans="1:4" ht="11.25" thickBot="1" x14ac:dyDescent="0.3">
      <c r="A87" s="66" t="s">
        <v>202</v>
      </c>
      <c r="B87" s="67"/>
      <c r="C87" s="67"/>
      <c r="D87" s="4">
        <f>SUM(D78,D82,D86)</f>
        <v>0</v>
      </c>
    </row>
    <row r="91" spans="1:4" ht="11.25" thickBot="1" x14ac:dyDescent="0.3"/>
    <row r="92" spans="1:4" ht="21.75" customHeight="1" thickBot="1" x14ac:dyDescent="0.3">
      <c r="A92" s="81" t="s">
        <v>203</v>
      </c>
      <c r="B92" s="82"/>
      <c r="C92" s="82"/>
      <c r="D92" s="83"/>
    </row>
    <row r="93" spans="1:4" ht="30" customHeight="1" thickBot="1" x14ac:dyDescent="0.3">
      <c r="A93" s="31" t="s">
        <v>204</v>
      </c>
      <c r="B93" s="84" t="s">
        <v>177</v>
      </c>
      <c r="C93" s="85"/>
      <c r="D93" s="32" t="s">
        <v>7</v>
      </c>
    </row>
    <row r="94" spans="1:4" ht="11.25" thickBot="1" x14ac:dyDescent="0.3">
      <c r="A94" s="33">
        <v>1</v>
      </c>
      <c r="B94" s="86">
        <v>2</v>
      </c>
      <c r="C94" s="87"/>
      <c r="D94" s="33">
        <v>3</v>
      </c>
    </row>
    <row r="95" spans="1:4" ht="179.25" thickBot="1" x14ac:dyDescent="0.3">
      <c r="A95" s="24" t="str">
        <f>'PI skaičiuoklė'!B45</f>
        <v xml:space="preserve">4 str. 7 d. Bendrijos steigiamajame susirinkime priėmus sprendimą steigti bendriją, išrinktasis bendrijos pirmininkas ne vėliau kaip per 10 darbo dienų nuo bendrijos steigiamojo susirinkimo dienos privalo elektroninių ryšių priemonėmis, paštu, asmeniškai arba per atstovą pranešti apie priimtą sprendimą steigti bendriją statytojui arba bendrojo naudojimo objektų, kuriems valdyti steigiama bendrija, valdytojui – jungtinės veiklos sutartimi įgaliotam asmeniui ar bendrojo naudojimo objektų administratoriui.  </v>
      </c>
      <c r="B95" s="4"/>
      <c r="C95" s="4"/>
      <c r="D95" s="4"/>
    </row>
    <row r="96" spans="1:4" ht="32.25" thickBot="1" x14ac:dyDescent="0.3">
      <c r="A96" s="8" t="str">
        <f>'PI skaičiuoklė'!C46</f>
        <v>pranešti elektroninių ryšių priemonėmis, paštu, asmeniškai arba per atstovą</v>
      </c>
      <c r="B96" s="4"/>
      <c r="C96" s="4"/>
      <c r="D96" s="4"/>
    </row>
    <row r="97" spans="1:4" ht="11.25" thickBot="1" x14ac:dyDescent="0.3">
      <c r="A97" s="13"/>
      <c r="B97" s="5">
        <v>0</v>
      </c>
      <c r="C97" s="5">
        <v>0</v>
      </c>
      <c r="D97" s="5">
        <f>+C97</f>
        <v>0</v>
      </c>
    </row>
    <row r="98" spans="1:4" ht="11.25" thickBot="1" x14ac:dyDescent="0.3">
      <c r="A98" s="13"/>
      <c r="B98" s="5" t="s">
        <v>168</v>
      </c>
      <c r="C98" s="5">
        <v>0</v>
      </c>
      <c r="D98" s="5">
        <f>+C98</f>
        <v>0</v>
      </c>
    </row>
    <row r="99" spans="1:4" ht="11.25" thickBot="1" x14ac:dyDescent="0.3">
      <c r="A99" s="57" t="s">
        <v>179</v>
      </c>
      <c r="B99" s="58"/>
      <c r="C99" s="58"/>
      <c r="D99" s="4">
        <f>SUM(D97:D98)</f>
        <v>0</v>
      </c>
    </row>
    <row r="100" spans="1:4" ht="11.25" thickBot="1" x14ac:dyDescent="0.3">
      <c r="A100" s="8" t="str">
        <f>'PI skaičiuoklė'!C47</f>
        <v>Veiksmas A2</v>
      </c>
      <c r="B100" s="4"/>
      <c r="C100" s="4"/>
      <c r="D100" s="4"/>
    </row>
    <row r="101" spans="1:4" ht="11.25" thickBot="1" x14ac:dyDescent="0.3">
      <c r="A101" s="13"/>
      <c r="B101" s="5" t="s">
        <v>169</v>
      </c>
      <c r="C101" s="5">
        <v>0</v>
      </c>
      <c r="D101" s="5">
        <f>+C101</f>
        <v>0</v>
      </c>
    </row>
    <row r="102" spans="1:4" ht="11.25" thickBot="1" x14ac:dyDescent="0.3">
      <c r="A102" s="13"/>
      <c r="B102" s="5" t="s">
        <v>111</v>
      </c>
      <c r="C102" s="5">
        <v>0</v>
      </c>
      <c r="D102" s="5">
        <f>+C102</f>
        <v>0</v>
      </c>
    </row>
    <row r="103" spans="1:4" ht="11.25" thickBot="1" x14ac:dyDescent="0.3">
      <c r="A103" s="57" t="s">
        <v>180</v>
      </c>
      <c r="B103" s="58"/>
      <c r="C103" s="58"/>
      <c r="D103" s="4">
        <f>SUM(D101:D102)</f>
        <v>0</v>
      </c>
    </row>
    <row r="104" spans="1:4" ht="11.25" thickBot="1" x14ac:dyDescent="0.3">
      <c r="A104" s="8" t="str">
        <f>'PI skaičiuoklė'!C48</f>
        <v>Veiksmas A3</v>
      </c>
      <c r="B104" s="4"/>
      <c r="C104" s="4"/>
      <c r="D104" s="4"/>
    </row>
    <row r="105" spans="1:4" ht="11.25" thickBot="1" x14ac:dyDescent="0.3">
      <c r="A105" s="13"/>
      <c r="B105" s="5" t="s">
        <v>113</v>
      </c>
      <c r="C105" s="5">
        <v>0</v>
      </c>
      <c r="D105" s="5">
        <f>+C105</f>
        <v>0</v>
      </c>
    </row>
    <row r="106" spans="1:4" ht="11.25" thickBot="1" x14ac:dyDescent="0.3">
      <c r="A106" s="13"/>
      <c r="B106" s="5" t="s">
        <v>114</v>
      </c>
      <c r="C106" s="5">
        <v>0</v>
      </c>
      <c r="D106" s="5">
        <f>+C106</f>
        <v>0</v>
      </c>
    </row>
    <row r="107" spans="1:4" ht="11.25" thickBot="1" x14ac:dyDescent="0.3">
      <c r="A107" s="57" t="s">
        <v>181</v>
      </c>
      <c r="B107" s="58"/>
      <c r="C107" s="58"/>
      <c r="D107" s="4">
        <f>SUM(D105:D106)</f>
        <v>0</v>
      </c>
    </row>
    <row r="108" spans="1:4" ht="11.25" thickBot="1" x14ac:dyDescent="0.3">
      <c r="A108" s="66" t="s">
        <v>182</v>
      </c>
      <c r="B108" s="67"/>
      <c r="C108" s="67"/>
      <c r="D108" s="4">
        <f>SUM(D99,D103,D107)</f>
        <v>0</v>
      </c>
    </row>
    <row r="109" spans="1:4" ht="189.75" thickBot="1" x14ac:dyDescent="0.3">
      <c r="A109" s="24" t="str">
        <f>'PI skaičiuoklė'!B51</f>
        <v xml:space="preserve">4 str. 9 d. Bendrijos pirmininkas ne vėliau kaip per 5 darbo dienas nuo bendrijos įregistravimo Juridinių asmenų registro informacinėje sistemoje dienos elektroninių ryšių priemonėmis, paštu, asmeniškai arba per atstovą privalo pranešti apie bendrijos įregistravimą statytojui ar bendrojo naudojimo objektus, kuriems valdyti įsteigta bendrija, valdžiusiam jungtinės veiklos sutartimi įgaliotam asmeniui ar bendrojo naudojimo objektų administratoriui. Daugiabučio namo butų ir kitų patalpų savininkų įsteigtos bendrijos pirmininkas šioje dalyje nustatyta tvarka privalo pranešti apie bendrijos įregistravimą ir savivaldybės administracijai. </v>
      </c>
      <c r="B109" s="5"/>
      <c r="C109" s="5"/>
      <c r="D109" s="5"/>
    </row>
    <row r="110" spans="1:4" ht="11.25" thickBot="1" x14ac:dyDescent="0.3">
      <c r="A110" s="8" t="str">
        <f>'PI skaičiuoklė'!C52</f>
        <v>pranešti el. ryšio priemonėmis</v>
      </c>
      <c r="B110" s="4"/>
      <c r="C110" s="4"/>
      <c r="D110" s="4"/>
    </row>
    <row r="111" spans="1:4" ht="11.25" thickBot="1" x14ac:dyDescent="0.3">
      <c r="A111" s="13"/>
      <c r="B111" s="5">
        <v>0</v>
      </c>
      <c r="C111" s="5">
        <v>0</v>
      </c>
      <c r="D111" s="5">
        <f>+C111</f>
        <v>0</v>
      </c>
    </row>
    <row r="112" spans="1:4" ht="11.25" thickBot="1" x14ac:dyDescent="0.3">
      <c r="A112" s="13"/>
      <c r="B112" s="5" t="s">
        <v>117</v>
      </c>
      <c r="C112" s="5">
        <v>0</v>
      </c>
      <c r="D112" s="5">
        <f>+C112</f>
        <v>0</v>
      </c>
    </row>
    <row r="113" spans="1:4" ht="11.25" thickBot="1" x14ac:dyDescent="0.3">
      <c r="A113" s="57" t="s">
        <v>183</v>
      </c>
      <c r="B113" s="58"/>
      <c r="C113" s="58"/>
      <c r="D113" s="4">
        <f>SUM(D111:D112)</f>
        <v>0</v>
      </c>
    </row>
    <row r="114" spans="1:4" ht="11.25" thickBot="1" x14ac:dyDescent="0.3">
      <c r="A114" s="8" t="str">
        <f>'PI skaičiuoklė'!C53</f>
        <v>Veiksmas B2</v>
      </c>
      <c r="B114" s="4"/>
      <c r="C114" s="4"/>
      <c r="D114" s="4"/>
    </row>
    <row r="115" spans="1:4" ht="11.25" thickBot="1" x14ac:dyDescent="0.3">
      <c r="A115" s="13"/>
      <c r="B115" s="5" t="s">
        <v>119</v>
      </c>
      <c r="C115" s="5">
        <v>0</v>
      </c>
      <c r="D115" s="5">
        <f>+C115</f>
        <v>0</v>
      </c>
    </row>
    <row r="116" spans="1:4" ht="11.25" thickBot="1" x14ac:dyDescent="0.3">
      <c r="A116" s="13"/>
      <c r="B116" s="5" t="s">
        <v>120</v>
      </c>
      <c r="C116" s="5">
        <v>0</v>
      </c>
      <c r="D116" s="5">
        <f>+C116</f>
        <v>0</v>
      </c>
    </row>
    <row r="117" spans="1:4" ht="11.25" thickBot="1" x14ac:dyDescent="0.3">
      <c r="A117" s="57" t="s">
        <v>184</v>
      </c>
      <c r="B117" s="58"/>
      <c r="C117" s="58"/>
      <c r="D117" s="4">
        <f>SUM(D115:D116)</f>
        <v>0</v>
      </c>
    </row>
    <row r="118" spans="1:4" ht="11.25" thickBot="1" x14ac:dyDescent="0.3">
      <c r="A118" s="8" t="str">
        <f>'PI skaičiuoklė'!C54</f>
        <v>Veiksmas B3</v>
      </c>
      <c r="B118" s="4"/>
      <c r="C118" s="4"/>
      <c r="D118" s="4"/>
    </row>
    <row r="119" spans="1:4" ht="11.25" thickBot="1" x14ac:dyDescent="0.3">
      <c r="A119" s="13"/>
      <c r="B119" s="5" t="s">
        <v>122</v>
      </c>
      <c r="C119" s="5">
        <v>0</v>
      </c>
      <c r="D119" s="5">
        <f>+C119</f>
        <v>0</v>
      </c>
    </row>
    <row r="120" spans="1:4" ht="11.25" thickBot="1" x14ac:dyDescent="0.3">
      <c r="A120" s="13"/>
      <c r="B120" s="5" t="s">
        <v>123</v>
      </c>
      <c r="C120" s="5">
        <v>0</v>
      </c>
      <c r="D120" s="5">
        <f>+C120</f>
        <v>0</v>
      </c>
    </row>
    <row r="121" spans="1:4" ht="11.25" thickBot="1" x14ac:dyDescent="0.3">
      <c r="A121" s="57" t="s">
        <v>185</v>
      </c>
      <c r="B121" s="58"/>
      <c r="C121" s="58"/>
      <c r="D121" s="4">
        <f>SUM(D119:D120)</f>
        <v>0</v>
      </c>
    </row>
    <row r="122" spans="1:4" ht="11.25" thickBot="1" x14ac:dyDescent="0.3">
      <c r="A122" s="66" t="s">
        <v>186</v>
      </c>
      <c r="B122" s="67"/>
      <c r="C122" s="67"/>
      <c r="D122" s="4">
        <f>SUM(D113,D117,D121)</f>
        <v>0</v>
      </c>
    </row>
    <row r="123" spans="1:4" ht="284.25" thickBot="1" x14ac:dyDescent="0.3">
      <c r="A123" s="24" t="str">
        <f>'PI skaičiuoklė'!B57</f>
        <v xml:space="preserve">11 str. 3 d. Šio straipsnio pirmoje dalyje nurodytas bendrijos narių susirinkimo organizatorius privalo ne vėliau kaip prieš 14 dienų iki susirinkimo dienos bendrijos įstatuose nustatyta tvarka paskelbti pranešimą apie šaukiamą bendrijos narių susirinkimą bendrijos nariams ir savininkams ne bendrijos nariams. Pranešime apie šaukiamą bendrijos narių susirinkimą turi būti nurodytas susirinkimo organizatorius, susirinkimo data, laikas ir vieta arba informacija apie susirinkimo organizavimą nuotoliu, susirinkimo darbotvarkė, informacija apie galimybes dalyvauti susirinkime nuotoliu, iš anksto raštu pareikšti savo valią šaukiamo susirinkimo darbotvarkės klausimais, sudaryti paprastos rašytinės formos balsavimo teisės perleidimo, vadovaujantis Civilinio kodekso 2.89 straipsnio nuostatomis, sutartį su kitu asmeniu, patvirtinti įgaliojimą kitam asmeniui, taip pat informacija, kada ir kokiu būdu pateikti klausimų, pasiūlymų ir susipažinti su siūlomais sprendimais ar kitais papildomais dokumentais, jeigu jų būtų. </v>
      </c>
      <c r="B123" s="4"/>
      <c r="C123" s="4"/>
      <c r="D123" s="4"/>
    </row>
    <row r="124" spans="1:4" ht="11.25" thickBot="1" x14ac:dyDescent="0.3">
      <c r="A124" s="8" t="str">
        <f>'PI skaičiuoklė'!C58</f>
        <v>išsiųsti el. paštu</v>
      </c>
      <c r="B124" s="4"/>
      <c r="C124" s="4"/>
      <c r="D124" s="4"/>
    </row>
    <row r="125" spans="1:4" ht="11.25" thickBot="1" x14ac:dyDescent="0.3">
      <c r="A125" s="13"/>
      <c r="B125" s="5"/>
      <c r="C125" s="5"/>
      <c r="D125" s="5">
        <f>+C125</f>
        <v>0</v>
      </c>
    </row>
    <row r="126" spans="1:4" ht="11.25" thickBot="1" x14ac:dyDescent="0.3">
      <c r="A126" s="13"/>
      <c r="B126" s="5" t="s">
        <v>127</v>
      </c>
      <c r="C126" s="5">
        <v>0</v>
      </c>
      <c r="D126" s="5">
        <f>+C126</f>
        <v>0</v>
      </c>
    </row>
    <row r="127" spans="1:4" ht="11.25" thickBot="1" x14ac:dyDescent="0.3">
      <c r="A127" s="57" t="s">
        <v>187</v>
      </c>
      <c r="B127" s="58"/>
      <c r="C127" s="58"/>
      <c r="D127" s="4">
        <f>SUM(D125:D126)</f>
        <v>0</v>
      </c>
    </row>
    <row r="128" spans="1:4" ht="11.25" thickBot="1" x14ac:dyDescent="0.3">
      <c r="A128" s="8">
        <f>'PI skaičiuoklė'!C59</f>
        <v>0</v>
      </c>
      <c r="B128" s="4"/>
      <c r="C128" s="4"/>
      <c r="D128" s="4"/>
    </row>
    <row r="129" spans="1:4" ht="11.25" thickBot="1" x14ac:dyDescent="0.3">
      <c r="A129" s="13"/>
      <c r="B129" s="5" t="s">
        <v>129</v>
      </c>
      <c r="C129" s="5">
        <v>0</v>
      </c>
      <c r="D129" s="5">
        <f>+C129</f>
        <v>0</v>
      </c>
    </row>
    <row r="130" spans="1:4" ht="11.25" thickBot="1" x14ac:dyDescent="0.3">
      <c r="A130" s="13"/>
      <c r="B130" s="5" t="s">
        <v>130</v>
      </c>
      <c r="C130" s="5">
        <v>0</v>
      </c>
      <c r="D130" s="5">
        <f>+C130</f>
        <v>0</v>
      </c>
    </row>
    <row r="131" spans="1:4" ht="11.25" thickBot="1" x14ac:dyDescent="0.3">
      <c r="A131" s="57" t="s">
        <v>188</v>
      </c>
      <c r="B131" s="58"/>
      <c r="C131" s="58"/>
      <c r="D131" s="4">
        <f>SUM(D129:D130)</f>
        <v>0</v>
      </c>
    </row>
    <row r="132" spans="1:4" ht="11.25" thickBot="1" x14ac:dyDescent="0.3">
      <c r="A132" s="8">
        <f>'PI skaičiuoklė'!C60</f>
        <v>0</v>
      </c>
      <c r="B132" s="4"/>
      <c r="C132" s="4"/>
      <c r="D132" s="4"/>
    </row>
    <row r="133" spans="1:4" ht="11.25" thickBot="1" x14ac:dyDescent="0.3">
      <c r="A133" s="13"/>
      <c r="B133" s="5" t="s">
        <v>132</v>
      </c>
      <c r="C133" s="5">
        <v>0</v>
      </c>
      <c r="D133" s="5">
        <f>+C133</f>
        <v>0</v>
      </c>
    </row>
    <row r="134" spans="1:4" ht="11.25" thickBot="1" x14ac:dyDescent="0.3">
      <c r="A134" s="13"/>
      <c r="B134" s="5" t="s">
        <v>133</v>
      </c>
      <c r="C134" s="5">
        <v>0</v>
      </c>
      <c r="D134" s="5">
        <f>+C134</f>
        <v>0</v>
      </c>
    </row>
    <row r="135" spans="1:4" ht="11.25" thickBot="1" x14ac:dyDescent="0.3">
      <c r="A135" s="57" t="s">
        <v>189</v>
      </c>
      <c r="B135" s="58"/>
      <c r="C135" s="58"/>
      <c r="D135" s="4">
        <f>SUM(D133:D134)</f>
        <v>0</v>
      </c>
    </row>
    <row r="136" spans="1:4" ht="11.25" thickBot="1" x14ac:dyDescent="0.3">
      <c r="A136" s="66" t="s">
        <v>190</v>
      </c>
      <c r="B136" s="67"/>
      <c r="C136" s="67"/>
      <c r="D136" s="4">
        <f>SUM(D127,D131,D135)</f>
        <v>0</v>
      </c>
    </row>
    <row r="137" spans="1:4" ht="252.75" thickBot="1" x14ac:dyDescent="0.3">
      <c r="A137" s="24" t="str">
        <f>'PI skaičiuoklė'!B63</f>
        <v>18 str. 3 d. Veikiančios bendrijos, kuriai buvo perduotas bendrojo naudojimo objektų valdymas, pirmininkas ne vėliau kaip per 5 darbo dienas nuo bendrojo naudojimo objektų perdavimo valdyti sutarties patvirtinimo bendrijos narių susirinkime dienos privalo elektroninių ryšių priemonėmis, paštu, asmeniškai arba per atstovą raštu pranešti apie bendrojo naudojimo objektų perdavimą valdyti veikiančiai bendrijai statytojui arba šiuos bendrojo naudojimo objektus valdžiusiam pagal jungtinės veiklos sutartį įgaliotam asmeniui arba bendrojo naudojimo objektų administratoriui, nurodant šios sutarties įsigaliojimo datą. Nuo bendrojo naudojimo objektų perdavimo valdyti sutarties įsigaliojimo dienos buvusio šių bendrojo naudojimo objektų valdytojo įgaliojimai, susiję su šių bendrojo naudojimo objektų valdymu nebegalioja.</v>
      </c>
      <c r="B137" s="5"/>
      <c r="C137" s="5"/>
      <c r="D137" s="5"/>
    </row>
    <row r="138" spans="1:4" ht="32.25" thickBot="1" x14ac:dyDescent="0.3">
      <c r="A138" s="8" t="str">
        <f>'PI skaičiuoklė'!C64</f>
        <v>pranešti raštu elektroninių ryšių priemonėmis, paštu, asmeniškai arba per atstovą</v>
      </c>
      <c r="B138" s="4"/>
      <c r="C138" s="4"/>
      <c r="D138" s="4"/>
    </row>
    <row r="139" spans="1:4" ht="11.25" thickBot="1" x14ac:dyDescent="0.3">
      <c r="A139" s="13"/>
      <c r="B139" s="5">
        <v>0</v>
      </c>
      <c r="C139" s="5">
        <v>0</v>
      </c>
      <c r="D139" s="5">
        <f>+C139</f>
        <v>0</v>
      </c>
    </row>
    <row r="140" spans="1:4" ht="11.25" thickBot="1" x14ac:dyDescent="0.3">
      <c r="A140" s="13"/>
      <c r="B140" s="5" t="s">
        <v>137</v>
      </c>
      <c r="C140" s="5">
        <v>0</v>
      </c>
      <c r="D140" s="5">
        <f>+C140</f>
        <v>0</v>
      </c>
    </row>
    <row r="141" spans="1:4" ht="11.25" thickBot="1" x14ac:dyDescent="0.3">
      <c r="A141" s="57" t="s">
        <v>191</v>
      </c>
      <c r="B141" s="58"/>
      <c r="C141" s="58"/>
      <c r="D141" s="4">
        <f>SUM(D139:D140)</f>
        <v>0</v>
      </c>
    </row>
    <row r="142" spans="1:4" ht="11.25" thickBot="1" x14ac:dyDescent="0.3">
      <c r="A142" s="8" t="str">
        <f>'PI skaičiuoklė'!C65</f>
        <v>Veiksmas D2</v>
      </c>
      <c r="B142" s="4"/>
      <c r="C142" s="4"/>
      <c r="D142" s="4"/>
    </row>
    <row r="143" spans="1:4" ht="11.25" thickBot="1" x14ac:dyDescent="0.3">
      <c r="A143" s="13"/>
      <c r="B143" s="5" t="s">
        <v>139</v>
      </c>
      <c r="C143" s="5">
        <v>0</v>
      </c>
      <c r="D143" s="5">
        <f>+C143</f>
        <v>0</v>
      </c>
    </row>
    <row r="144" spans="1:4" ht="11.25" thickBot="1" x14ac:dyDescent="0.3">
      <c r="A144" s="13"/>
      <c r="B144" s="5" t="s">
        <v>140</v>
      </c>
      <c r="C144" s="5">
        <v>0</v>
      </c>
      <c r="D144" s="5">
        <f>+C144</f>
        <v>0</v>
      </c>
    </row>
    <row r="145" spans="1:4" ht="11.25" thickBot="1" x14ac:dyDescent="0.3">
      <c r="A145" s="57" t="s">
        <v>192</v>
      </c>
      <c r="B145" s="58"/>
      <c r="C145" s="58"/>
      <c r="D145" s="4">
        <f>SUM(D143:D144)</f>
        <v>0</v>
      </c>
    </row>
    <row r="146" spans="1:4" ht="11.25" thickBot="1" x14ac:dyDescent="0.3">
      <c r="A146" s="8" t="str">
        <f>'PI skaičiuoklė'!C66</f>
        <v>Veiksmas D3</v>
      </c>
      <c r="B146" s="4"/>
      <c r="C146" s="4"/>
      <c r="D146" s="4"/>
    </row>
    <row r="147" spans="1:4" ht="11.25" thickBot="1" x14ac:dyDescent="0.3">
      <c r="A147" s="13"/>
      <c r="B147" s="5" t="s">
        <v>142</v>
      </c>
      <c r="C147" s="5">
        <v>0</v>
      </c>
      <c r="D147" s="5">
        <f>+C147</f>
        <v>0</v>
      </c>
    </row>
    <row r="148" spans="1:4" ht="11.25" thickBot="1" x14ac:dyDescent="0.3">
      <c r="A148" s="13"/>
      <c r="B148" s="5" t="s">
        <v>143</v>
      </c>
      <c r="C148" s="5">
        <v>0</v>
      </c>
      <c r="D148" s="5">
        <f>+C148</f>
        <v>0</v>
      </c>
    </row>
    <row r="149" spans="1:4" ht="11.25" thickBot="1" x14ac:dyDescent="0.3">
      <c r="A149" s="57" t="s">
        <v>193</v>
      </c>
      <c r="B149" s="58"/>
      <c r="C149" s="58"/>
      <c r="D149" s="4">
        <f>SUM(D147:D148)</f>
        <v>0</v>
      </c>
    </row>
    <row r="150" spans="1:4" ht="11.25" thickBot="1" x14ac:dyDescent="0.3">
      <c r="A150" s="66" t="s">
        <v>194</v>
      </c>
      <c r="B150" s="67"/>
      <c r="C150" s="67"/>
      <c r="D150" s="4">
        <f>SUM(D141,D145,D149)</f>
        <v>0</v>
      </c>
    </row>
    <row r="151" spans="1:4" ht="347.25" thickBot="1" x14ac:dyDescent="0.3">
      <c r="A151" s="24" t="str">
        <f>'PI skaičiuoklė'!B69</f>
        <v xml:space="preserve"> 18 str. 4 d. Kai sprendimą bendrojo naudojimo objektus perduoti valdyti veikiančiai bendrijai arba atšaukti  bendrojo naudojimo objektų valdymą per veikiančią bendriją  priima daugiabučio namo butų ir kitų patalpų savininkai, veikiančios bendrijos pirmininkas ne vėliau kaip per 5 darbo dienas nuo bendrojo naudojimo objektų perdavimo valdyti arba bendrojo naudojimo objektų valdymo atšaukimo sutarties patvirtinimo dienos privalo elektroninių ryšių priemonėmis, paštu, asmeniškai arba per atstovą raštu pranešti savivaldybės administracijai daugiabučio namo, kuriame esančius bendrojo naudojimo objektus butų ir kitų patalpų savininkai perdavė valdyti veikiančiai bendrijai arba kurių valdymą per veikiančią bendriją atšaukė, adresą ir unikalų numerį Nekilnojamojo turto registro informacinėje sistemoje ir nurodyti bendrojo naudojimo objektų perdavimo valdyti ar bendrojo naudojimo objektų valdymo atšaukimo sutarties įsigaliojimo datą. </v>
      </c>
      <c r="B151" s="4"/>
      <c r="C151" s="4"/>
      <c r="D151" s="4"/>
    </row>
    <row r="152" spans="1:4" ht="32.25" thickBot="1" x14ac:dyDescent="0.3">
      <c r="A152" s="8" t="str">
        <f>'PI skaičiuoklė'!C70</f>
        <v>pranešti elektroninių ryšių priemonėmis, paštu, asmeniškai arba per atstovą</v>
      </c>
      <c r="B152" s="4"/>
      <c r="C152" s="4"/>
      <c r="D152" s="4"/>
    </row>
    <row r="153" spans="1:4" ht="11.25" thickBot="1" x14ac:dyDescent="0.3">
      <c r="A153" s="13"/>
      <c r="B153" s="5">
        <v>0</v>
      </c>
      <c r="C153" s="5">
        <v>0</v>
      </c>
      <c r="D153" s="5">
        <f>+C153</f>
        <v>0</v>
      </c>
    </row>
    <row r="154" spans="1:4" ht="11.25" thickBot="1" x14ac:dyDescent="0.3">
      <c r="A154" s="13"/>
      <c r="B154" s="5" t="s">
        <v>147</v>
      </c>
      <c r="C154" s="5">
        <v>0</v>
      </c>
      <c r="D154" s="5">
        <f>+C154</f>
        <v>0</v>
      </c>
    </row>
    <row r="155" spans="1:4" ht="11.25" thickBot="1" x14ac:dyDescent="0.3">
      <c r="A155" s="57" t="s">
        <v>195</v>
      </c>
      <c r="B155" s="58"/>
      <c r="C155" s="58"/>
      <c r="D155" s="4">
        <f>SUM(D153:D154)</f>
        <v>0</v>
      </c>
    </row>
    <row r="156" spans="1:4" ht="11.25" thickBot="1" x14ac:dyDescent="0.3">
      <c r="A156" s="8" t="str">
        <f>'PI skaičiuoklė'!C71</f>
        <v>Veiksmas E2</v>
      </c>
      <c r="B156" s="4"/>
      <c r="C156" s="4"/>
      <c r="D156" s="4"/>
    </row>
    <row r="157" spans="1:4" ht="11.25" thickBot="1" x14ac:dyDescent="0.3">
      <c r="A157" s="13"/>
      <c r="B157" s="5" t="s">
        <v>149</v>
      </c>
      <c r="C157" s="5">
        <v>0</v>
      </c>
      <c r="D157" s="5">
        <f>+C157</f>
        <v>0</v>
      </c>
    </row>
    <row r="158" spans="1:4" ht="11.25" thickBot="1" x14ac:dyDescent="0.3">
      <c r="A158" s="13"/>
      <c r="B158" s="5" t="s">
        <v>150</v>
      </c>
      <c r="C158" s="5">
        <v>0</v>
      </c>
      <c r="D158" s="5">
        <f>+C158</f>
        <v>0</v>
      </c>
    </row>
    <row r="159" spans="1:4" ht="11.25" thickBot="1" x14ac:dyDescent="0.3">
      <c r="A159" s="57" t="s">
        <v>196</v>
      </c>
      <c r="B159" s="58"/>
      <c r="C159" s="58"/>
      <c r="D159" s="4">
        <f>SUM(D157:D158)</f>
        <v>0</v>
      </c>
    </row>
    <row r="160" spans="1:4" ht="11.25" thickBot="1" x14ac:dyDescent="0.3">
      <c r="A160" s="8" t="str">
        <f>'PI skaičiuoklė'!C72</f>
        <v>Veiksmas E3</v>
      </c>
      <c r="B160" s="4"/>
      <c r="C160" s="4"/>
      <c r="D160" s="4"/>
    </row>
    <row r="161" spans="1:4" ht="11.25" thickBot="1" x14ac:dyDescent="0.3">
      <c r="A161" s="13"/>
      <c r="B161" s="5" t="s">
        <v>152</v>
      </c>
      <c r="C161" s="5">
        <v>0</v>
      </c>
      <c r="D161" s="5">
        <f>+C161</f>
        <v>0</v>
      </c>
    </row>
    <row r="162" spans="1:4" ht="11.25" thickBot="1" x14ac:dyDescent="0.3">
      <c r="A162" s="13"/>
      <c r="B162" s="5" t="s">
        <v>153</v>
      </c>
      <c r="C162" s="5">
        <v>0</v>
      </c>
      <c r="D162" s="5">
        <f>+C162</f>
        <v>0</v>
      </c>
    </row>
    <row r="163" spans="1:4" ht="11.25" thickBot="1" x14ac:dyDescent="0.3">
      <c r="A163" s="57" t="s">
        <v>197</v>
      </c>
      <c r="B163" s="58"/>
      <c r="C163" s="58"/>
      <c r="D163" s="4">
        <f>SUM(D161:D162)</f>
        <v>0</v>
      </c>
    </row>
    <row r="164" spans="1:4" ht="11.25" thickBot="1" x14ac:dyDescent="0.3">
      <c r="A164" s="66" t="s">
        <v>198</v>
      </c>
      <c r="B164" s="67"/>
      <c r="C164" s="67"/>
      <c r="D164" s="4">
        <f>SUM(D155,D159,D163)</f>
        <v>0</v>
      </c>
    </row>
    <row r="165" spans="1:4" ht="11.25" thickBot="1" x14ac:dyDescent="0.3">
      <c r="A165" s="24">
        <f>'PI skaičiuoklė'!B75</f>
        <v>0</v>
      </c>
      <c r="B165" s="5"/>
      <c r="C165" s="5"/>
      <c r="D165" s="5"/>
    </row>
    <row r="166" spans="1:4" ht="11.25" thickBot="1" x14ac:dyDescent="0.3">
      <c r="A166" s="8">
        <f>'PI skaičiuoklė'!C76</f>
        <v>0</v>
      </c>
      <c r="B166" s="4"/>
      <c r="C166" s="4"/>
      <c r="D166" s="4"/>
    </row>
    <row r="167" spans="1:4" ht="11.25" thickBot="1" x14ac:dyDescent="0.3">
      <c r="A167" s="13"/>
      <c r="B167" s="5" t="s">
        <v>156</v>
      </c>
      <c r="C167" s="5">
        <v>0</v>
      </c>
      <c r="D167" s="5">
        <f>+C167</f>
        <v>0</v>
      </c>
    </row>
    <row r="168" spans="1:4" ht="11.25" thickBot="1" x14ac:dyDescent="0.3">
      <c r="A168" s="13"/>
      <c r="B168" s="5" t="s">
        <v>157</v>
      </c>
      <c r="C168" s="5">
        <v>0</v>
      </c>
      <c r="D168" s="5">
        <f>+C168</f>
        <v>0</v>
      </c>
    </row>
    <row r="169" spans="1:4" ht="11.25" thickBot="1" x14ac:dyDescent="0.3">
      <c r="A169" s="57" t="s">
        <v>199</v>
      </c>
      <c r="B169" s="58"/>
      <c r="C169" s="58"/>
      <c r="D169" s="4">
        <f>SUM(D167:D168)</f>
        <v>0</v>
      </c>
    </row>
    <row r="170" spans="1:4" ht="11.25" thickBot="1" x14ac:dyDescent="0.3">
      <c r="A170" s="8">
        <f>'PI skaičiuoklė'!C77</f>
        <v>0</v>
      </c>
      <c r="B170" s="4"/>
      <c r="C170" s="4"/>
      <c r="D170" s="4"/>
    </row>
    <row r="171" spans="1:4" ht="11.25" thickBot="1" x14ac:dyDescent="0.3">
      <c r="A171" s="13"/>
      <c r="B171" s="5" t="s">
        <v>159</v>
      </c>
      <c r="C171" s="5">
        <v>0</v>
      </c>
      <c r="D171" s="5">
        <f>+C171</f>
        <v>0</v>
      </c>
    </row>
    <row r="172" spans="1:4" ht="11.25" thickBot="1" x14ac:dyDescent="0.3">
      <c r="A172" s="13"/>
      <c r="B172" s="5" t="s">
        <v>160</v>
      </c>
      <c r="C172" s="5">
        <v>0</v>
      </c>
      <c r="D172" s="5">
        <f>+C172</f>
        <v>0</v>
      </c>
    </row>
    <row r="173" spans="1:4" ht="11.25" thickBot="1" x14ac:dyDescent="0.3">
      <c r="A173" s="57" t="s">
        <v>200</v>
      </c>
      <c r="B173" s="58"/>
      <c r="C173" s="58"/>
      <c r="D173" s="4">
        <f>SUM(D171:D172)</f>
        <v>0</v>
      </c>
    </row>
    <row r="174" spans="1:4" ht="11.25" thickBot="1" x14ac:dyDescent="0.3">
      <c r="A174" s="8">
        <f>'PI skaičiuoklė'!C78</f>
        <v>0</v>
      </c>
      <c r="B174" s="4"/>
      <c r="C174" s="4"/>
      <c r="D174" s="4"/>
    </row>
    <row r="175" spans="1:4" ht="11.25" thickBot="1" x14ac:dyDescent="0.3">
      <c r="A175" s="13"/>
      <c r="B175" s="5" t="s">
        <v>162</v>
      </c>
      <c r="C175" s="5">
        <v>0</v>
      </c>
      <c r="D175" s="5">
        <f>+C175</f>
        <v>0</v>
      </c>
    </row>
    <row r="176" spans="1:4" ht="11.25" thickBot="1" x14ac:dyDescent="0.3">
      <c r="A176" s="13"/>
      <c r="B176" s="5" t="s">
        <v>163</v>
      </c>
      <c r="C176" s="5">
        <v>0</v>
      </c>
      <c r="D176" s="5">
        <f>+C176</f>
        <v>0</v>
      </c>
    </row>
    <row r="177" spans="1:4" ht="11.25" thickBot="1" x14ac:dyDescent="0.3">
      <c r="A177" s="57" t="s">
        <v>201</v>
      </c>
      <c r="B177" s="58"/>
      <c r="C177" s="58"/>
      <c r="D177" s="4">
        <f>SUM(D175:D176)</f>
        <v>0</v>
      </c>
    </row>
    <row r="178" spans="1:4" ht="11.25" thickBot="1" x14ac:dyDescent="0.3">
      <c r="A178" s="66" t="s">
        <v>202</v>
      </c>
      <c r="B178" s="67"/>
      <c r="C178" s="67"/>
      <c r="D178" s="4">
        <f>SUM(D169,D173,D177)</f>
        <v>0</v>
      </c>
    </row>
  </sheetData>
  <mergeCells count="54">
    <mergeCell ref="B3:C3"/>
    <mergeCell ref="B93:C93"/>
    <mergeCell ref="B94:C94"/>
    <mergeCell ref="A30:C30"/>
    <mergeCell ref="A16:C16"/>
    <mergeCell ref="A40:C40"/>
    <mergeCell ref="A44:C44"/>
    <mergeCell ref="A45:C45"/>
    <mergeCell ref="A50:C50"/>
    <mergeCell ref="A54:C54"/>
    <mergeCell ref="A58:C58"/>
    <mergeCell ref="A59:C59"/>
    <mergeCell ref="A64:C64"/>
    <mergeCell ref="A68:C68"/>
    <mergeCell ref="A72:C72"/>
    <mergeCell ref="A73:C73"/>
    <mergeCell ref="A113:C113"/>
    <mergeCell ref="A117:C117"/>
    <mergeCell ref="A122:C122"/>
    <mergeCell ref="A1:D1"/>
    <mergeCell ref="A92:D92"/>
    <mergeCell ref="A99:C99"/>
    <mergeCell ref="A103:C103"/>
    <mergeCell ref="A108:C108"/>
    <mergeCell ref="A31:C31"/>
    <mergeCell ref="A8:C8"/>
    <mergeCell ref="A12:C12"/>
    <mergeCell ref="A17:C17"/>
    <mergeCell ref="A22:C22"/>
    <mergeCell ref="A26:C26"/>
    <mergeCell ref="B2:C2"/>
    <mergeCell ref="A36:C36"/>
    <mergeCell ref="A78:C78"/>
    <mergeCell ref="A82:C82"/>
    <mergeCell ref="A86:C86"/>
    <mergeCell ref="A87:C87"/>
    <mergeCell ref="A107:C107"/>
    <mergeCell ref="A121:C121"/>
    <mergeCell ref="A127:C127"/>
    <mergeCell ref="A131:C131"/>
    <mergeCell ref="A135:C135"/>
    <mergeCell ref="A136:C136"/>
    <mergeCell ref="A141:C141"/>
    <mergeCell ref="A145:C145"/>
    <mergeCell ref="A149:C149"/>
    <mergeCell ref="A169:C169"/>
    <mergeCell ref="A173:C173"/>
    <mergeCell ref="A177:C177"/>
    <mergeCell ref="A178:C178"/>
    <mergeCell ref="A150:C150"/>
    <mergeCell ref="A155:C155"/>
    <mergeCell ref="A159:C159"/>
    <mergeCell ref="A163:C163"/>
    <mergeCell ref="A164:C164"/>
  </mergeCells>
  <pageMargins left="0.70866141732283472" right="0.70866141732283472" top="0.78740157480314965" bottom="0.78740157480314965" header="0.31496062992125984" footer="0.31496062992125984"/>
  <pageSetup paperSize="9"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rgb="FF44BBA4"/>
  </sheetPr>
  <dimension ref="A1:E193"/>
  <sheetViews>
    <sheetView topLeftCell="A178" zoomScale="85" zoomScaleNormal="85" workbookViewId="0">
      <selection activeCell="B166" sqref="B166"/>
    </sheetView>
  </sheetViews>
  <sheetFormatPr defaultColWidth="8.7109375" defaultRowHeight="10.5" x14ac:dyDescent="0.25"/>
  <cols>
    <col min="1" max="1" width="31.5703125" style="1" customWidth="1"/>
    <col min="2" max="2" width="18" style="1" customWidth="1"/>
    <col min="3" max="3" width="18.140625" style="1" customWidth="1"/>
    <col min="4" max="4" width="37.42578125" style="1" customWidth="1"/>
    <col min="5" max="5" width="14.5703125" style="1" customWidth="1"/>
    <col min="6" max="16384" width="8.7109375" style="1"/>
  </cols>
  <sheetData>
    <row r="1" spans="1:5" ht="20.25" customHeight="1" thickBot="1" x14ac:dyDescent="0.3">
      <c r="A1" s="78" t="s">
        <v>205</v>
      </c>
      <c r="B1" s="79"/>
      <c r="C1" s="79"/>
      <c r="D1" s="79"/>
      <c r="E1" s="80"/>
    </row>
    <row r="2" spans="1:5" ht="36.75" customHeight="1" thickBot="1" x14ac:dyDescent="0.3">
      <c r="A2" s="31" t="s">
        <v>176</v>
      </c>
      <c r="B2" s="32" t="s">
        <v>206</v>
      </c>
      <c r="C2" s="32" t="s">
        <v>207</v>
      </c>
      <c r="D2" s="32" t="s">
        <v>208</v>
      </c>
      <c r="E2" s="32" t="s">
        <v>8</v>
      </c>
    </row>
    <row r="3" spans="1:5" ht="11.25" customHeight="1" thickBot="1" x14ac:dyDescent="0.3">
      <c r="A3" s="33">
        <v>1</v>
      </c>
      <c r="B3" s="34">
        <v>2</v>
      </c>
      <c r="C3" s="34">
        <v>3</v>
      </c>
      <c r="D3" s="34">
        <v>4</v>
      </c>
      <c r="E3" s="34">
        <v>5</v>
      </c>
    </row>
    <row r="4" spans="1:5" ht="24.75" customHeight="1" thickBot="1" x14ac:dyDescent="0.3">
      <c r="A4" s="24" t="str">
        <f>'PI skaičiuoklė'!B6</f>
        <v>11 str. 2 d. Pranešimą apie šaukiamą visuotinį susirinkimą šio straipsnio 1 dalyje nurodytas susirinkimo organizatorius (iniciatorius) turi ne vėliau kaip prieš 14 dienų iki susirinkimo dienos paskelbti bendrijos skelbimų lentoje arba kitose gerai matomose vietose, nurodyti susirinkimo vietą, datą ir laiką, kartu paskelbti susirinkimo darbotvarkę ir siūlomų sprendimų projektus arba nurodyti vietą, kur ir kokiu laiku galima susipažinti su sprendimų projektais. Jeigu visuotinio susirinkimo darbotvarkėje numatyta rinkti ar atšaukti bendrijos valdymo organą, keisti bendrijos įstatus ar svarstyti bendrijos reorganizavimo ar likvidavimo klausimus, metinę bendrijos pajamų ir išlaidų sąmatą, apie visuotinį susirinkimą bendrijos nariams pranešama raštu. Jeigu susirinkimo darbotvarkėje numatyta priimti šio įstatymo 12 straipsnio 1 dalyje numatytus sprendimus, apie visuotinį susirinkimą raštu pranešama visiems to pastato (tų pastatų), kuriame (kuriuose) įsteigta bendrija, butų ir kitų patalpų savininkams.</v>
      </c>
      <c r="B4" s="4"/>
      <c r="C4" s="4"/>
      <c r="D4" s="4"/>
      <c r="E4" s="4"/>
    </row>
    <row r="5" spans="1:5" ht="11.25" thickBot="1" x14ac:dyDescent="0.3">
      <c r="A5" s="8" t="str">
        <f>'PI skaičiuoklė'!C7</f>
        <v>Paskelbia skelbimų lentoje</v>
      </c>
      <c r="B5" s="4"/>
      <c r="C5" s="4"/>
      <c r="D5" s="4"/>
      <c r="E5" s="4"/>
    </row>
    <row r="6" spans="1:5" ht="11.25" thickBot="1" x14ac:dyDescent="0.3">
      <c r="A6" s="13"/>
      <c r="B6" s="5">
        <v>0</v>
      </c>
      <c r="C6" s="5">
        <v>0</v>
      </c>
      <c r="D6" s="5">
        <v>0</v>
      </c>
      <c r="E6" s="5">
        <f>+C6*D6</f>
        <v>0</v>
      </c>
    </row>
    <row r="7" spans="1:5" ht="11.25" thickBot="1" x14ac:dyDescent="0.3">
      <c r="A7" s="13"/>
      <c r="B7" s="5" t="s">
        <v>168</v>
      </c>
      <c r="C7" s="5">
        <v>0</v>
      </c>
      <c r="D7" s="5">
        <v>0</v>
      </c>
      <c r="E7" s="5">
        <f>+C7*D7</f>
        <v>0</v>
      </c>
    </row>
    <row r="8" spans="1:5" ht="14.1" customHeight="1" thickBot="1" x14ac:dyDescent="0.3">
      <c r="A8" s="57" t="s">
        <v>209</v>
      </c>
      <c r="B8" s="58"/>
      <c r="C8" s="58"/>
      <c r="D8" s="59"/>
      <c r="E8" s="5">
        <f>SUM(E6:E7)</f>
        <v>0</v>
      </c>
    </row>
    <row r="9" spans="1:5" ht="11.25" thickBot="1" x14ac:dyDescent="0.3">
      <c r="A9" s="8" t="str">
        <f>'PI skaičiuoklė'!C8</f>
        <v>Praneša raštu</v>
      </c>
      <c r="B9" s="4"/>
      <c r="C9" s="4"/>
      <c r="D9" s="4"/>
      <c r="E9" s="4"/>
    </row>
    <row r="10" spans="1:5" ht="11.25" thickBot="1" x14ac:dyDescent="0.3">
      <c r="A10" s="13"/>
      <c r="B10" s="5">
        <v>0</v>
      </c>
      <c r="C10" s="5">
        <v>0</v>
      </c>
      <c r="D10" s="5">
        <v>0</v>
      </c>
      <c r="E10" s="5">
        <f t="shared" ref="E10:E11" si="0">+C10*D10</f>
        <v>0</v>
      </c>
    </row>
    <row r="11" spans="1:5" ht="11.25" thickBot="1" x14ac:dyDescent="0.3">
      <c r="A11" s="13"/>
      <c r="B11" s="5" t="s">
        <v>111</v>
      </c>
      <c r="C11" s="5">
        <v>0</v>
      </c>
      <c r="D11" s="5">
        <v>0</v>
      </c>
      <c r="E11" s="5">
        <f t="shared" si="0"/>
        <v>0</v>
      </c>
    </row>
    <row r="12" spans="1:5" ht="11.25" thickBot="1" x14ac:dyDescent="0.3">
      <c r="A12" s="57" t="s">
        <v>210</v>
      </c>
      <c r="B12" s="58"/>
      <c r="C12" s="58"/>
      <c r="D12" s="59"/>
      <c r="E12" s="5">
        <f>SUM(E10:E11)</f>
        <v>0</v>
      </c>
    </row>
    <row r="13" spans="1:5" ht="11.25" thickBot="1" x14ac:dyDescent="0.3">
      <c r="A13" s="8" t="str">
        <f>'PI skaičiuoklė'!C9</f>
        <v>Veiksmas A3</v>
      </c>
      <c r="B13" s="4"/>
      <c r="C13" s="4"/>
      <c r="D13" s="4"/>
      <c r="E13" s="4"/>
    </row>
    <row r="14" spans="1:5" ht="11.25" thickBot="1" x14ac:dyDescent="0.3">
      <c r="A14" s="13"/>
      <c r="B14" s="5" t="s">
        <v>113</v>
      </c>
      <c r="C14" s="5">
        <v>0</v>
      </c>
      <c r="D14" s="5">
        <v>0</v>
      </c>
      <c r="E14" s="5">
        <f t="shared" ref="E14:E15" si="1">+C14*D14</f>
        <v>0</v>
      </c>
    </row>
    <row r="15" spans="1:5" ht="11.25" thickBot="1" x14ac:dyDescent="0.3">
      <c r="A15" s="13"/>
      <c r="B15" s="5" t="s">
        <v>114</v>
      </c>
      <c r="C15" s="5">
        <v>0</v>
      </c>
      <c r="D15" s="5">
        <v>0</v>
      </c>
      <c r="E15" s="5">
        <f t="shared" si="1"/>
        <v>0</v>
      </c>
    </row>
    <row r="16" spans="1:5" ht="11.25" thickBot="1" x14ac:dyDescent="0.3">
      <c r="A16" s="57" t="s">
        <v>211</v>
      </c>
      <c r="B16" s="58"/>
      <c r="C16" s="58"/>
      <c r="D16" s="59"/>
      <c r="E16" s="5">
        <f>SUM(E14:E15)</f>
        <v>0</v>
      </c>
    </row>
    <row r="17" spans="1:5" ht="11.25" thickBot="1" x14ac:dyDescent="0.3">
      <c r="A17" s="13"/>
      <c r="B17" s="5" t="s">
        <v>24</v>
      </c>
      <c r="C17" s="5"/>
      <c r="D17" s="5"/>
      <c r="E17" s="5" t="s">
        <v>212</v>
      </c>
    </row>
    <row r="18" spans="1:5" ht="11.25" thickBot="1" x14ac:dyDescent="0.3">
      <c r="A18" s="66" t="s">
        <v>213</v>
      </c>
      <c r="B18" s="67"/>
      <c r="C18" s="67"/>
      <c r="D18" s="68"/>
      <c r="E18" s="4">
        <f>SUM(E8,E12,E16)</f>
        <v>0</v>
      </c>
    </row>
    <row r="19" spans="1:5" ht="11.25" thickBot="1" x14ac:dyDescent="0.3">
      <c r="A19" s="24">
        <f>'PI skaičiuoklė'!B12</f>
        <v>0</v>
      </c>
      <c r="B19" s="39"/>
      <c r="C19" s="39"/>
      <c r="D19" s="39"/>
      <c r="E19" s="39"/>
    </row>
    <row r="20" spans="1:5" ht="11.25" thickBot="1" x14ac:dyDescent="0.3">
      <c r="A20" s="8">
        <f>'PI skaičiuoklė'!C13</f>
        <v>0</v>
      </c>
      <c r="B20" s="39"/>
      <c r="C20" s="39"/>
      <c r="D20" s="39"/>
      <c r="E20" s="39"/>
    </row>
    <row r="21" spans="1:5" ht="11.25" thickBot="1" x14ac:dyDescent="0.3">
      <c r="A21" s="13"/>
      <c r="B21" s="5">
        <v>0</v>
      </c>
      <c r="C21" s="5">
        <v>0</v>
      </c>
      <c r="D21" s="5">
        <v>0</v>
      </c>
      <c r="E21" s="5">
        <f t="shared" ref="E21:E22" si="2">+C21*D21</f>
        <v>0</v>
      </c>
    </row>
    <row r="22" spans="1:5" ht="11.25" thickBot="1" x14ac:dyDescent="0.3">
      <c r="A22" s="13"/>
      <c r="B22" s="5" t="s">
        <v>117</v>
      </c>
      <c r="C22" s="5">
        <v>0</v>
      </c>
      <c r="D22" s="5">
        <v>0</v>
      </c>
      <c r="E22" s="5">
        <f t="shared" si="2"/>
        <v>0</v>
      </c>
    </row>
    <row r="23" spans="1:5" ht="11.25" thickBot="1" x14ac:dyDescent="0.3">
      <c r="A23" s="57" t="s">
        <v>214</v>
      </c>
      <c r="B23" s="58"/>
      <c r="C23" s="58"/>
      <c r="D23" s="59"/>
      <c r="E23" s="5">
        <f>SUM(E21:E22)</f>
        <v>0</v>
      </c>
    </row>
    <row r="24" spans="1:5" ht="11.25" thickBot="1" x14ac:dyDescent="0.3">
      <c r="A24" s="8" t="str">
        <f>'PI skaičiuoklė'!C14</f>
        <v>Veiksmas B2</v>
      </c>
      <c r="B24" s="4"/>
      <c r="C24" s="4"/>
      <c r="D24" s="4"/>
      <c r="E24" s="4"/>
    </row>
    <row r="25" spans="1:5" ht="11.25" thickBot="1" x14ac:dyDescent="0.3">
      <c r="A25" s="13"/>
      <c r="B25" s="5" t="s">
        <v>119</v>
      </c>
      <c r="C25" s="5">
        <v>0</v>
      </c>
      <c r="D25" s="5">
        <v>0</v>
      </c>
      <c r="E25" s="5">
        <f t="shared" ref="E25:E26" si="3">+C25*D25</f>
        <v>0</v>
      </c>
    </row>
    <row r="26" spans="1:5" ht="11.25" thickBot="1" x14ac:dyDescent="0.3">
      <c r="A26" s="13"/>
      <c r="B26" s="5" t="s">
        <v>120</v>
      </c>
      <c r="C26" s="5">
        <v>0</v>
      </c>
      <c r="D26" s="5">
        <v>0</v>
      </c>
      <c r="E26" s="5">
        <f t="shared" si="3"/>
        <v>0</v>
      </c>
    </row>
    <row r="27" spans="1:5" ht="11.25" thickBot="1" x14ac:dyDescent="0.3">
      <c r="A27" s="57" t="s">
        <v>215</v>
      </c>
      <c r="B27" s="58"/>
      <c r="C27" s="58"/>
      <c r="D27" s="59"/>
      <c r="E27" s="5">
        <f>SUM(E25:E26)</f>
        <v>0</v>
      </c>
    </row>
    <row r="28" spans="1:5" ht="11.25" thickBot="1" x14ac:dyDescent="0.3">
      <c r="A28" s="8" t="str">
        <f>'PI skaičiuoklė'!C15</f>
        <v>Veiksmas B3</v>
      </c>
      <c r="B28" s="4"/>
      <c r="C28" s="4"/>
      <c r="D28" s="4"/>
      <c r="E28" s="4"/>
    </row>
    <row r="29" spans="1:5" ht="11.25" thickBot="1" x14ac:dyDescent="0.3">
      <c r="A29" s="13"/>
      <c r="B29" s="5" t="s">
        <v>122</v>
      </c>
      <c r="C29" s="5">
        <v>0</v>
      </c>
      <c r="D29" s="5">
        <v>0</v>
      </c>
      <c r="E29" s="5">
        <f t="shared" ref="E29:E30" si="4">+C29*D29</f>
        <v>0</v>
      </c>
    </row>
    <row r="30" spans="1:5" ht="11.25" thickBot="1" x14ac:dyDescent="0.3">
      <c r="A30" s="13"/>
      <c r="B30" s="5" t="s">
        <v>123</v>
      </c>
      <c r="C30" s="5">
        <v>0</v>
      </c>
      <c r="D30" s="5">
        <v>0</v>
      </c>
      <c r="E30" s="5">
        <f t="shared" si="4"/>
        <v>0</v>
      </c>
    </row>
    <row r="31" spans="1:5" ht="11.25" thickBot="1" x14ac:dyDescent="0.3">
      <c r="A31" s="57" t="s">
        <v>216</v>
      </c>
      <c r="B31" s="58"/>
      <c r="C31" s="58"/>
      <c r="D31" s="59"/>
      <c r="E31" s="5">
        <f>SUM(E29:E30)</f>
        <v>0</v>
      </c>
    </row>
    <row r="32" spans="1:5" ht="11.25" thickBot="1" x14ac:dyDescent="0.3">
      <c r="A32" s="13"/>
      <c r="B32" s="5" t="s">
        <v>24</v>
      </c>
      <c r="C32" s="5"/>
      <c r="D32" s="5"/>
      <c r="E32" s="5" t="s">
        <v>217</v>
      </c>
    </row>
    <row r="33" spans="1:5" ht="11.25" thickBot="1" x14ac:dyDescent="0.3">
      <c r="A33" s="66" t="s">
        <v>218</v>
      </c>
      <c r="B33" s="67"/>
      <c r="C33" s="67"/>
      <c r="D33" s="68"/>
      <c r="E33" s="4">
        <f>SUM(E23,E27,E31)</f>
        <v>0</v>
      </c>
    </row>
    <row r="34" spans="1:5" ht="21.75" thickBot="1" x14ac:dyDescent="0.3">
      <c r="A34" s="24" t="str">
        <f>'PI skaičiuoklė'!B18</f>
        <v>Straipsnis (-iai), punktas (-ai) ir įpareigojimas</v>
      </c>
      <c r="B34" s="39"/>
      <c r="C34" s="39"/>
      <c r="D34" s="39"/>
      <c r="E34" s="39"/>
    </row>
    <row r="35" spans="1:5" ht="11.25" thickBot="1" x14ac:dyDescent="0.3">
      <c r="A35" s="8" t="str">
        <f>'PI skaičiuoklė'!C19</f>
        <v>Veiksmas C1</v>
      </c>
      <c r="B35" s="39"/>
      <c r="C35" s="39"/>
      <c r="D35" s="39"/>
      <c r="E35" s="39"/>
    </row>
    <row r="36" spans="1:5" ht="11.25" thickBot="1" x14ac:dyDescent="0.3">
      <c r="A36" s="13"/>
      <c r="B36" s="5" t="s">
        <v>126</v>
      </c>
      <c r="C36" s="5">
        <v>0</v>
      </c>
      <c r="D36" s="5">
        <v>0</v>
      </c>
      <c r="E36" s="5">
        <f>+C36*D36</f>
        <v>0</v>
      </c>
    </row>
    <row r="37" spans="1:5" ht="11.25" thickBot="1" x14ac:dyDescent="0.3">
      <c r="A37" s="13"/>
      <c r="B37" s="5" t="s">
        <v>127</v>
      </c>
      <c r="C37" s="5">
        <v>0</v>
      </c>
      <c r="D37" s="5">
        <v>0</v>
      </c>
      <c r="E37" s="5">
        <f>+C37*D37</f>
        <v>0</v>
      </c>
    </row>
    <row r="38" spans="1:5" ht="14.1" customHeight="1" thickBot="1" x14ac:dyDescent="0.3">
      <c r="A38" s="57" t="s">
        <v>219</v>
      </c>
      <c r="B38" s="58"/>
      <c r="C38" s="58"/>
      <c r="D38" s="59"/>
      <c r="E38" s="5">
        <f>SUM(E36:E37)</f>
        <v>0</v>
      </c>
    </row>
    <row r="39" spans="1:5" ht="11.25" thickBot="1" x14ac:dyDescent="0.3">
      <c r="A39" s="8" t="str">
        <f>'PI skaičiuoklė'!C20</f>
        <v>Veiksmas C2</v>
      </c>
      <c r="B39" s="4"/>
      <c r="C39" s="4"/>
      <c r="D39" s="4"/>
      <c r="E39" s="4"/>
    </row>
    <row r="40" spans="1:5" ht="11.25" thickBot="1" x14ac:dyDescent="0.3">
      <c r="A40" s="13"/>
      <c r="B40" s="5" t="s">
        <v>129</v>
      </c>
      <c r="C40" s="5">
        <v>0</v>
      </c>
      <c r="D40" s="5">
        <v>0</v>
      </c>
      <c r="E40" s="5">
        <f t="shared" ref="E40:E41" si="5">+C40*D40</f>
        <v>0</v>
      </c>
    </row>
    <row r="41" spans="1:5" ht="11.25" thickBot="1" x14ac:dyDescent="0.3">
      <c r="A41" s="13"/>
      <c r="B41" s="5" t="s">
        <v>130</v>
      </c>
      <c r="C41" s="5">
        <v>0</v>
      </c>
      <c r="D41" s="5">
        <v>0</v>
      </c>
      <c r="E41" s="5">
        <f t="shared" si="5"/>
        <v>0</v>
      </c>
    </row>
    <row r="42" spans="1:5" ht="11.25" thickBot="1" x14ac:dyDescent="0.3">
      <c r="A42" s="57" t="s">
        <v>220</v>
      </c>
      <c r="B42" s="58"/>
      <c r="C42" s="58"/>
      <c r="D42" s="59"/>
      <c r="E42" s="5">
        <f>SUM(E40:E41)</f>
        <v>0</v>
      </c>
    </row>
    <row r="43" spans="1:5" ht="11.25" thickBot="1" x14ac:dyDescent="0.3">
      <c r="A43" s="8" t="str">
        <f>'PI skaičiuoklė'!C21</f>
        <v>Veiksmas C3</v>
      </c>
      <c r="B43" s="4"/>
      <c r="C43" s="4"/>
      <c r="D43" s="4"/>
      <c r="E43" s="4"/>
    </row>
    <row r="44" spans="1:5" ht="11.25" thickBot="1" x14ac:dyDescent="0.3">
      <c r="A44" s="13"/>
      <c r="B44" s="5" t="s">
        <v>132</v>
      </c>
      <c r="C44" s="5">
        <v>0</v>
      </c>
      <c r="D44" s="5">
        <v>0</v>
      </c>
      <c r="E44" s="5">
        <f t="shared" ref="E44:E45" si="6">+C44*D44</f>
        <v>0</v>
      </c>
    </row>
    <row r="45" spans="1:5" ht="11.25" thickBot="1" x14ac:dyDescent="0.3">
      <c r="A45" s="13"/>
      <c r="B45" s="5" t="s">
        <v>133</v>
      </c>
      <c r="C45" s="5">
        <v>0</v>
      </c>
      <c r="D45" s="5">
        <v>0</v>
      </c>
      <c r="E45" s="5">
        <f t="shared" si="6"/>
        <v>0</v>
      </c>
    </row>
    <row r="46" spans="1:5" ht="11.25" thickBot="1" x14ac:dyDescent="0.3">
      <c r="A46" s="57" t="s">
        <v>221</v>
      </c>
      <c r="B46" s="58"/>
      <c r="C46" s="58"/>
      <c r="D46" s="59"/>
      <c r="E46" s="5">
        <f>SUM(E44:E45)</f>
        <v>0</v>
      </c>
    </row>
    <row r="47" spans="1:5" ht="11.25" thickBot="1" x14ac:dyDescent="0.3">
      <c r="A47" s="13"/>
      <c r="B47" s="5" t="s">
        <v>24</v>
      </c>
      <c r="C47" s="5"/>
      <c r="D47" s="5"/>
      <c r="E47" s="5" t="s">
        <v>212</v>
      </c>
    </row>
    <row r="48" spans="1:5" ht="11.25" thickBot="1" x14ac:dyDescent="0.3">
      <c r="A48" s="66" t="s">
        <v>222</v>
      </c>
      <c r="B48" s="67"/>
      <c r="C48" s="67"/>
      <c r="D48" s="68"/>
      <c r="E48" s="4">
        <f>SUM(E38,E42,E46)</f>
        <v>0</v>
      </c>
    </row>
    <row r="49" spans="1:5" ht="21.75" thickBot="1" x14ac:dyDescent="0.3">
      <c r="A49" s="24" t="str">
        <f>'PI skaičiuoklė'!B25</f>
        <v>Straipsnis (-iai), punktas (-ai) ir įpareigojimas</v>
      </c>
      <c r="B49" s="4"/>
      <c r="C49" s="4"/>
      <c r="D49" s="4"/>
      <c r="E49" s="4"/>
    </row>
    <row r="50" spans="1:5" ht="11.25" thickBot="1" x14ac:dyDescent="0.3">
      <c r="A50" s="8" t="str">
        <f>'PI skaičiuoklė'!C26</f>
        <v>Veiksmas D1</v>
      </c>
      <c r="B50" s="4"/>
      <c r="C50" s="4"/>
      <c r="D50" s="4"/>
      <c r="E50" s="4"/>
    </row>
    <row r="51" spans="1:5" ht="11.25" thickBot="1" x14ac:dyDescent="0.3">
      <c r="A51" s="13"/>
      <c r="B51" s="5" t="s">
        <v>136</v>
      </c>
      <c r="C51" s="5">
        <v>0</v>
      </c>
      <c r="D51" s="5">
        <v>0</v>
      </c>
      <c r="E51" s="5">
        <f t="shared" ref="E51:E52" si="7">+C51*D51</f>
        <v>0</v>
      </c>
    </row>
    <row r="52" spans="1:5" ht="11.25" thickBot="1" x14ac:dyDescent="0.3">
      <c r="A52" s="13"/>
      <c r="B52" s="5" t="s">
        <v>137</v>
      </c>
      <c r="C52" s="5">
        <v>0</v>
      </c>
      <c r="D52" s="5">
        <v>0</v>
      </c>
      <c r="E52" s="5">
        <f t="shared" si="7"/>
        <v>0</v>
      </c>
    </row>
    <row r="53" spans="1:5" ht="11.25" thickBot="1" x14ac:dyDescent="0.3">
      <c r="A53" s="57" t="s">
        <v>223</v>
      </c>
      <c r="B53" s="58"/>
      <c r="C53" s="58"/>
      <c r="D53" s="59"/>
      <c r="E53" s="5">
        <f>SUM(E51:E52)</f>
        <v>0</v>
      </c>
    </row>
    <row r="54" spans="1:5" ht="11.25" thickBot="1" x14ac:dyDescent="0.3">
      <c r="A54" s="8" t="str">
        <f>'PI skaičiuoklė'!C27</f>
        <v>Veiksmas D2</v>
      </c>
      <c r="B54" s="4"/>
      <c r="C54" s="4"/>
      <c r="D54" s="4"/>
      <c r="E54" s="4"/>
    </row>
    <row r="55" spans="1:5" ht="11.25" thickBot="1" x14ac:dyDescent="0.3">
      <c r="A55" s="13"/>
      <c r="B55" s="5" t="s">
        <v>139</v>
      </c>
      <c r="C55" s="5">
        <v>0</v>
      </c>
      <c r="D55" s="5">
        <v>0</v>
      </c>
      <c r="E55" s="5">
        <f t="shared" ref="E55:E56" si="8">+C55*D55</f>
        <v>0</v>
      </c>
    </row>
    <row r="56" spans="1:5" ht="11.25" thickBot="1" x14ac:dyDescent="0.3">
      <c r="A56" s="13"/>
      <c r="B56" s="5" t="s">
        <v>140</v>
      </c>
      <c r="C56" s="5">
        <v>0</v>
      </c>
      <c r="D56" s="5">
        <v>0</v>
      </c>
      <c r="E56" s="5">
        <f t="shared" si="8"/>
        <v>0</v>
      </c>
    </row>
    <row r="57" spans="1:5" ht="11.25" thickBot="1" x14ac:dyDescent="0.3">
      <c r="A57" s="57" t="s">
        <v>224</v>
      </c>
      <c r="B57" s="58"/>
      <c r="C57" s="58"/>
      <c r="D57" s="59"/>
      <c r="E57" s="5">
        <f>SUM(E55:E56)</f>
        <v>0</v>
      </c>
    </row>
    <row r="58" spans="1:5" ht="11.25" thickBot="1" x14ac:dyDescent="0.3">
      <c r="A58" s="8" t="str">
        <f>'PI skaičiuoklė'!C28</f>
        <v>Veiksmas D3</v>
      </c>
      <c r="B58" s="4"/>
      <c r="C58" s="4"/>
      <c r="D58" s="4"/>
      <c r="E58" s="4"/>
    </row>
    <row r="59" spans="1:5" ht="11.25" thickBot="1" x14ac:dyDescent="0.3">
      <c r="A59" s="13"/>
      <c r="B59" s="5" t="s">
        <v>142</v>
      </c>
      <c r="C59" s="5">
        <v>0</v>
      </c>
      <c r="D59" s="5">
        <v>0</v>
      </c>
      <c r="E59" s="5">
        <f t="shared" ref="E59:E60" si="9">+C59*D59</f>
        <v>0</v>
      </c>
    </row>
    <row r="60" spans="1:5" ht="11.25" thickBot="1" x14ac:dyDescent="0.3">
      <c r="A60" s="13"/>
      <c r="B60" s="5" t="s">
        <v>143</v>
      </c>
      <c r="C60" s="5">
        <v>0</v>
      </c>
      <c r="D60" s="5">
        <v>0</v>
      </c>
      <c r="E60" s="5">
        <f t="shared" si="9"/>
        <v>0</v>
      </c>
    </row>
    <row r="61" spans="1:5" ht="11.25" thickBot="1" x14ac:dyDescent="0.3">
      <c r="A61" s="57" t="s">
        <v>225</v>
      </c>
      <c r="B61" s="58"/>
      <c r="C61" s="58"/>
      <c r="D61" s="59"/>
      <c r="E61" s="5">
        <f>SUM(E59:E60)</f>
        <v>0</v>
      </c>
    </row>
    <row r="62" spans="1:5" ht="11.25" thickBot="1" x14ac:dyDescent="0.3">
      <c r="A62" s="13"/>
      <c r="B62" s="5" t="s">
        <v>24</v>
      </c>
      <c r="C62" s="5"/>
      <c r="D62" s="5"/>
      <c r="E62" s="5" t="s">
        <v>217</v>
      </c>
    </row>
    <row r="63" spans="1:5" ht="11.25" thickBot="1" x14ac:dyDescent="0.3">
      <c r="A63" s="66" t="s">
        <v>226</v>
      </c>
      <c r="B63" s="67"/>
      <c r="C63" s="67"/>
      <c r="D63" s="68"/>
      <c r="E63" s="4">
        <f>SUM(E53,E57,E61)</f>
        <v>0</v>
      </c>
    </row>
    <row r="64" spans="1:5" ht="21.75" thickBot="1" x14ac:dyDescent="0.3">
      <c r="A64" s="24" t="str">
        <f>'PI skaičiuoklė'!B31</f>
        <v>Straipsnis (-iai), punktas (-ai) ir įpareigojimas</v>
      </c>
      <c r="B64" s="39"/>
      <c r="C64" s="39"/>
      <c r="D64" s="39"/>
      <c r="E64" s="39"/>
    </row>
    <row r="65" spans="1:5" ht="11.25" thickBot="1" x14ac:dyDescent="0.3">
      <c r="A65" s="8" t="str">
        <f>'PI skaičiuoklė'!C32</f>
        <v>Veiksmas E1</v>
      </c>
      <c r="B65" s="4"/>
      <c r="C65" s="4"/>
      <c r="D65" s="4"/>
      <c r="E65" s="4"/>
    </row>
    <row r="66" spans="1:5" ht="11.25" thickBot="1" x14ac:dyDescent="0.3">
      <c r="A66" s="13"/>
      <c r="B66" s="5" t="s">
        <v>146</v>
      </c>
      <c r="C66" s="5">
        <v>0</v>
      </c>
      <c r="D66" s="5">
        <v>0</v>
      </c>
      <c r="E66" s="5">
        <f>+C66*D66</f>
        <v>0</v>
      </c>
    </row>
    <row r="67" spans="1:5" ht="11.25" thickBot="1" x14ac:dyDescent="0.3">
      <c r="A67" s="13"/>
      <c r="B67" s="5" t="s">
        <v>147</v>
      </c>
      <c r="C67" s="5">
        <v>0</v>
      </c>
      <c r="D67" s="5">
        <v>0</v>
      </c>
      <c r="E67" s="5">
        <f>+C67*D67</f>
        <v>0</v>
      </c>
    </row>
    <row r="68" spans="1:5" ht="14.1" customHeight="1" thickBot="1" x14ac:dyDescent="0.3">
      <c r="A68" s="57" t="s">
        <v>227</v>
      </c>
      <c r="B68" s="58"/>
      <c r="C68" s="58"/>
      <c r="D68" s="59"/>
      <c r="E68" s="5">
        <f>SUM(E66:E67)</f>
        <v>0</v>
      </c>
    </row>
    <row r="69" spans="1:5" ht="11.25" thickBot="1" x14ac:dyDescent="0.3">
      <c r="A69" s="8" t="str">
        <f>'PI skaičiuoklė'!C33</f>
        <v>Veiksmas E2</v>
      </c>
      <c r="B69" s="4"/>
      <c r="C69" s="4"/>
      <c r="D69" s="4"/>
      <c r="E69" s="4"/>
    </row>
    <row r="70" spans="1:5" ht="11.25" thickBot="1" x14ac:dyDescent="0.3">
      <c r="A70" s="13"/>
      <c r="B70" s="5" t="s">
        <v>149</v>
      </c>
      <c r="C70" s="5">
        <v>0</v>
      </c>
      <c r="D70" s="5">
        <v>0</v>
      </c>
      <c r="E70" s="5">
        <f t="shared" ref="E70:E71" si="10">+C70*D70</f>
        <v>0</v>
      </c>
    </row>
    <row r="71" spans="1:5" ht="11.25" thickBot="1" x14ac:dyDescent="0.3">
      <c r="A71" s="13"/>
      <c r="B71" s="5" t="s">
        <v>150</v>
      </c>
      <c r="C71" s="5">
        <v>0</v>
      </c>
      <c r="D71" s="5">
        <v>0</v>
      </c>
      <c r="E71" s="5">
        <f t="shared" si="10"/>
        <v>0</v>
      </c>
    </row>
    <row r="72" spans="1:5" ht="11.25" thickBot="1" x14ac:dyDescent="0.3">
      <c r="A72" s="57" t="s">
        <v>228</v>
      </c>
      <c r="B72" s="58"/>
      <c r="C72" s="58"/>
      <c r="D72" s="59"/>
      <c r="E72" s="5">
        <f>SUM(E70:E71)</f>
        <v>0</v>
      </c>
    </row>
    <row r="73" spans="1:5" ht="11.25" thickBot="1" x14ac:dyDescent="0.3">
      <c r="A73" s="8" t="str">
        <f>'PI skaičiuoklė'!C34</f>
        <v>Veiksmas E3</v>
      </c>
      <c r="B73" s="4"/>
      <c r="C73" s="4"/>
      <c r="D73" s="4"/>
      <c r="E73" s="4"/>
    </row>
    <row r="74" spans="1:5" ht="11.25" thickBot="1" x14ac:dyDescent="0.3">
      <c r="A74" s="13"/>
      <c r="B74" s="5" t="s">
        <v>152</v>
      </c>
      <c r="C74" s="5">
        <v>0</v>
      </c>
      <c r="D74" s="5">
        <v>0</v>
      </c>
      <c r="E74" s="5">
        <f t="shared" ref="E74:E75" si="11">+C74*D74</f>
        <v>0</v>
      </c>
    </row>
    <row r="75" spans="1:5" ht="11.25" thickBot="1" x14ac:dyDescent="0.3">
      <c r="A75" s="13"/>
      <c r="B75" s="5" t="s">
        <v>153</v>
      </c>
      <c r="C75" s="5">
        <v>0</v>
      </c>
      <c r="D75" s="5">
        <v>0</v>
      </c>
      <c r="E75" s="5">
        <f t="shared" si="11"/>
        <v>0</v>
      </c>
    </row>
    <row r="76" spans="1:5" ht="11.25" thickBot="1" x14ac:dyDescent="0.3">
      <c r="A76" s="57" t="s">
        <v>229</v>
      </c>
      <c r="B76" s="58"/>
      <c r="C76" s="58"/>
      <c r="D76" s="59"/>
      <c r="E76" s="5">
        <f>SUM(E74:E75)</f>
        <v>0</v>
      </c>
    </row>
    <row r="77" spans="1:5" ht="11.25" thickBot="1" x14ac:dyDescent="0.3">
      <c r="A77" s="13"/>
      <c r="B77" s="5" t="s">
        <v>24</v>
      </c>
      <c r="C77" s="5"/>
      <c r="D77" s="5"/>
      <c r="E77" s="5" t="s">
        <v>212</v>
      </c>
    </row>
    <row r="78" spans="1:5" ht="11.25" thickBot="1" x14ac:dyDescent="0.3">
      <c r="A78" s="66" t="s">
        <v>230</v>
      </c>
      <c r="B78" s="67"/>
      <c r="C78" s="67"/>
      <c r="D78" s="68"/>
      <c r="E78" s="4">
        <f>SUM(E68,E72,E76)</f>
        <v>0</v>
      </c>
    </row>
    <row r="79" spans="1:5" ht="21.75" thickBot="1" x14ac:dyDescent="0.3">
      <c r="A79" s="24" t="str">
        <f>'PI skaičiuoklė'!B37</f>
        <v>Straipsnis (-iai), punktas (-ai) ir įpareigojimas</v>
      </c>
      <c r="B79" s="4"/>
      <c r="C79" s="4"/>
      <c r="D79" s="4"/>
      <c r="E79" s="4"/>
    </row>
    <row r="80" spans="1:5" ht="11.25" thickBot="1" x14ac:dyDescent="0.3">
      <c r="A80" s="8" t="str">
        <f>'PI skaičiuoklė'!C38</f>
        <v>Veiksmas F1</v>
      </c>
      <c r="B80" s="4"/>
      <c r="C80" s="4"/>
      <c r="D80" s="4"/>
      <c r="E80" s="4"/>
    </row>
    <row r="81" spans="1:5" ht="11.25" thickBot="1" x14ac:dyDescent="0.3">
      <c r="A81" s="13"/>
      <c r="B81" s="5" t="s">
        <v>156</v>
      </c>
      <c r="C81" s="5">
        <v>0</v>
      </c>
      <c r="D81" s="5">
        <v>0</v>
      </c>
      <c r="E81" s="5">
        <f t="shared" ref="E81:E82" si="12">+C81*D81</f>
        <v>0</v>
      </c>
    </row>
    <row r="82" spans="1:5" ht="11.25" thickBot="1" x14ac:dyDescent="0.3">
      <c r="A82" s="13"/>
      <c r="B82" s="5" t="s">
        <v>157</v>
      </c>
      <c r="C82" s="5">
        <v>0</v>
      </c>
      <c r="D82" s="5">
        <v>0</v>
      </c>
      <c r="E82" s="5">
        <f t="shared" si="12"/>
        <v>0</v>
      </c>
    </row>
    <row r="83" spans="1:5" ht="11.25" thickBot="1" x14ac:dyDescent="0.3">
      <c r="A83" s="57" t="s">
        <v>231</v>
      </c>
      <c r="B83" s="58"/>
      <c r="C83" s="58"/>
      <c r="D83" s="59"/>
      <c r="E83" s="5">
        <f>SUM(E81:E82)</f>
        <v>0</v>
      </c>
    </row>
    <row r="84" spans="1:5" ht="11.25" thickBot="1" x14ac:dyDescent="0.3">
      <c r="A84" s="8" t="str">
        <f>'PI skaičiuoklė'!C39</f>
        <v>Veiksmas F2</v>
      </c>
      <c r="B84" s="4"/>
      <c r="C84" s="4"/>
      <c r="D84" s="4"/>
      <c r="E84" s="4"/>
    </row>
    <row r="85" spans="1:5" ht="11.25" thickBot="1" x14ac:dyDescent="0.3">
      <c r="A85" s="13"/>
      <c r="B85" s="5" t="s">
        <v>159</v>
      </c>
      <c r="C85" s="5">
        <v>0</v>
      </c>
      <c r="D85" s="5">
        <v>0</v>
      </c>
      <c r="E85" s="5">
        <f t="shared" ref="E85:E86" si="13">+C85*D85</f>
        <v>0</v>
      </c>
    </row>
    <row r="86" spans="1:5" ht="11.25" thickBot="1" x14ac:dyDescent="0.3">
      <c r="A86" s="13"/>
      <c r="B86" s="5" t="s">
        <v>160</v>
      </c>
      <c r="C86" s="5">
        <v>0</v>
      </c>
      <c r="D86" s="5">
        <v>0</v>
      </c>
      <c r="E86" s="5">
        <f t="shared" si="13"/>
        <v>0</v>
      </c>
    </row>
    <row r="87" spans="1:5" ht="11.25" thickBot="1" x14ac:dyDescent="0.3">
      <c r="A87" s="57" t="s">
        <v>232</v>
      </c>
      <c r="B87" s="58"/>
      <c r="C87" s="58"/>
      <c r="D87" s="59"/>
      <c r="E87" s="5">
        <f>SUM(E85:E86)</f>
        <v>0</v>
      </c>
    </row>
    <row r="88" spans="1:5" ht="11.25" thickBot="1" x14ac:dyDescent="0.3">
      <c r="A88" s="8" t="str">
        <f>'PI skaičiuoklė'!C40</f>
        <v>Veiksmas F3</v>
      </c>
      <c r="B88" s="4"/>
      <c r="C88" s="4"/>
      <c r="D88" s="4"/>
      <c r="E88" s="4"/>
    </row>
    <row r="89" spans="1:5" ht="11.25" thickBot="1" x14ac:dyDescent="0.3">
      <c r="A89" s="13"/>
      <c r="B89" s="5" t="s">
        <v>162</v>
      </c>
      <c r="C89" s="5">
        <v>0</v>
      </c>
      <c r="D89" s="5">
        <v>0</v>
      </c>
      <c r="E89" s="5">
        <f t="shared" ref="E89:E90" si="14">+C89*D89</f>
        <v>0</v>
      </c>
    </row>
    <row r="90" spans="1:5" ht="11.25" thickBot="1" x14ac:dyDescent="0.3">
      <c r="A90" s="13"/>
      <c r="B90" s="5" t="s">
        <v>163</v>
      </c>
      <c r="C90" s="5">
        <v>0</v>
      </c>
      <c r="D90" s="5">
        <v>0</v>
      </c>
      <c r="E90" s="5">
        <f t="shared" si="14"/>
        <v>0</v>
      </c>
    </row>
    <row r="91" spans="1:5" ht="11.25" thickBot="1" x14ac:dyDescent="0.3">
      <c r="A91" s="57" t="s">
        <v>233</v>
      </c>
      <c r="B91" s="58"/>
      <c r="C91" s="58"/>
      <c r="D91" s="59"/>
      <c r="E91" s="5">
        <f>SUM(E89:E90)</f>
        <v>0</v>
      </c>
    </row>
    <row r="92" spans="1:5" ht="11.25" thickBot="1" x14ac:dyDescent="0.3">
      <c r="A92" s="13"/>
      <c r="B92" s="5" t="s">
        <v>24</v>
      </c>
      <c r="C92" s="5"/>
      <c r="D92" s="5"/>
      <c r="E92" s="5" t="s">
        <v>217</v>
      </c>
    </row>
    <row r="93" spans="1:5" ht="11.25" thickBot="1" x14ac:dyDescent="0.3">
      <c r="A93" s="66" t="s">
        <v>234</v>
      </c>
      <c r="B93" s="67"/>
      <c r="C93" s="67"/>
      <c r="D93" s="68"/>
      <c r="E93" s="4">
        <f>SUM(E83,E87,E91)</f>
        <v>0</v>
      </c>
    </row>
    <row r="94" spans="1:5" x14ac:dyDescent="0.25">
      <c r="A94" s="28"/>
      <c r="B94" s="28"/>
      <c r="C94" s="28"/>
      <c r="D94" s="28"/>
      <c r="E94" s="30"/>
    </row>
    <row r="95" spans="1:5" x14ac:dyDescent="0.25">
      <c r="A95" s="28"/>
      <c r="B95" s="28"/>
      <c r="C95" s="28"/>
      <c r="D95" s="28"/>
      <c r="E95" s="30"/>
    </row>
    <row r="96" spans="1:5" x14ac:dyDescent="0.25">
      <c r="A96" s="28"/>
      <c r="B96" s="28"/>
      <c r="C96" s="28"/>
      <c r="D96" s="28"/>
      <c r="E96" s="30"/>
    </row>
    <row r="97" spans="1:5" x14ac:dyDescent="0.25">
      <c r="A97" s="28"/>
      <c r="B97" s="28"/>
      <c r="C97" s="28"/>
      <c r="D97" s="28"/>
      <c r="E97" s="30"/>
    </row>
    <row r="98" spans="1:5" x14ac:dyDescent="0.25">
      <c r="A98" s="28"/>
      <c r="B98" s="28"/>
      <c r="C98" s="28"/>
      <c r="D98" s="28"/>
      <c r="E98" s="30"/>
    </row>
    <row r="100" spans="1:5" ht="11.25" thickBot="1" x14ac:dyDescent="0.3"/>
    <row r="101" spans="1:5" ht="21" customHeight="1" thickBot="1" x14ac:dyDescent="0.3">
      <c r="A101" s="81" t="s">
        <v>235</v>
      </c>
      <c r="B101" s="82"/>
      <c r="C101" s="82"/>
      <c r="D101" s="82"/>
      <c r="E101" s="83"/>
    </row>
    <row r="102" spans="1:5" ht="53.25" thickBot="1" x14ac:dyDescent="0.3">
      <c r="A102" s="31" t="s">
        <v>204</v>
      </c>
      <c r="B102" s="32" t="s">
        <v>206</v>
      </c>
      <c r="C102" s="32" t="s">
        <v>207</v>
      </c>
      <c r="D102" s="32" t="s">
        <v>208</v>
      </c>
      <c r="E102" s="32" t="s">
        <v>8</v>
      </c>
    </row>
    <row r="103" spans="1:5" ht="11.25" thickBot="1" x14ac:dyDescent="0.3">
      <c r="A103" s="33">
        <v>1</v>
      </c>
      <c r="B103" s="34">
        <v>2</v>
      </c>
      <c r="C103" s="34">
        <v>3</v>
      </c>
      <c r="D103" s="34">
        <v>4</v>
      </c>
      <c r="E103" s="34">
        <v>5</v>
      </c>
    </row>
    <row r="104" spans="1:5" ht="30" customHeight="1" thickBot="1" x14ac:dyDescent="0.3">
      <c r="A104" s="24" t="str">
        <f>'PI skaičiuoklė'!B45</f>
        <v xml:space="preserve">4 str. 7 d. Bendrijos steigiamajame susirinkime priėmus sprendimą steigti bendriją, išrinktasis bendrijos pirmininkas ne vėliau kaip per 10 darbo dienų nuo bendrijos steigiamojo susirinkimo dienos privalo elektroninių ryšių priemonėmis, paštu, asmeniškai arba per atstovą pranešti apie priimtą sprendimą steigti bendriją statytojui arba bendrojo naudojimo objektų, kuriems valdyti steigiama bendrija, valdytojui – jungtinės veiklos sutartimi įgaliotam asmeniui ar bendrojo naudojimo objektų administratoriui.  </v>
      </c>
      <c r="B104" s="4"/>
      <c r="C104" s="4"/>
      <c r="D104" s="4"/>
      <c r="E104" s="4"/>
    </row>
    <row r="105" spans="1:5" ht="32.25" thickBot="1" x14ac:dyDescent="0.3">
      <c r="A105" s="8" t="str">
        <f>'PI skaičiuoklė'!C46</f>
        <v>pranešti elektroninių ryšių priemonėmis, paštu, asmeniškai arba per atstovą</v>
      </c>
      <c r="B105" s="4"/>
      <c r="C105" s="4"/>
      <c r="D105" s="4"/>
      <c r="E105" s="4"/>
    </row>
    <row r="106" spans="1:5" ht="11.25" thickBot="1" x14ac:dyDescent="0.3">
      <c r="A106" s="13"/>
      <c r="B106" s="5">
        <v>0</v>
      </c>
      <c r="C106" s="5">
        <v>0</v>
      </c>
      <c r="D106" s="5">
        <v>0</v>
      </c>
      <c r="E106" s="5">
        <f>+C106*D106</f>
        <v>0</v>
      </c>
    </row>
    <row r="107" spans="1:5" ht="11.25" thickBot="1" x14ac:dyDescent="0.3">
      <c r="A107" s="13"/>
      <c r="B107" s="5" t="s">
        <v>168</v>
      </c>
      <c r="C107" s="5">
        <v>0</v>
      </c>
      <c r="D107" s="5">
        <v>0</v>
      </c>
      <c r="E107" s="5">
        <f>+C107*D107</f>
        <v>0</v>
      </c>
    </row>
    <row r="108" spans="1:5" ht="11.25" thickBot="1" x14ac:dyDescent="0.3">
      <c r="A108" s="57" t="s">
        <v>209</v>
      </c>
      <c r="B108" s="58"/>
      <c r="C108" s="58"/>
      <c r="D108" s="59"/>
      <c r="E108" s="5">
        <f>SUM(E106:E107)</f>
        <v>0</v>
      </c>
    </row>
    <row r="109" spans="1:5" ht="11.25" thickBot="1" x14ac:dyDescent="0.3">
      <c r="A109" s="8" t="str">
        <f>'PI skaičiuoklė'!C47</f>
        <v>Veiksmas A2</v>
      </c>
      <c r="B109" s="4"/>
      <c r="C109" s="4"/>
      <c r="D109" s="4"/>
      <c r="E109" s="4"/>
    </row>
    <row r="110" spans="1:5" ht="11.25" thickBot="1" x14ac:dyDescent="0.3">
      <c r="A110" s="13"/>
      <c r="B110" s="5" t="s">
        <v>169</v>
      </c>
      <c r="C110" s="5">
        <v>0</v>
      </c>
      <c r="D110" s="5">
        <v>0</v>
      </c>
      <c r="E110" s="5">
        <f t="shared" ref="E110:E111" si="15">+C110*D110</f>
        <v>0</v>
      </c>
    </row>
    <row r="111" spans="1:5" ht="11.25" thickBot="1" x14ac:dyDescent="0.3">
      <c r="A111" s="13"/>
      <c r="B111" s="5" t="s">
        <v>111</v>
      </c>
      <c r="C111" s="5">
        <v>0</v>
      </c>
      <c r="D111" s="5">
        <v>0</v>
      </c>
      <c r="E111" s="5">
        <f t="shared" si="15"/>
        <v>0</v>
      </c>
    </row>
    <row r="112" spans="1:5" ht="11.25" thickBot="1" x14ac:dyDescent="0.3">
      <c r="A112" s="57" t="s">
        <v>210</v>
      </c>
      <c r="B112" s="58"/>
      <c r="C112" s="58"/>
      <c r="D112" s="59"/>
      <c r="E112" s="5">
        <f>SUM(E110:E111)</f>
        <v>0</v>
      </c>
    </row>
    <row r="113" spans="1:5" ht="11.25" thickBot="1" x14ac:dyDescent="0.3">
      <c r="A113" s="8" t="str">
        <f>'PI skaičiuoklė'!C48</f>
        <v>Veiksmas A3</v>
      </c>
      <c r="B113" s="4"/>
      <c r="C113" s="4"/>
      <c r="D113" s="4"/>
      <c r="E113" s="4"/>
    </row>
    <row r="114" spans="1:5" ht="11.25" thickBot="1" x14ac:dyDescent="0.3">
      <c r="A114" s="13"/>
      <c r="B114" s="5" t="s">
        <v>113</v>
      </c>
      <c r="C114" s="5">
        <v>0</v>
      </c>
      <c r="D114" s="5">
        <v>0</v>
      </c>
      <c r="E114" s="5">
        <f>+C114*D114</f>
        <v>0</v>
      </c>
    </row>
    <row r="115" spans="1:5" ht="11.25" thickBot="1" x14ac:dyDescent="0.3">
      <c r="A115" s="13"/>
      <c r="B115" s="5" t="s">
        <v>114</v>
      </c>
      <c r="C115" s="5">
        <v>0</v>
      </c>
      <c r="D115" s="5">
        <v>0</v>
      </c>
      <c r="E115" s="5">
        <f>+C115*D115</f>
        <v>0</v>
      </c>
    </row>
    <row r="116" spans="1:5" ht="11.25" thickBot="1" x14ac:dyDescent="0.3">
      <c r="A116" s="57" t="s">
        <v>211</v>
      </c>
      <c r="B116" s="58"/>
      <c r="C116" s="58"/>
      <c r="D116" s="59"/>
      <c r="E116" s="5">
        <f>SUM(E114:E115)</f>
        <v>0</v>
      </c>
    </row>
    <row r="117" spans="1:5" ht="11.25" thickBot="1" x14ac:dyDescent="0.3">
      <c r="A117" s="13"/>
      <c r="B117" s="5" t="s">
        <v>24</v>
      </c>
      <c r="C117" s="5"/>
      <c r="D117" s="5"/>
      <c r="E117" s="5" t="s">
        <v>212</v>
      </c>
    </row>
    <row r="118" spans="1:5" ht="11.25" thickBot="1" x14ac:dyDescent="0.3">
      <c r="A118" s="66" t="s">
        <v>213</v>
      </c>
      <c r="B118" s="67"/>
      <c r="C118" s="67"/>
      <c r="D118" s="68"/>
      <c r="E118" s="4">
        <f>SUM(E108,E112,E116)</f>
        <v>0</v>
      </c>
    </row>
    <row r="119" spans="1:5" ht="22.5" customHeight="1" thickBot="1" x14ac:dyDescent="0.3">
      <c r="A119" s="24" t="str">
        <f>'PI skaičiuoklė'!B51</f>
        <v xml:space="preserve">4 str. 9 d. Bendrijos pirmininkas ne vėliau kaip per 5 darbo dienas nuo bendrijos įregistravimo Juridinių asmenų registro informacinėje sistemoje dienos elektroninių ryšių priemonėmis, paštu, asmeniškai arba per atstovą privalo pranešti apie bendrijos įregistravimą statytojui ar bendrojo naudojimo objektus, kuriems valdyti įsteigta bendrija, valdžiusiam jungtinės veiklos sutartimi įgaliotam asmeniui ar bendrojo naudojimo objektų administratoriui. Daugiabučio namo butų ir kitų patalpų savininkų įsteigtos bendrijos pirmininkas šioje dalyje nustatyta tvarka privalo pranešti apie bendrijos įregistravimą ir savivaldybės administracijai. </v>
      </c>
      <c r="B119" s="4"/>
      <c r="C119" s="4"/>
      <c r="D119" s="4"/>
      <c r="E119" s="4"/>
    </row>
    <row r="120" spans="1:5" ht="11.25" thickBot="1" x14ac:dyDescent="0.3">
      <c r="A120" s="8" t="str">
        <f>'PI skaičiuoklė'!C52</f>
        <v>pranešti el. ryšio priemonėmis</v>
      </c>
      <c r="B120" s="4"/>
      <c r="C120" s="4"/>
      <c r="D120" s="4"/>
      <c r="E120" s="4"/>
    </row>
    <row r="121" spans="1:5" ht="11.25" thickBot="1" x14ac:dyDescent="0.3">
      <c r="A121" s="13"/>
      <c r="B121" s="5">
        <v>0</v>
      </c>
      <c r="C121" s="5">
        <v>0</v>
      </c>
      <c r="D121" s="5">
        <v>0</v>
      </c>
      <c r="E121" s="5">
        <f t="shared" ref="E121:E122" si="16">+C121*D121</f>
        <v>0</v>
      </c>
    </row>
    <row r="122" spans="1:5" ht="11.25" thickBot="1" x14ac:dyDescent="0.3">
      <c r="A122" s="13"/>
      <c r="B122" s="5" t="s">
        <v>117</v>
      </c>
      <c r="C122" s="5">
        <v>0</v>
      </c>
      <c r="D122" s="5">
        <v>0</v>
      </c>
      <c r="E122" s="5">
        <f t="shared" si="16"/>
        <v>0</v>
      </c>
    </row>
    <row r="123" spans="1:5" ht="11.25" thickBot="1" x14ac:dyDescent="0.3">
      <c r="A123" s="57" t="s">
        <v>214</v>
      </c>
      <c r="B123" s="58"/>
      <c r="C123" s="58"/>
      <c r="D123" s="59"/>
      <c r="E123" s="5">
        <f>SUM(E121:E122)</f>
        <v>0</v>
      </c>
    </row>
    <row r="124" spans="1:5" ht="11.25" thickBot="1" x14ac:dyDescent="0.3">
      <c r="A124" s="8" t="str">
        <f>'PI skaičiuoklė'!C53</f>
        <v>Veiksmas B2</v>
      </c>
      <c r="B124" s="4"/>
      <c r="C124" s="4"/>
      <c r="D124" s="4"/>
      <c r="E124" s="4"/>
    </row>
    <row r="125" spans="1:5" ht="11.25" thickBot="1" x14ac:dyDescent="0.3">
      <c r="A125" s="13"/>
      <c r="B125" s="5" t="s">
        <v>119</v>
      </c>
      <c r="C125" s="5">
        <v>0</v>
      </c>
      <c r="D125" s="5">
        <v>0</v>
      </c>
      <c r="E125" s="5">
        <f t="shared" ref="E125:E126" si="17">+C125*D125</f>
        <v>0</v>
      </c>
    </row>
    <row r="126" spans="1:5" ht="11.25" thickBot="1" x14ac:dyDescent="0.3">
      <c r="A126" s="13"/>
      <c r="B126" s="5" t="s">
        <v>120</v>
      </c>
      <c r="C126" s="5">
        <v>0</v>
      </c>
      <c r="D126" s="5">
        <v>0</v>
      </c>
      <c r="E126" s="5">
        <f t="shared" si="17"/>
        <v>0</v>
      </c>
    </row>
    <row r="127" spans="1:5" ht="11.25" thickBot="1" x14ac:dyDescent="0.3">
      <c r="A127" s="57" t="s">
        <v>215</v>
      </c>
      <c r="B127" s="58"/>
      <c r="C127" s="58"/>
      <c r="D127" s="59"/>
      <c r="E127" s="5">
        <f>SUM(E125:E126)</f>
        <v>0</v>
      </c>
    </row>
    <row r="128" spans="1:5" ht="11.25" thickBot="1" x14ac:dyDescent="0.3">
      <c r="A128" s="8" t="str">
        <f>'PI skaičiuoklė'!C54</f>
        <v>Veiksmas B3</v>
      </c>
      <c r="B128" s="4"/>
      <c r="C128" s="4"/>
      <c r="D128" s="4"/>
      <c r="E128" s="4"/>
    </row>
    <row r="129" spans="1:5" ht="11.25" thickBot="1" x14ac:dyDescent="0.3">
      <c r="A129" s="13"/>
      <c r="B129" s="5" t="s">
        <v>122</v>
      </c>
      <c r="C129" s="5">
        <v>0</v>
      </c>
      <c r="D129" s="5">
        <v>0</v>
      </c>
      <c r="E129" s="5">
        <f t="shared" ref="E129:E130" si="18">+C129*D129</f>
        <v>0</v>
      </c>
    </row>
    <row r="130" spans="1:5" ht="11.25" thickBot="1" x14ac:dyDescent="0.3">
      <c r="A130" s="13"/>
      <c r="B130" s="5" t="s">
        <v>123</v>
      </c>
      <c r="C130" s="5">
        <v>0</v>
      </c>
      <c r="D130" s="5">
        <v>0</v>
      </c>
      <c r="E130" s="5">
        <f t="shared" si="18"/>
        <v>0</v>
      </c>
    </row>
    <row r="131" spans="1:5" ht="11.25" thickBot="1" x14ac:dyDescent="0.3">
      <c r="A131" s="57" t="s">
        <v>216</v>
      </c>
      <c r="B131" s="58"/>
      <c r="C131" s="58"/>
      <c r="D131" s="59"/>
      <c r="E131" s="5">
        <f>SUM(E129:E130)</f>
        <v>0</v>
      </c>
    </row>
    <row r="132" spans="1:5" ht="11.25" thickBot="1" x14ac:dyDescent="0.3">
      <c r="A132" s="13"/>
      <c r="B132" s="5" t="s">
        <v>24</v>
      </c>
      <c r="C132" s="5"/>
      <c r="D132" s="5"/>
      <c r="E132" s="5" t="s">
        <v>217</v>
      </c>
    </row>
    <row r="133" spans="1:5" ht="11.25" thickBot="1" x14ac:dyDescent="0.3">
      <c r="A133" s="66" t="s">
        <v>218</v>
      </c>
      <c r="B133" s="67"/>
      <c r="C133" s="67"/>
      <c r="D133" s="68"/>
      <c r="E133" s="4">
        <f>SUM(E123,E127,E131)</f>
        <v>0</v>
      </c>
    </row>
    <row r="134" spans="1:5" ht="315.75" thickBot="1" x14ac:dyDescent="0.3">
      <c r="A134" s="24" t="str">
        <f>'PI skaičiuoklė'!B57</f>
        <v xml:space="preserve">11 str. 3 d. Šio straipsnio pirmoje dalyje nurodytas bendrijos narių susirinkimo organizatorius privalo ne vėliau kaip prieš 14 dienų iki susirinkimo dienos bendrijos įstatuose nustatyta tvarka paskelbti pranešimą apie šaukiamą bendrijos narių susirinkimą bendrijos nariams ir savininkams ne bendrijos nariams. Pranešime apie šaukiamą bendrijos narių susirinkimą turi būti nurodytas susirinkimo organizatorius, susirinkimo data, laikas ir vieta arba informacija apie susirinkimo organizavimą nuotoliu, susirinkimo darbotvarkė, informacija apie galimybes dalyvauti susirinkime nuotoliu, iš anksto raštu pareikšti savo valią šaukiamo susirinkimo darbotvarkės klausimais, sudaryti paprastos rašytinės formos balsavimo teisės perleidimo, vadovaujantis Civilinio kodekso 2.89 straipsnio nuostatomis, sutartį su kitu asmeniu, patvirtinti įgaliojimą kitam asmeniui, taip pat informacija, kada ir kokiu būdu pateikti klausimų, pasiūlymų ir susipažinti su siūlomais sprendimais ar kitais papildomais dokumentais, jeigu jų būtų. </v>
      </c>
      <c r="B134" s="4"/>
      <c r="C134" s="4"/>
      <c r="D134" s="4"/>
      <c r="E134" s="4"/>
    </row>
    <row r="135" spans="1:5" ht="11.25" thickBot="1" x14ac:dyDescent="0.3">
      <c r="A135" s="8" t="str">
        <f>'PI skaičiuoklė'!C58</f>
        <v>išsiųsti el. paštu</v>
      </c>
      <c r="B135" s="4"/>
      <c r="C135" s="4"/>
      <c r="D135" s="4"/>
      <c r="E135" s="4"/>
    </row>
    <row r="136" spans="1:5" ht="11.25" thickBot="1" x14ac:dyDescent="0.3">
      <c r="A136" s="13"/>
      <c r="B136" s="5">
        <v>0</v>
      </c>
      <c r="C136" s="5">
        <v>0</v>
      </c>
      <c r="D136" s="5">
        <v>0</v>
      </c>
      <c r="E136" s="5">
        <f>+C136*D136</f>
        <v>0</v>
      </c>
    </row>
    <row r="137" spans="1:5" ht="11.25" thickBot="1" x14ac:dyDescent="0.3">
      <c r="A137" s="13"/>
      <c r="B137" s="5" t="s">
        <v>127</v>
      </c>
      <c r="C137" s="5">
        <v>0</v>
      </c>
      <c r="D137" s="5">
        <v>0</v>
      </c>
      <c r="E137" s="5">
        <f>+C137*D137</f>
        <v>0</v>
      </c>
    </row>
    <row r="138" spans="1:5" ht="14.1" customHeight="1" thickBot="1" x14ac:dyDescent="0.3">
      <c r="A138" s="57" t="s">
        <v>219</v>
      </c>
      <c r="B138" s="58"/>
      <c r="C138" s="58"/>
      <c r="D138" s="59"/>
      <c r="E138" s="5">
        <f>SUM(E136:E137)</f>
        <v>0</v>
      </c>
    </row>
    <row r="139" spans="1:5" ht="11.25" thickBot="1" x14ac:dyDescent="0.3">
      <c r="A139" s="8">
        <f>'PI skaičiuoklė'!C59</f>
        <v>0</v>
      </c>
      <c r="B139" s="4"/>
      <c r="C139" s="4"/>
      <c r="D139" s="4"/>
      <c r="E139" s="4"/>
    </row>
    <row r="140" spans="1:5" ht="11.25" thickBot="1" x14ac:dyDescent="0.3">
      <c r="A140" s="13"/>
      <c r="B140" s="5">
        <v>0</v>
      </c>
      <c r="C140" s="5">
        <v>0</v>
      </c>
      <c r="D140" s="5">
        <v>0</v>
      </c>
      <c r="E140" s="5">
        <f t="shared" ref="E140:E141" si="19">+C140*D140</f>
        <v>0</v>
      </c>
    </row>
    <row r="141" spans="1:5" ht="11.25" thickBot="1" x14ac:dyDescent="0.3">
      <c r="A141" s="13"/>
      <c r="B141" s="5" t="s">
        <v>130</v>
      </c>
      <c r="C141" s="5">
        <v>0</v>
      </c>
      <c r="D141" s="5">
        <v>0</v>
      </c>
      <c r="E141" s="5">
        <f t="shared" si="19"/>
        <v>0</v>
      </c>
    </row>
    <row r="142" spans="1:5" ht="11.25" thickBot="1" x14ac:dyDescent="0.3">
      <c r="A142" s="57" t="s">
        <v>220</v>
      </c>
      <c r="B142" s="58"/>
      <c r="C142" s="58"/>
      <c r="D142" s="59"/>
      <c r="E142" s="5">
        <f>SUM(E140:E141)</f>
        <v>0</v>
      </c>
    </row>
    <row r="143" spans="1:5" ht="11.25" thickBot="1" x14ac:dyDescent="0.3">
      <c r="A143" s="8">
        <f>'PI skaičiuoklė'!C60</f>
        <v>0</v>
      </c>
      <c r="B143" s="4"/>
      <c r="C143" s="4"/>
      <c r="D143" s="4"/>
      <c r="E143" s="4"/>
    </row>
    <row r="144" spans="1:5" ht="11.25" thickBot="1" x14ac:dyDescent="0.3">
      <c r="A144" s="13"/>
      <c r="B144" s="5" t="s">
        <v>132</v>
      </c>
      <c r="C144" s="5">
        <v>0</v>
      </c>
      <c r="D144" s="5">
        <v>0</v>
      </c>
      <c r="E144" s="5">
        <f t="shared" ref="E144:E145" si="20">+C144*D144</f>
        <v>0</v>
      </c>
    </row>
    <row r="145" spans="1:5" ht="11.25" thickBot="1" x14ac:dyDescent="0.3">
      <c r="A145" s="13"/>
      <c r="B145" s="5" t="s">
        <v>133</v>
      </c>
      <c r="C145" s="5">
        <v>0</v>
      </c>
      <c r="D145" s="5">
        <v>0</v>
      </c>
      <c r="E145" s="5">
        <f t="shared" si="20"/>
        <v>0</v>
      </c>
    </row>
    <row r="146" spans="1:5" ht="11.25" thickBot="1" x14ac:dyDescent="0.3">
      <c r="A146" s="57" t="s">
        <v>221</v>
      </c>
      <c r="B146" s="58"/>
      <c r="C146" s="58"/>
      <c r="D146" s="59"/>
      <c r="E146" s="5">
        <f>SUM(E144:E145)</f>
        <v>0</v>
      </c>
    </row>
    <row r="147" spans="1:5" ht="11.25" thickBot="1" x14ac:dyDescent="0.3">
      <c r="A147" s="13"/>
      <c r="B147" s="5" t="s">
        <v>24</v>
      </c>
      <c r="C147" s="5"/>
      <c r="D147" s="5"/>
      <c r="E147" s="5" t="s">
        <v>212</v>
      </c>
    </row>
    <row r="148" spans="1:5" ht="11.25" thickBot="1" x14ac:dyDescent="0.3">
      <c r="A148" s="66" t="s">
        <v>222</v>
      </c>
      <c r="B148" s="67"/>
      <c r="C148" s="67"/>
      <c r="D148" s="68"/>
      <c r="E148" s="4">
        <f>SUM(E138,E142,E146)</f>
        <v>0</v>
      </c>
    </row>
    <row r="149" spans="1:5" ht="284.25" thickBot="1" x14ac:dyDescent="0.3">
      <c r="A149" s="24" t="str">
        <f>'PI skaičiuoklė'!B63</f>
        <v>18 str. 3 d. Veikiančios bendrijos, kuriai buvo perduotas bendrojo naudojimo objektų valdymas, pirmininkas ne vėliau kaip per 5 darbo dienas nuo bendrojo naudojimo objektų perdavimo valdyti sutarties patvirtinimo bendrijos narių susirinkime dienos privalo elektroninių ryšių priemonėmis, paštu, asmeniškai arba per atstovą raštu pranešti apie bendrojo naudojimo objektų perdavimą valdyti veikiančiai bendrijai statytojui arba šiuos bendrojo naudojimo objektus valdžiusiam pagal jungtinės veiklos sutartį įgaliotam asmeniui arba bendrojo naudojimo objektų administratoriui, nurodant šios sutarties įsigaliojimo datą. Nuo bendrojo naudojimo objektų perdavimo valdyti sutarties įsigaliojimo dienos buvusio šių bendrojo naudojimo objektų valdytojo įgaliojimai, susiję su šių bendrojo naudojimo objektų valdymu nebegalioja.</v>
      </c>
      <c r="B149" s="4"/>
      <c r="C149" s="4"/>
      <c r="D149" s="4"/>
      <c r="E149" s="4"/>
    </row>
    <row r="150" spans="1:5" ht="32.25" thickBot="1" x14ac:dyDescent="0.3">
      <c r="A150" s="8" t="str">
        <f>'PI skaičiuoklė'!C64</f>
        <v>pranešti raštu elektroninių ryšių priemonėmis, paštu, asmeniškai arba per atstovą</v>
      </c>
      <c r="B150" s="4"/>
      <c r="C150" s="4"/>
      <c r="D150" s="4"/>
      <c r="E150" s="4"/>
    </row>
    <row r="151" spans="1:5" ht="11.25" thickBot="1" x14ac:dyDescent="0.3">
      <c r="A151" s="13"/>
      <c r="B151" s="5">
        <v>0</v>
      </c>
      <c r="C151" s="5">
        <v>0</v>
      </c>
      <c r="D151" s="5">
        <v>0</v>
      </c>
      <c r="E151" s="5">
        <f t="shared" ref="E151:E152" si="21">+C151*D151</f>
        <v>0</v>
      </c>
    </row>
    <row r="152" spans="1:5" ht="11.25" thickBot="1" x14ac:dyDescent="0.3">
      <c r="A152" s="13"/>
      <c r="B152" s="5" t="s">
        <v>137</v>
      </c>
      <c r="C152" s="5">
        <v>0</v>
      </c>
      <c r="D152" s="5">
        <v>0</v>
      </c>
      <c r="E152" s="5">
        <f t="shared" si="21"/>
        <v>0</v>
      </c>
    </row>
    <row r="153" spans="1:5" ht="11.25" thickBot="1" x14ac:dyDescent="0.3">
      <c r="A153" s="57" t="s">
        <v>223</v>
      </c>
      <c r="B153" s="58"/>
      <c r="C153" s="58"/>
      <c r="D153" s="59"/>
      <c r="E153" s="5">
        <f>SUM(E151:E152)</f>
        <v>0</v>
      </c>
    </row>
    <row r="154" spans="1:5" ht="11.25" thickBot="1" x14ac:dyDescent="0.3">
      <c r="A154" s="8" t="str">
        <f>'PI skaičiuoklė'!C65</f>
        <v>Veiksmas D2</v>
      </c>
      <c r="B154" s="4"/>
      <c r="C154" s="4"/>
      <c r="D154" s="4"/>
      <c r="E154" s="4"/>
    </row>
    <row r="155" spans="1:5" ht="11.25" thickBot="1" x14ac:dyDescent="0.3">
      <c r="A155" s="13"/>
      <c r="B155" s="5" t="s">
        <v>139</v>
      </c>
      <c r="C155" s="5">
        <v>0</v>
      </c>
      <c r="D155" s="5">
        <v>0</v>
      </c>
      <c r="E155" s="5">
        <f t="shared" ref="E155:E156" si="22">+C155*D155</f>
        <v>0</v>
      </c>
    </row>
    <row r="156" spans="1:5" ht="11.25" thickBot="1" x14ac:dyDescent="0.3">
      <c r="A156" s="13"/>
      <c r="B156" s="5" t="s">
        <v>140</v>
      </c>
      <c r="C156" s="5">
        <v>0</v>
      </c>
      <c r="D156" s="5">
        <v>0</v>
      </c>
      <c r="E156" s="5">
        <f t="shared" si="22"/>
        <v>0</v>
      </c>
    </row>
    <row r="157" spans="1:5" ht="11.25" thickBot="1" x14ac:dyDescent="0.3">
      <c r="A157" s="57" t="s">
        <v>224</v>
      </c>
      <c r="B157" s="58"/>
      <c r="C157" s="58"/>
      <c r="D157" s="59"/>
      <c r="E157" s="5">
        <f>SUM(E155:E156)</f>
        <v>0</v>
      </c>
    </row>
    <row r="158" spans="1:5" ht="11.25" thickBot="1" x14ac:dyDescent="0.3">
      <c r="A158" s="8" t="str">
        <f>'PI skaičiuoklė'!C66</f>
        <v>Veiksmas D3</v>
      </c>
      <c r="B158" s="4"/>
      <c r="C158" s="4"/>
      <c r="D158" s="4"/>
      <c r="E158" s="4"/>
    </row>
    <row r="159" spans="1:5" ht="11.25" thickBot="1" x14ac:dyDescent="0.3">
      <c r="A159" s="13"/>
      <c r="B159" s="5" t="s">
        <v>142</v>
      </c>
      <c r="C159" s="5">
        <v>0</v>
      </c>
      <c r="D159" s="5">
        <v>0</v>
      </c>
      <c r="E159" s="5">
        <f t="shared" ref="E159:E160" si="23">+C159*D159</f>
        <v>0</v>
      </c>
    </row>
    <row r="160" spans="1:5" ht="11.25" thickBot="1" x14ac:dyDescent="0.3">
      <c r="A160" s="13"/>
      <c r="B160" s="5" t="s">
        <v>143</v>
      </c>
      <c r="C160" s="5">
        <v>0</v>
      </c>
      <c r="D160" s="5">
        <v>0</v>
      </c>
      <c r="E160" s="5">
        <f t="shared" si="23"/>
        <v>0</v>
      </c>
    </row>
    <row r="161" spans="1:5" ht="11.25" thickBot="1" x14ac:dyDescent="0.3">
      <c r="A161" s="57" t="s">
        <v>225</v>
      </c>
      <c r="B161" s="58"/>
      <c r="C161" s="58"/>
      <c r="D161" s="59"/>
      <c r="E161" s="5">
        <f>SUM(E159:E160)</f>
        <v>0</v>
      </c>
    </row>
    <row r="162" spans="1:5" ht="11.25" thickBot="1" x14ac:dyDescent="0.3">
      <c r="A162" s="13"/>
      <c r="B162" s="5" t="s">
        <v>24</v>
      </c>
      <c r="C162" s="5"/>
      <c r="D162" s="5"/>
      <c r="E162" s="5" t="s">
        <v>217</v>
      </c>
    </row>
    <row r="163" spans="1:5" ht="11.25" thickBot="1" x14ac:dyDescent="0.3">
      <c r="A163" s="66" t="s">
        <v>226</v>
      </c>
      <c r="B163" s="67"/>
      <c r="C163" s="67"/>
      <c r="D163" s="68"/>
      <c r="E163" s="4">
        <f>SUM(E153,E157,E161)</f>
        <v>0</v>
      </c>
    </row>
    <row r="164" spans="1:5" ht="389.25" thickBot="1" x14ac:dyDescent="0.3">
      <c r="A164" s="24" t="str">
        <f>'PI skaičiuoklė'!B69</f>
        <v xml:space="preserve"> 18 str. 4 d. Kai sprendimą bendrojo naudojimo objektus perduoti valdyti veikiančiai bendrijai arba atšaukti  bendrojo naudojimo objektų valdymą per veikiančią bendriją  priima daugiabučio namo butų ir kitų patalpų savininkai, veikiančios bendrijos pirmininkas ne vėliau kaip per 5 darbo dienas nuo bendrojo naudojimo objektų perdavimo valdyti arba bendrojo naudojimo objektų valdymo atšaukimo sutarties patvirtinimo dienos privalo elektroninių ryšių priemonėmis, paštu, asmeniškai arba per atstovą raštu pranešti savivaldybės administracijai daugiabučio namo, kuriame esančius bendrojo naudojimo objektus butų ir kitų patalpų savininkai perdavė valdyti veikiančiai bendrijai arba kurių valdymą per veikiančią bendriją atšaukė, adresą ir unikalų numerį Nekilnojamojo turto registro informacinėje sistemoje ir nurodyti bendrojo naudojimo objektų perdavimo valdyti ar bendrojo naudojimo objektų valdymo atšaukimo sutarties įsigaliojimo datą. </v>
      </c>
      <c r="B164" s="4"/>
      <c r="C164" s="4"/>
      <c r="D164" s="4"/>
      <c r="E164" s="4"/>
    </row>
    <row r="165" spans="1:5" ht="32.25" thickBot="1" x14ac:dyDescent="0.3">
      <c r="A165" s="8" t="str">
        <f>'PI skaičiuoklė'!C70</f>
        <v>pranešti elektroninių ryšių priemonėmis, paštu, asmeniškai arba per atstovą</v>
      </c>
      <c r="B165" s="4"/>
      <c r="C165" s="4"/>
      <c r="D165" s="4"/>
      <c r="E165" s="4"/>
    </row>
    <row r="166" spans="1:5" ht="11.25" thickBot="1" x14ac:dyDescent="0.3">
      <c r="A166" s="13"/>
      <c r="B166" s="5">
        <v>0</v>
      </c>
      <c r="C166" s="5">
        <v>0</v>
      </c>
      <c r="D166" s="5">
        <v>0</v>
      </c>
      <c r="E166" s="5">
        <f>+C166*D166</f>
        <v>0</v>
      </c>
    </row>
    <row r="167" spans="1:5" ht="11.25" thickBot="1" x14ac:dyDescent="0.3">
      <c r="A167" s="13"/>
      <c r="B167" s="5" t="s">
        <v>147</v>
      </c>
      <c r="C167" s="5">
        <v>0</v>
      </c>
      <c r="D167" s="5">
        <v>0</v>
      </c>
      <c r="E167" s="5">
        <f>+C167*D167</f>
        <v>0</v>
      </c>
    </row>
    <row r="168" spans="1:5" ht="14.1" customHeight="1" thickBot="1" x14ac:dyDescent="0.3">
      <c r="A168" s="57" t="s">
        <v>227</v>
      </c>
      <c r="B168" s="58"/>
      <c r="C168" s="58"/>
      <c r="D168" s="59"/>
      <c r="E168" s="5">
        <f>SUM(E166:E167)</f>
        <v>0</v>
      </c>
    </row>
    <row r="169" spans="1:5" ht="11.25" thickBot="1" x14ac:dyDescent="0.3">
      <c r="A169" s="8" t="str">
        <f>'PI skaičiuoklė'!C71</f>
        <v>Veiksmas E2</v>
      </c>
      <c r="B169" s="4"/>
      <c r="C169" s="4"/>
      <c r="D169" s="4"/>
      <c r="E169" s="4"/>
    </row>
    <row r="170" spans="1:5" ht="11.25" thickBot="1" x14ac:dyDescent="0.3">
      <c r="A170" s="13"/>
      <c r="B170" s="5" t="s">
        <v>149</v>
      </c>
      <c r="C170" s="5">
        <v>0</v>
      </c>
      <c r="D170" s="5">
        <v>0</v>
      </c>
      <c r="E170" s="5">
        <f t="shared" ref="E170:E171" si="24">+C170*D170</f>
        <v>0</v>
      </c>
    </row>
    <row r="171" spans="1:5" ht="11.25" thickBot="1" x14ac:dyDescent="0.3">
      <c r="A171" s="13"/>
      <c r="B171" s="5" t="s">
        <v>150</v>
      </c>
      <c r="C171" s="5">
        <v>0</v>
      </c>
      <c r="D171" s="5">
        <v>0</v>
      </c>
      <c r="E171" s="5">
        <f t="shared" si="24"/>
        <v>0</v>
      </c>
    </row>
    <row r="172" spans="1:5" ht="11.25" thickBot="1" x14ac:dyDescent="0.3">
      <c r="A172" s="57" t="s">
        <v>228</v>
      </c>
      <c r="B172" s="58"/>
      <c r="C172" s="58"/>
      <c r="D172" s="59"/>
      <c r="E172" s="5">
        <f>SUM(E170:E171)</f>
        <v>0</v>
      </c>
    </row>
    <row r="173" spans="1:5" ht="11.25" thickBot="1" x14ac:dyDescent="0.3">
      <c r="A173" s="8" t="str">
        <f>'PI skaičiuoklė'!C72</f>
        <v>Veiksmas E3</v>
      </c>
      <c r="B173" s="4"/>
      <c r="C173" s="4"/>
      <c r="D173" s="4"/>
      <c r="E173" s="4"/>
    </row>
    <row r="174" spans="1:5" ht="11.25" thickBot="1" x14ac:dyDescent="0.3">
      <c r="A174" s="13"/>
      <c r="B174" s="5" t="s">
        <v>152</v>
      </c>
      <c r="C174" s="5">
        <v>0</v>
      </c>
      <c r="D174" s="5">
        <v>0</v>
      </c>
      <c r="E174" s="5">
        <f t="shared" ref="E174:E175" si="25">+C174*D174</f>
        <v>0</v>
      </c>
    </row>
    <row r="175" spans="1:5" ht="11.25" thickBot="1" x14ac:dyDescent="0.3">
      <c r="A175" s="13"/>
      <c r="B175" s="5" t="s">
        <v>153</v>
      </c>
      <c r="C175" s="5">
        <v>0</v>
      </c>
      <c r="D175" s="5">
        <v>0</v>
      </c>
      <c r="E175" s="5">
        <f t="shared" si="25"/>
        <v>0</v>
      </c>
    </row>
    <row r="176" spans="1:5" ht="11.25" thickBot="1" x14ac:dyDescent="0.3">
      <c r="A176" s="57" t="s">
        <v>229</v>
      </c>
      <c r="B176" s="58"/>
      <c r="C176" s="58"/>
      <c r="D176" s="59"/>
      <c r="E176" s="5">
        <f>SUM(E174:E175)</f>
        <v>0</v>
      </c>
    </row>
    <row r="177" spans="1:5" ht="11.25" thickBot="1" x14ac:dyDescent="0.3">
      <c r="A177" s="13"/>
      <c r="B177" s="5" t="s">
        <v>24</v>
      </c>
      <c r="C177" s="5"/>
      <c r="D177" s="5"/>
      <c r="E177" s="5" t="s">
        <v>212</v>
      </c>
    </row>
    <row r="178" spans="1:5" ht="11.25" thickBot="1" x14ac:dyDescent="0.3">
      <c r="A178" s="66" t="s">
        <v>230</v>
      </c>
      <c r="B178" s="67"/>
      <c r="C178" s="67"/>
      <c r="D178" s="68"/>
      <c r="E178" s="4">
        <f>SUM(E168,E172,E176)</f>
        <v>0</v>
      </c>
    </row>
    <row r="179" spans="1:5" ht="11.25" thickBot="1" x14ac:dyDescent="0.3">
      <c r="A179" s="24">
        <f>'PI skaičiuoklė'!B75</f>
        <v>0</v>
      </c>
      <c r="B179" s="4"/>
      <c r="C179" s="4"/>
      <c r="D179" s="4"/>
      <c r="E179" s="4"/>
    </row>
    <row r="180" spans="1:5" ht="11.25" thickBot="1" x14ac:dyDescent="0.3">
      <c r="A180" s="8">
        <f>'PI skaičiuoklė'!C76</f>
        <v>0</v>
      </c>
      <c r="B180" s="4"/>
      <c r="C180" s="4"/>
      <c r="D180" s="4"/>
      <c r="E180" s="4"/>
    </row>
    <row r="181" spans="1:5" ht="11.25" thickBot="1" x14ac:dyDescent="0.3">
      <c r="A181" s="13"/>
      <c r="B181" s="5" t="s">
        <v>156</v>
      </c>
      <c r="C181" s="5">
        <v>0</v>
      </c>
      <c r="D181" s="5">
        <v>0</v>
      </c>
      <c r="E181" s="5">
        <f t="shared" ref="E181:E182" si="26">+C181*D181</f>
        <v>0</v>
      </c>
    </row>
    <row r="182" spans="1:5" ht="11.25" thickBot="1" x14ac:dyDescent="0.3">
      <c r="A182" s="13"/>
      <c r="B182" s="5" t="s">
        <v>157</v>
      </c>
      <c r="C182" s="5">
        <v>0</v>
      </c>
      <c r="D182" s="5">
        <v>0</v>
      </c>
      <c r="E182" s="5">
        <f t="shared" si="26"/>
        <v>0</v>
      </c>
    </row>
    <row r="183" spans="1:5" ht="11.25" thickBot="1" x14ac:dyDescent="0.3">
      <c r="A183" s="57" t="s">
        <v>231</v>
      </c>
      <c r="B183" s="58"/>
      <c r="C183" s="58"/>
      <c r="D183" s="59"/>
      <c r="E183" s="5">
        <f>SUM(E181:E182)</f>
        <v>0</v>
      </c>
    </row>
    <row r="184" spans="1:5" ht="11.25" thickBot="1" x14ac:dyDescent="0.3">
      <c r="A184" s="8">
        <f>'PI skaičiuoklė'!C77</f>
        <v>0</v>
      </c>
      <c r="B184" s="4"/>
      <c r="C184" s="4"/>
      <c r="D184" s="4"/>
      <c r="E184" s="4"/>
    </row>
    <row r="185" spans="1:5" ht="11.25" thickBot="1" x14ac:dyDescent="0.3">
      <c r="A185" s="13"/>
      <c r="B185" s="5" t="s">
        <v>159</v>
      </c>
      <c r="C185" s="5">
        <v>0</v>
      </c>
      <c r="D185" s="5">
        <v>0</v>
      </c>
      <c r="E185" s="5">
        <f t="shared" ref="E185:E186" si="27">+C185*D185</f>
        <v>0</v>
      </c>
    </row>
    <row r="186" spans="1:5" ht="11.25" thickBot="1" x14ac:dyDescent="0.3">
      <c r="A186" s="13"/>
      <c r="B186" s="5" t="s">
        <v>160</v>
      </c>
      <c r="C186" s="5">
        <v>0</v>
      </c>
      <c r="D186" s="5">
        <v>0</v>
      </c>
      <c r="E186" s="5">
        <f t="shared" si="27"/>
        <v>0</v>
      </c>
    </row>
    <row r="187" spans="1:5" ht="11.25" thickBot="1" x14ac:dyDescent="0.3">
      <c r="A187" s="57" t="s">
        <v>232</v>
      </c>
      <c r="B187" s="58"/>
      <c r="C187" s="58"/>
      <c r="D187" s="59"/>
      <c r="E187" s="5">
        <f>SUM(E185:E186)</f>
        <v>0</v>
      </c>
    </row>
    <row r="188" spans="1:5" ht="11.25" thickBot="1" x14ac:dyDescent="0.3">
      <c r="A188" s="8">
        <f>'PI skaičiuoklė'!C78</f>
        <v>0</v>
      </c>
      <c r="B188" s="4"/>
      <c r="C188" s="4"/>
      <c r="D188" s="4"/>
      <c r="E188" s="4"/>
    </row>
    <row r="189" spans="1:5" ht="11.25" thickBot="1" x14ac:dyDescent="0.3">
      <c r="A189" s="13"/>
      <c r="B189" s="5" t="s">
        <v>162</v>
      </c>
      <c r="C189" s="5">
        <v>0</v>
      </c>
      <c r="D189" s="5">
        <v>0</v>
      </c>
      <c r="E189" s="5">
        <f t="shared" ref="E189:E190" si="28">+C189*D189</f>
        <v>0</v>
      </c>
    </row>
    <row r="190" spans="1:5" ht="11.25" thickBot="1" x14ac:dyDescent="0.3">
      <c r="A190" s="13"/>
      <c r="B190" s="5" t="s">
        <v>163</v>
      </c>
      <c r="C190" s="5">
        <v>0</v>
      </c>
      <c r="D190" s="5">
        <v>0</v>
      </c>
      <c r="E190" s="5">
        <f t="shared" si="28"/>
        <v>0</v>
      </c>
    </row>
    <row r="191" spans="1:5" ht="11.25" thickBot="1" x14ac:dyDescent="0.3">
      <c r="A191" s="57" t="s">
        <v>233</v>
      </c>
      <c r="B191" s="58"/>
      <c r="C191" s="58"/>
      <c r="D191" s="59"/>
      <c r="E191" s="5">
        <f>SUM(E189:E190)</f>
        <v>0</v>
      </c>
    </row>
    <row r="192" spans="1:5" ht="11.25" thickBot="1" x14ac:dyDescent="0.3">
      <c r="A192" s="13"/>
      <c r="B192" s="5" t="s">
        <v>24</v>
      </c>
      <c r="C192" s="5"/>
      <c r="D192" s="5"/>
      <c r="E192" s="5" t="s">
        <v>217</v>
      </c>
    </row>
    <row r="193" spans="1:5" ht="11.25" thickBot="1" x14ac:dyDescent="0.3">
      <c r="A193" s="66" t="s">
        <v>234</v>
      </c>
      <c r="B193" s="67"/>
      <c r="C193" s="67"/>
      <c r="D193" s="68"/>
      <c r="E193" s="4">
        <f>SUM(E183,E187,E191)</f>
        <v>0</v>
      </c>
    </row>
  </sheetData>
  <mergeCells count="50">
    <mergeCell ref="A1:E1"/>
    <mergeCell ref="A101:E101"/>
    <mergeCell ref="A108:D108"/>
    <mergeCell ref="A112:D112"/>
    <mergeCell ref="A118:D118"/>
    <mergeCell ref="A33:D33"/>
    <mergeCell ref="A8:D8"/>
    <mergeCell ref="A12:D12"/>
    <mergeCell ref="A18:D18"/>
    <mergeCell ref="A23:D23"/>
    <mergeCell ref="A27:D27"/>
    <mergeCell ref="A16:D16"/>
    <mergeCell ref="A31:D31"/>
    <mergeCell ref="A38:D38"/>
    <mergeCell ref="A42:D42"/>
    <mergeCell ref="A46:D46"/>
    <mergeCell ref="A48:D48"/>
    <mergeCell ref="A53:D53"/>
    <mergeCell ref="A57:D57"/>
    <mergeCell ref="A61:D61"/>
    <mergeCell ref="A63:D63"/>
    <mergeCell ref="A68:D68"/>
    <mergeCell ref="A72:D72"/>
    <mergeCell ref="A93:D93"/>
    <mergeCell ref="A116:D116"/>
    <mergeCell ref="A131:D131"/>
    <mergeCell ref="A138:D138"/>
    <mergeCell ref="A76:D76"/>
    <mergeCell ref="A78:D78"/>
    <mergeCell ref="A83:D83"/>
    <mergeCell ref="A87:D87"/>
    <mergeCell ref="A91:D91"/>
    <mergeCell ref="A123:D123"/>
    <mergeCell ref="A127:D127"/>
    <mergeCell ref="A133:D133"/>
    <mergeCell ref="A142:D142"/>
    <mergeCell ref="A146:D146"/>
    <mergeCell ref="A148:D148"/>
    <mergeCell ref="A153:D153"/>
    <mergeCell ref="A157:D157"/>
    <mergeCell ref="A161:D161"/>
    <mergeCell ref="A163:D163"/>
    <mergeCell ref="A168:D168"/>
    <mergeCell ref="A172:D172"/>
    <mergeCell ref="A176:D176"/>
    <mergeCell ref="A178:D178"/>
    <mergeCell ref="A183:D183"/>
    <mergeCell ref="A187:D187"/>
    <mergeCell ref="A191:D191"/>
    <mergeCell ref="A193:D193"/>
  </mergeCells>
  <pageMargins left="0.70866141732283472" right="0.70866141732283472" top="1.3385826771653544" bottom="1.3385826771653544" header="0.31496062992125984" footer="0.31496062992125984"/>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tabColor rgb="FFF2F1F0"/>
  </sheetPr>
  <dimension ref="A1:C195"/>
  <sheetViews>
    <sheetView topLeftCell="A161" zoomScale="85" zoomScaleNormal="85" workbookViewId="0">
      <selection activeCell="I180" sqref="I180"/>
    </sheetView>
  </sheetViews>
  <sheetFormatPr defaultColWidth="8.7109375" defaultRowHeight="10.5" x14ac:dyDescent="0.25"/>
  <cols>
    <col min="1" max="1" width="44.7109375" style="1" customWidth="1"/>
    <col min="2" max="2" width="31.42578125" style="1" customWidth="1"/>
    <col min="3" max="3" width="25.85546875" style="1" customWidth="1"/>
    <col min="4" max="16384" width="8.7109375" style="1"/>
  </cols>
  <sheetData>
    <row r="1" spans="1:3" ht="30.75" customHeight="1" thickBot="1" x14ac:dyDescent="0.3">
      <c r="A1" s="72" t="s">
        <v>236</v>
      </c>
      <c r="B1" s="73"/>
      <c r="C1" s="74"/>
    </row>
    <row r="2" spans="1:3" ht="26.45" customHeight="1" thickBot="1" x14ac:dyDescent="0.3">
      <c r="A2" s="31" t="s">
        <v>176</v>
      </c>
      <c r="B2" s="32" t="s">
        <v>237</v>
      </c>
      <c r="C2" s="32" t="s">
        <v>238</v>
      </c>
    </row>
    <row r="3" spans="1:3" ht="11.25" customHeight="1" thickBot="1" x14ac:dyDescent="0.3">
      <c r="A3" s="33">
        <v>1</v>
      </c>
      <c r="B3" s="34">
        <v>2</v>
      </c>
      <c r="C3" s="34">
        <v>3</v>
      </c>
    </row>
    <row r="4" spans="1:3" ht="39.75" customHeight="1" thickBot="1" x14ac:dyDescent="0.3">
      <c r="A4" s="24" t="str">
        <f>'PI skaičiuoklė'!B6</f>
        <v>11 str. 2 d. Pranešimą apie šaukiamą visuotinį susirinkimą šio straipsnio 1 dalyje nurodytas susirinkimo organizatorius (iniciatorius) turi ne vėliau kaip prieš 14 dienų iki susirinkimo dienos paskelbti bendrijos skelbimų lentoje arba kitose gerai matomose vietose, nurodyti susirinkimo vietą, datą ir laiką, kartu paskelbti susirinkimo darbotvarkę ir siūlomų sprendimų projektus arba nurodyti vietą, kur ir kokiu laiku galima susipažinti su sprendimų projektais. Jeigu visuotinio susirinkimo darbotvarkėje numatyta rinkti ar atšaukti bendrijos valdymo organą, keisti bendrijos įstatus ar svarstyti bendrijos reorganizavimo ar likvidavimo klausimus, metinę bendrijos pajamų ir išlaidų sąmatą, apie visuotinį susirinkimą bendrijos nariams pranešama raštu. Jeigu susirinkimo darbotvarkėje numatyta priimti šio įstatymo 12 straipsnio 1 dalyje numatytus sprendimus, apie visuotinį susirinkimą raštu pranešama visiems to pastato (tų pastatų), kuriame (kuriuose) įsteigta bendrija, butų ir kitų patalpų savininkams.</v>
      </c>
      <c r="B4" s="4"/>
      <c r="C4" s="4"/>
    </row>
    <row r="5" spans="1:3" ht="11.25" thickBot="1" x14ac:dyDescent="0.3">
      <c r="A5" s="8" t="str">
        <f>'PI skaičiuoklė'!C7</f>
        <v>Paskelbia skelbimų lentoje</v>
      </c>
      <c r="B5" s="4"/>
      <c r="C5" s="4"/>
    </row>
    <row r="6" spans="1:3" ht="11.25" thickBot="1" x14ac:dyDescent="0.3">
      <c r="A6" s="13"/>
      <c r="B6" s="5">
        <v>0</v>
      </c>
      <c r="C6" s="5">
        <v>0</v>
      </c>
    </row>
    <row r="7" spans="1:3" ht="11.25" thickBot="1" x14ac:dyDescent="0.3">
      <c r="A7" s="13"/>
      <c r="B7" s="5" t="s">
        <v>168</v>
      </c>
      <c r="C7" s="5">
        <v>0</v>
      </c>
    </row>
    <row r="8" spans="1:3" ht="12" customHeight="1" thickBot="1" x14ac:dyDescent="0.3">
      <c r="A8" s="57" t="s">
        <v>239</v>
      </c>
      <c r="B8" s="59"/>
      <c r="C8" s="5">
        <f>SUM(C6:C7)</f>
        <v>0</v>
      </c>
    </row>
    <row r="9" spans="1:3" ht="11.25" thickBot="1" x14ac:dyDescent="0.3">
      <c r="A9" s="8" t="str">
        <f>'PI skaičiuoklė'!C8</f>
        <v>Praneša raštu</v>
      </c>
      <c r="B9" s="4"/>
      <c r="C9" s="4"/>
    </row>
    <row r="10" spans="1:3" ht="11.25" thickBot="1" x14ac:dyDescent="0.3">
      <c r="A10" s="13"/>
      <c r="B10" s="5">
        <v>0</v>
      </c>
      <c r="C10" s="5">
        <v>0</v>
      </c>
    </row>
    <row r="11" spans="1:3" ht="11.25" thickBot="1" x14ac:dyDescent="0.3">
      <c r="A11" s="13"/>
      <c r="B11" s="5" t="s">
        <v>111</v>
      </c>
      <c r="C11" s="5">
        <v>0</v>
      </c>
    </row>
    <row r="12" spans="1:3" ht="18.95" customHeight="1" thickBot="1" x14ac:dyDescent="0.3">
      <c r="A12" s="57" t="s">
        <v>240</v>
      </c>
      <c r="B12" s="59"/>
      <c r="C12" s="5">
        <f>SUM(C10:C11)</f>
        <v>0</v>
      </c>
    </row>
    <row r="13" spans="1:3" ht="11.25" thickBot="1" x14ac:dyDescent="0.3">
      <c r="A13" s="8" t="str">
        <f>'PI skaičiuoklė'!C9</f>
        <v>Veiksmas A3</v>
      </c>
      <c r="B13" s="4"/>
      <c r="C13" s="4"/>
    </row>
    <row r="14" spans="1:3" ht="11.25" thickBot="1" x14ac:dyDescent="0.3">
      <c r="A14" s="13"/>
      <c r="B14" s="5" t="s">
        <v>113</v>
      </c>
      <c r="C14" s="5">
        <v>0</v>
      </c>
    </row>
    <row r="15" spans="1:3" ht="11.25" thickBot="1" x14ac:dyDescent="0.3">
      <c r="A15" s="13"/>
      <c r="B15" s="5" t="s">
        <v>114</v>
      </c>
      <c r="C15" s="5">
        <v>0</v>
      </c>
    </row>
    <row r="16" spans="1:3" ht="18.95" customHeight="1" thickBot="1" x14ac:dyDescent="0.3">
      <c r="A16" s="57" t="s">
        <v>241</v>
      </c>
      <c r="B16" s="59"/>
      <c r="C16" s="5">
        <f>SUM(C14:C15)</f>
        <v>0</v>
      </c>
    </row>
    <row r="17" spans="1:3" ht="11.25" thickBot="1" x14ac:dyDescent="0.3">
      <c r="A17" s="13"/>
      <c r="B17" s="5" t="s">
        <v>24</v>
      </c>
      <c r="C17" s="5"/>
    </row>
    <row r="18" spans="1:3" ht="15" customHeight="1" thickBot="1" x14ac:dyDescent="0.3">
      <c r="A18" s="66" t="s">
        <v>242</v>
      </c>
      <c r="B18" s="68"/>
      <c r="C18" s="35">
        <f>SUM(C8,C12,C16)</f>
        <v>0</v>
      </c>
    </row>
    <row r="19" spans="1:3" ht="26.25" customHeight="1" thickBot="1" x14ac:dyDescent="0.3">
      <c r="A19" s="24">
        <f>'PI skaičiuoklė'!B12</f>
        <v>0</v>
      </c>
      <c r="B19" s="4"/>
      <c r="C19" s="4"/>
    </row>
    <row r="20" spans="1:3" ht="11.25" thickBot="1" x14ac:dyDescent="0.3">
      <c r="A20" s="8">
        <f>'PI skaičiuoklė'!C13</f>
        <v>0</v>
      </c>
      <c r="B20" s="4"/>
      <c r="C20" s="4"/>
    </row>
    <row r="21" spans="1:3" ht="11.25" thickBot="1" x14ac:dyDescent="0.3">
      <c r="A21" s="36"/>
      <c r="B21" s="5">
        <v>0</v>
      </c>
      <c r="C21" s="5">
        <v>0</v>
      </c>
    </row>
    <row r="22" spans="1:3" ht="11.25" thickBot="1" x14ac:dyDescent="0.3">
      <c r="A22" s="13"/>
      <c r="B22" s="5" t="s">
        <v>117</v>
      </c>
      <c r="C22" s="5">
        <v>0</v>
      </c>
    </row>
    <row r="23" spans="1:3" ht="15" customHeight="1" thickBot="1" x14ac:dyDescent="0.3">
      <c r="A23" s="57" t="s">
        <v>243</v>
      </c>
      <c r="B23" s="59"/>
      <c r="C23" s="5">
        <f>SUM(C21:C22)</f>
        <v>0</v>
      </c>
    </row>
    <row r="24" spans="1:3" ht="11.25" thickBot="1" x14ac:dyDescent="0.3">
      <c r="A24" s="8" t="str">
        <f>'PI skaičiuoklė'!C14</f>
        <v>Veiksmas B2</v>
      </c>
      <c r="B24" s="4"/>
      <c r="C24" s="4"/>
    </row>
    <row r="25" spans="1:3" ht="11.25" thickBot="1" x14ac:dyDescent="0.3">
      <c r="A25" s="13"/>
      <c r="B25" s="5" t="s">
        <v>119</v>
      </c>
      <c r="C25" s="5">
        <v>0</v>
      </c>
    </row>
    <row r="26" spans="1:3" ht="11.25" thickBot="1" x14ac:dyDescent="0.3">
      <c r="A26" s="13"/>
      <c r="B26" s="5" t="s">
        <v>120</v>
      </c>
      <c r="C26" s="5">
        <v>0</v>
      </c>
    </row>
    <row r="27" spans="1:3" ht="16.5" customHeight="1" thickBot="1" x14ac:dyDescent="0.3">
      <c r="A27" s="57" t="s">
        <v>244</v>
      </c>
      <c r="B27" s="59"/>
      <c r="C27" s="5">
        <f>SUM(C25:C26)</f>
        <v>0</v>
      </c>
    </row>
    <row r="28" spans="1:3" ht="11.25" thickBot="1" x14ac:dyDescent="0.3">
      <c r="A28" s="8" t="str">
        <f>'PI skaičiuoklė'!C15</f>
        <v>Veiksmas B3</v>
      </c>
      <c r="B28" s="4"/>
      <c r="C28" s="4"/>
    </row>
    <row r="29" spans="1:3" ht="11.25" thickBot="1" x14ac:dyDescent="0.3">
      <c r="A29" s="13"/>
      <c r="B29" s="5" t="s">
        <v>122</v>
      </c>
      <c r="C29" s="5">
        <v>0</v>
      </c>
    </row>
    <row r="30" spans="1:3" ht="11.25" thickBot="1" x14ac:dyDescent="0.3">
      <c r="A30" s="13"/>
      <c r="B30" s="5" t="s">
        <v>123</v>
      </c>
      <c r="C30" s="5">
        <v>0</v>
      </c>
    </row>
    <row r="31" spans="1:3" ht="16.5" customHeight="1" thickBot="1" x14ac:dyDescent="0.3">
      <c r="A31" s="57" t="s">
        <v>245</v>
      </c>
      <c r="B31" s="59"/>
      <c r="C31" s="5">
        <f>SUM(C29:C30)</f>
        <v>0</v>
      </c>
    </row>
    <row r="32" spans="1:3" ht="11.25" thickBot="1" x14ac:dyDescent="0.3">
      <c r="A32" s="13"/>
      <c r="B32" s="5" t="s">
        <v>24</v>
      </c>
      <c r="C32" s="5" t="s">
        <v>24</v>
      </c>
    </row>
    <row r="33" spans="1:3" ht="15" customHeight="1" thickBot="1" x14ac:dyDescent="0.3">
      <c r="A33" s="66" t="s">
        <v>246</v>
      </c>
      <c r="B33" s="68"/>
      <c r="C33" s="35">
        <f>SUM(C23,C27,C31)</f>
        <v>0</v>
      </c>
    </row>
    <row r="34" spans="1:3" ht="11.25" thickBot="1" x14ac:dyDescent="0.3">
      <c r="A34" s="24" t="str">
        <f>'PI skaičiuoklė'!B18</f>
        <v>Straipsnis (-iai), punktas (-ai) ir įpareigojimas</v>
      </c>
      <c r="B34" s="4"/>
      <c r="C34" s="4"/>
    </row>
    <row r="35" spans="1:3" ht="11.25" thickBot="1" x14ac:dyDescent="0.3">
      <c r="A35" s="8" t="str">
        <f>'PI skaičiuoklė'!C19</f>
        <v>Veiksmas C1</v>
      </c>
      <c r="B35" s="4"/>
      <c r="C35" s="4"/>
    </row>
    <row r="36" spans="1:3" ht="11.25" thickBot="1" x14ac:dyDescent="0.3">
      <c r="A36" s="13"/>
      <c r="B36" s="5" t="s">
        <v>126</v>
      </c>
      <c r="C36" s="5">
        <v>0</v>
      </c>
    </row>
    <row r="37" spans="1:3" ht="11.25" thickBot="1" x14ac:dyDescent="0.3">
      <c r="A37" s="13"/>
      <c r="B37" s="5" t="s">
        <v>127</v>
      </c>
      <c r="C37" s="5">
        <v>0</v>
      </c>
    </row>
    <row r="38" spans="1:3" ht="12" customHeight="1" thickBot="1" x14ac:dyDescent="0.3">
      <c r="A38" s="57" t="s">
        <v>247</v>
      </c>
      <c r="B38" s="59"/>
      <c r="C38" s="5">
        <f>SUM(C36:C37)</f>
        <v>0</v>
      </c>
    </row>
    <row r="39" spans="1:3" ht="11.25" thickBot="1" x14ac:dyDescent="0.3">
      <c r="A39" s="8" t="str">
        <f>'PI skaičiuoklė'!C20</f>
        <v>Veiksmas C2</v>
      </c>
      <c r="B39" s="4"/>
      <c r="C39" s="4"/>
    </row>
    <row r="40" spans="1:3" ht="11.25" thickBot="1" x14ac:dyDescent="0.3">
      <c r="A40" s="13"/>
      <c r="B40" s="5" t="s">
        <v>129</v>
      </c>
      <c r="C40" s="5">
        <v>0</v>
      </c>
    </row>
    <row r="41" spans="1:3" ht="11.25" thickBot="1" x14ac:dyDescent="0.3">
      <c r="A41" s="13"/>
      <c r="B41" s="5" t="s">
        <v>130</v>
      </c>
      <c r="C41" s="5">
        <v>0</v>
      </c>
    </row>
    <row r="42" spans="1:3" ht="18.95" customHeight="1" thickBot="1" x14ac:dyDescent="0.3">
      <c r="A42" s="57" t="s">
        <v>248</v>
      </c>
      <c r="B42" s="59"/>
      <c r="C42" s="5">
        <f>SUM(C40:C41)</f>
        <v>0</v>
      </c>
    </row>
    <row r="43" spans="1:3" ht="11.25" thickBot="1" x14ac:dyDescent="0.3">
      <c r="A43" s="8" t="str">
        <f>'PI skaičiuoklė'!C21</f>
        <v>Veiksmas C3</v>
      </c>
      <c r="B43" s="4"/>
      <c r="C43" s="4"/>
    </row>
    <row r="44" spans="1:3" ht="11.25" thickBot="1" x14ac:dyDescent="0.3">
      <c r="A44" s="13"/>
      <c r="B44" s="5" t="s">
        <v>132</v>
      </c>
      <c r="C44" s="5">
        <v>0</v>
      </c>
    </row>
    <row r="45" spans="1:3" ht="11.25" thickBot="1" x14ac:dyDescent="0.3">
      <c r="A45" s="13"/>
      <c r="B45" s="5" t="s">
        <v>133</v>
      </c>
      <c r="C45" s="5">
        <v>0</v>
      </c>
    </row>
    <row r="46" spans="1:3" ht="18.95" customHeight="1" thickBot="1" x14ac:dyDescent="0.3">
      <c r="A46" s="57" t="s">
        <v>249</v>
      </c>
      <c r="B46" s="59"/>
      <c r="C46" s="5">
        <f>SUM(C44:C45)</f>
        <v>0</v>
      </c>
    </row>
    <row r="47" spans="1:3" ht="11.25" thickBot="1" x14ac:dyDescent="0.3">
      <c r="A47" s="13"/>
      <c r="B47" s="5" t="s">
        <v>24</v>
      </c>
      <c r="C47" s="5"/>
    </row>
    <row r="48" spans="1:3" ht="15" customHeight="1" thickBot="1" x14ac:dyDescent="0.3">
      <c r="A48" s="66" t="s">
        <v>250</v>
      </c>
      <c r="B48" s="68"/>
      <c r="C48" s="35">
        <f>SUM(C38,C42,C46)</f>
        <v>0</v>
      </c>
    </row>
    <row r="49" spans="1:3" ht="11.25" thickBot="1" x14ac:dyDescent="0.3">
      <c r="A49" s="24" t="str">
        <f>'PI skaičiuoklė'!B25</f>
        <v>Straipsnis (-iai), punktas (-ai) ir įpareigojimas</v>
      </c>
      <c r="B49" s="4"/>
      <c r="C49" s="4"/>
    </row>
    <row r="50" spans="1:3" ht="11.25" thickBot="1" x14ac:dyDescent="0.3">
      <c r="A50" s="8" t="str">
        <f>'PI skaičiuoklė'!C26</f>
        <v>Veiksmas D1</v>
      </c>
      <c r="B50" s="4"/>
      <c r="C50" s="4"/>
    </row>
    <row r="51" spans="1:3" ht="11.25" thickBot="1" x14ac:dyDescent="0.3">
      <c r="A51" s="36"/>
      <c r="B51" s="5" t="s">
        <v>136</v>
      </c>
      <c r="C51" s="5">
        <v>0</v>
      </c>
    </row>
    <row r="52" spans="1:3" ht="11.25" thickBot="1" x14ac:dyDescent="0.3">
      <c r="A52" s="13"/>
      <c r="B52" s="5" t="s">
        <v>137</v>
      </c>
      <c r="C52" s="5">
        <v>0</v>
      </c>
    </row>
    <row r="53" spans="1:3" ht="15" customHeight="1" thickBot="1" x14ac:dyDescent="0.3">
      <c r="A53" s="57" t="s">
        <v>251</v>
      </c>
      <c r="B53" s="59"/>
      <c r="C53" s="5">
        <f>SUM(C51:C52)</f>
        <v>0</v>
      </c>
    </row>
    <row r="54" spans="1:3" ht="11.25" thickBot="1" x14ac:dyDescent="0.3">
      <c r="A54" s="8" t="str">
        <f>'PI skaičiuoklė'!C27</f>
        <v>Veiksmas D2</v>
      </c>
      <c r="B54" s="4"/>
      <c r="C54" s="4"/>
    </row>
    <row r="55" spans="1:3" ht="11.25" thickBot="1" x14ac:dyDescent="0.3">
      <c r="A55" s="13"/>
      <c r="B55" s="5" t="s">
        <v>139</v>
      </c>
      <c r="C55" s="5">
        <v>0</v>
      </c>
    </row>
    <row r="56" spans="1:3" ht="11.25" thickBot="1" x14ac:dyDescent="0.3">
      <c r="A56" s="13"/>
      <c r="B56" s="5" t="s">
        <v>140</v>
      </c>
      <c r="C56" s="5">
        <v>0</v>
      </c>
    </row>
    <row r="57" spans="1:3" ht="16.5" customHeight="1" thickBot="1" x14ac:dyDescent="0.3">
      <c r="A57" s="57" t="s">
        <v>252</v>
      </c>
      <c r="B57" s="59"/>
      <c r="C57" s="5">
        <f>SUM(C55:C56)</f>
        <v>0</v>
      </c>
    </row>
    <row r="58" spans="1:3" ht="11.25" thickBot="1" x14ac:dyDescent="0.3">
      <c r="A58" s="8" t="str">
        <f>'PI skaičiuoklė'!C28</f>
        <v>Veiksmas D3</v>
      </c>
      <c r="B58" s="4"/>
      <c r="C58" s="4"/>
    </row>
    <row r="59" spans="1:3" ht="11.25" thickBot="1" x14ac:dyDescent="0.3">
      <c r="A59" s="13"/>
      <c r="B59" s="5" t="s">
        <v>142</v>
      </c>
      <c r="C59" s="5">
        <v>0</v>
      </c>
    </row>
    <row r="60" spans="1:3" ht="11.25" thickBot="1" x14ac:dyDescent="0.3">
      <c r="A60" s="13"/>
      <c r="B60" s="5" t="s">
        <v>143</v>
      </c>
      <c r="C60" s="5">
        <v>0</v>
      </c>
    </row>
    <row r="61" spans="1:3" ht="16.5" customHeight="1" thickBot="1" x14ac:dyDescent="0.3">
      <c r="A61" s="57" t="s">
        <v>253</v>
      </c>
      <c r="B61" s="59"/>
      <c r="C61" s="5">
        <f>SUM(C59:C60)</f>
        <v>0</v>
      </c>
    </row>
    <row r="62" spans="1:3" ht="11.25" thickBot="1" x14ac:dyDescent="0.3">
      <c r="A62" s="13"/>
      <c r="B62" s="5" t="s">
        <v>24</v>
      </c>
      <c r="C62" s="5" t="s">
        <v>24</v>
      </c>
    </row>
    <row r="63" spans="1:3" ht="15" customHeight="1" thickBot="1" x14ac:dyDescent="0.3">
      <c r="A63" s="66" t="s">
        <v>254</v>
      </c>
      <c r="B63" s="68"/>
      <c r="C63" s="35">
        <f>SUM(C53,C57,C61)</f>
        <v>0</v>
      </c>
    </row>
    <row r="64" spans="1:3" ht="11.25" thickBot="1" x14ac:dyDescent="0.3">
      <c r="A64" s="24" t="str">
        <f>'PI skaičiuoklė'!B31</f>
        <v>Straipsnis (-iai), punktas (-ai) ir įpareigojimas</v>
      </c>
      <c r="B64" s="4"/>
      <c r="C64" s="4"/>
    </row>
    <row r="65" spans="1:3" ht="11.25" thickBot="1" x14ac:dyDescent="0.3">
      <c r="A65" s="8" t="str">
        <f>'PI skaičiuoklė'!C32</f>
        <v>Veiksmas E1</v>
      </c>
      <c r="B65" s="4"/>
      <c r="C65" s="4"/>
    </row>
    <row r="66" spans="1:3" ht="11.25" thickBot="1" x14ac:dyDescent="0.3">
      <c r="A66" s="13"/>
      <c r="B66" s="5" t="s">
        <v>146</v>
      </c>
      <c r="C66" s="5">
        <v>0</v>
      </c>
    </row>
    <row r="67" spans="1:3" ht="11.25" thickBot="1" x14ac:dyDescent="0.3">
      <c r="A67" s="13"/>
      <c r="B67" s="5" t="s">
        <v>147</v>
      </c>
      <c r="C67" s="5">
        <v>0</v>
      </c>
    </row>
    <row r="68" spans="1:3" ht="12" customHeight="1" thickBot="1" x14ac:dyDescent="0.3">
      <c r="A68" s="57" t="s">
        <v>255</v>
      </c>
      <c r="B68" s="59"/>
      <c r="C68" s="5">
        <f>SUM(C66:C67)</f>
        <v>0</v>
      </c>
    </row>
    <row r="69" spans="1:3" ht="11.25" thickBot="1" x14ac:dyDescent="0.3">
      <c r="A69" s="8" t="str">
        <f>'PI skaičiuoklė'!C33</f>
        <v>Veiksmas E2</v>
      </c>
      <c r="B69" s="4"/>
      <c r="C69" s="4"/>
    </row>
    <row r="70" spans="1:3" ht="11.25" thickBot="1" x14ac:dyDescent="0.3">
      <c r="A70" s="13"/>
      <c r="B70" s="5" t="s">
        <v>149</v>
      </c>
      <c r="C70" s="5">
        <v>0</v>
      </c>
    </row>
    <row r="71" spans="1:3" ht="11.25" thickBot="1" x14ac:dyDescent="0.3">
      <c r="A71" s="13"/>
      <c r="B71" s="5" t="s">
        <v>150</v>
      </c>
      <c r="C71" s="5">
        <v>0</v>
      </c>
    </row>
    <row r="72" spans="1:3" ht="18.95" customHeight="1" thickBot="1" x14ac:dyDescent="0.3">
      <c r="A72" s="57" t="s">
        <v>256</v>
      </c>
      <c r="B72" s="59"/>
      <c r="C72" s="5">
        <f>SUM(C70:C71)</f>
        <v>0</v>
      </c>
    </row>
    <row r="73" spans="1:3" ht="11.25" thickBot="1" x14ac:dyDescent="0.3">
      <c r="A73" s="8" t="str">
        <f>'PI skaičiuoklė'!C34</f>
        <v>Veiksmas E3</v>
      </c>
      <c r="B73" s="4"/>
      <c r="C73" s="4"/>
    </row>
    <row r="74" spans="1:3" ht="11.25" thickBot="1" x14ac:dyDescent="0.3">
      <c r="A74" s="13"/>
      <c r="B74" s="5" t="s">
        <v>152</v>
      </c>
      <c r="C74" s="5">
        <v>0</v>
      </c>
    </row>
    <row r="75" spans="1:3" ht="11.25" thickBot="1" x14ac:dyDescent="0.3">
      <c r="A75" s="13"/>
      <c r="B75" s="5" t="s">
        <v>153</v>
      </c>
      <c r="C75" s="5">
        <v>0</v>
      </c>
    </row>
    <row r="76" spans="1:3" ht="18.95" customHeight="1" thickBot="1" x14ac:dyDescent="0.3">
      <c r="A76" s="57" t="s">
        <v>257</v>
      </c>
      <c r="B76" s="59"/>
      <c r="C76" s="5">
        <f>SUM(C74:C75)</f>
        <v>0</v>
      </c>
    </row>
    <row r="77" spans="1:3" ht="11.25" thickBot="1" x14ac:dyDescent="0.3">
      <c r="A77" s="13"/>
      <c r="B77" s="5" t="s">
        <v>24</v>
      </c>
      <c r="C77" s="5"/>
    </row>
    <row r="78" spans="1:3" ht="15" customHeight="1" thickBot="1" x14ac:dyDescent="0.3">
      <c r="A78" s="66" t="s">
        <v>258</v>
      </c>
      <c r="B78" s="68"/>
      <c r="C78" s="35">
        <f>SUM(C68,C72,C76)</f>
        <v>0</v>
      </c>
    </row>
    <row r="79" spans="1:3" ht="11.25" thickBot="1" x14ac:dyDescent="0.3">
      <c r="A79" s="24" t="str">
        <f>'PI skaičiuoklė'!B37</f>
        <v>Straipsnis (-iai), punktas (-ai) ir įpareigojimas</v>
      </c>
      <c r="B79" s="4"/>
      <c r="C79" s="4"/>
    </row>
    <row r="80" spans="1:3" ht="11.25" thickBot="1" x14ac:dyDescent="0.3">
      <c r="A80" s="8" t="str">
        <f>'PI skaičiuoklė'!C38</f>
        <v>Veiksmas F1</v>
      </c>
      <c r="B80" s="4"/>
      <c r="C80" s="4"/>
    </row>
    <row r="81" spans="1:3" ht="11.25" thickBot="1" x14ac:dyDescent="0.3">
      <c r="A81" s="36"/>
      <c r="B81" s="5" t="s">
        <v>156</v>
      </c>
      <c r="C81" s="5">
        <v>0</v>
      </c>
    </row>
    <row r="82" spans="1:3" ht="11.25" thickBot="1" x14ac:dyDescent="0.3">
      <c r="A82" s="13"/>
      <c r="B82" s="5" t="s">
        <v>157</v>
      </c>
      <c r="C82" s="5">
        <v>0</v>
      </c>
    </row>
    <row r="83" spans="1:3" ht="15" customHeight="1" thickBot="1" x14ac:dyDescent="0.3">
      <c r="A83" s="57" t="s">
        <v>259</v>
      </c>
      <c r="B83" s="59"/>
      <c r="C83" s="5">
        <f>SUM(C81:C82)</f>
        <v>0</v>
      </c>
    </row>
    <row r="84" spans="1:3" ht="11.25" thickBot="1" x14ac:dyDescent="0.3">
      <c r="A84" s="8" t="str">
        <f>'PI skaičiuoklė'!C39</f>
        <v>Veiksmas F2</v>
      </c>
      <c r="B84" s="4"/>
      <c r="C84" s="4"/>
    </row>
    <row r="85" spans="1:3" ht="11.25" thickBot="1" x14ac:dyDescent="0.3">
      <c r="A85" s="13"/>
      <c r="B85" s="5" t="s">
        <v>159</v>
      </c>
      <c r="C85" s="5">
        <v>0</v>
      </c>
    </row>
    <row r="86" spans="1:3" ht="11.25" thickBot="1" x14ac:dyDescent="0.3">
      <c r="A86" s="13"/>
      <c r="B86" s="5" t="s">
        <v>160</v>
      </c>
      <c r="C86" s="5">
        <v>0</v>
      </c>
    </row>
    <row r="87" spans="1:3" ht="16.5" customHeight="1" thickBot="1" x14ac:dyDescent="0.3">
      <c r="A87" s="57" t="s">
        <v>260</v>
      </c>
      <c r="B87" s="59"/>
      <c r="C87" s="5">
        <f>SUM(C85:C86)</f>
        <v>0</v>
      </c>
    </row>
    <row r="88" spans="1:3" ht="11.25" thickBot="1" x14ac:dyDescent="0.3">
      <c r="A88" s="8" t="str">
        <f>'PI skaičiuoklė'!C40</f>
        <v>Veiksmas F3</v>
      </c>
      <c r="B88" s="4"/>
      <c r="C88" s="4"/>
    </row>
    <row r="89" spans="1:3" ht="11.25" thickBot="1" x14ac:dyDescent="0.3">
      <c r="A89" s="13"/>
      <c r="B89" s="5" t="s">
        <v>162</v>
      </c>
      <c r="C89" s="5">
        <v>0</v>
      </c>
    </row>
    <row r="90" spans="1:3" ht="11.25" thickBot="1" x14ac:dyDescent="0.3">
      <c r="A90" s="13"/>
      <c r="B90" s="5" t="s">
        <v>163</v>
      </c>
      <c r="C90" s="5">
        <v>0</v>
      </c>
    </row>
    <row r="91" spans="1:3" ht="16.5" customHeight="1" thickBot="1" x14ac:dyDescent="0.3">
      <c r="A91" s="57" t="s">
        <v>261</v>
      </c>
      <c r="B91" s="59"/>
      <c r="C91" s="5">
        <f>SUM(C89:C90)</f>
        <v>0</v>
      </c>
    </row>
    <row r="92" spans="1:3" ht="11.25" thickBot="1" x14ac:dyDescent="0.3">
      <c r="A92" s="13"/>
      <c r="B92" s="5" t="s">
        <v>24</v>
      </c>
      <c r="C92" s="5" t="s">
        <v>24</v>
      </c>
    </row>
    <row r="93" spans="1:3" ht="15" customHeight="1" thickBot="1" x14ac:dyDescent="0.3">
      <c r="A93" s="66" t="s">
        <v>262</v>
      </c>
      <c r="B93" s="68"/>
      <c r="C93" s="35">
        <f>SUM(C83,C87,C91)</f>
        <v>0</v>
      </c>
    </row>
    <row r="94" spans="1:3" ht="15" customHeight="1" x14ac:dyDescent="0.25">
      <c r="A94" s="28"/>
      <c r="B94" s="28"/>
      <c r="C94" s="37"/>
    </row>
    <row r="95" spans="1:3" ht="15" customHeight="1" x14ac:dyDescent="0.25">
      <c r="A95" s="28"/>
      <c r="B95" s="28"/>
      <c r="C95" s="37"/>
    </row>
    <row r="96" spans="1:3" ht="15" customHeight="1" x14ac:dyDescent="0.25">
      <c r="A96" s="28"/>
      <c r="B96" s="28"/>
      <c r="C96" s="37"/>
    </row>
    <row r="97" spans="1:3" ht="15" customHeight="1" x14ac:dyDescent="0.25">
      <c r="A97" s="28"/>
      <c r="B97" s="28"/>
      <c r="C97" s="37"/>
    </row>
    <row r="99" spans="1:3" ht="11.25" thickBot="1" x14ac:dyDescent="0.3"/>
    <row r="100" spans="1:3" ht="28.5" customHeight="1" thickBot="1" x14ac:dyDescent="0.3">
      <c r="A100" s="75" t="s">
        <v>263</v>
      </c>
      <c r="B100" s="76"/>
      <c r="C100" s="77"/>
    </row>
    <row r="101" spans="1:3" ht="21.75" thickBot="1" x14ac:dyDescent="0.3">
      <c r="A101" s="31" t="s">
        <v>204</v>
      </c>
      <c r="B101" s="32" t="s">
        <v>237</v>
      </c>
      <c r="C101" s="32" t="s">
        <v>238</v>
      </c>
    </row>
    <row r="102" spans="1:3" ht="11.25" thickBot="1" x14ac:dyDescent="0.3">
      <c r="A102" s="33">
        <v>1</v>
      </c>
      <c r="B102" s="34">
        <v>2</v>
      </c>
      <c r="C102" s="34">
        <v>3</v>
      </c>
    </row>
    <row r="103" spans="1:3" ht="137.25" thickBot="1" x14ac:dyDescent="0.3">
      <c r="A103" s="24" t="str">
        <f>'PI skaičiuoklė'!B45</f>
        <v xml:space="preserve">4 str. 7 d. Bendrijos steigiamajame susirinkime priėmus sprendimą steigti bendriją, išrinktasis bendrijos pirmininkas ne vėliau kaip per 10 darbo dienų nuo bendrijos steigiamojo susirinkimo dienos privalo elektroninių ryšių priemonėmis, paštu, asmeniškai arba per atstovą pranešti apie priimtą sprendimą steigti bendriją statytojui arba bendrojo naudojimo objektų, kuriems valdyti steigiama bendrija, valdytojui – jungtinės veiklos sutartimi įgaliotam asmeniui ar bendrojo naudojimo objektų administratoriui.  </v>
      </c>
      <c r="B103" s="4"/>
      <c r="C103" s="4"/>
    </row>
    <row r="104" spans="1:3" ht="21.75" thickBot="1" x14ac:dyDescent="0.3">
      <c r="A104" s="8" t="str">
        <f>'PI skaičiuoklė'!C46</f>
        <v>pranešti elektroninių ryšių priemonėmis, paštu, asmeniškai arba per atstovą</v>
      </c>
      <c r="B104" s="4"/>
      <c r="C104" s="4"/>
    </row>
    <row r="105" spans="1:3" ht="11.25" thickBot="1" x14ac:dyDescent="0.3">
      <c r="A105" s="13"/>
      <c r="B105" s="5">
        <v>0</v>
      </c>
      <c r="C105" s="5">
        <v>0</v>
      </c>
    </row>
    <row r="106" spans="1:3" ht="11.25" thickBot="1" x14ac:dyDescent="0.3">
      <c r="A106" s="13"/>
      <c r="B106" s="5" t="s">
        <v>168</v>
      </c>
      <c r="C106" s="5">
        <v>0</v>
      </c>
    </row>
    <row r="107" spans="1:3" ht="11.25" thickBot="1" x14ac:dyDescent="0.3">
      <c r="A107" s="57" t="s">
        <v>239</v>
      </c>
      <c r="B107" s="59"/>
      <c r="C107" s="5">
        <f>SUM(C105:C106)</f>
        <v>0</v>
      </c>
    </row>
    <row r="108" spans="1:3" ht="11.25" thickBot="1" x14ac:dyDescent="0.3">
      <c r="A108" s="8" t="str">
        <f>'PI skaičiuoklė'!C47</f>
        <v>Veiksmas A2</v>
      </c>
      <c r="B108" s="4"/>
      <c r="C108" s="4"/>
    </row>
    <row r="109" spans="1:3" ht="11.25" thickBot="1" x14ac:dyDescent="0.3">
      <c r="A109" s="13"/>
      <c r="B109" s="5" t="s">
        <v>169</v>
      </c>
      <c r="C109" s="5">
        <v>0</v>
      </c>
    </row>
    <row r="110" spans="1:3" ht="11.25" thickBot="1" x14ac:dyDescent="0.3">
      <c r="A110" s="13"/>
      <c r="B110" s="5" t="s">
        <v>111</v>
      </c>
      <c r="C110" s="5">
        <v>0</v>
      </c>
    </row>
    <row r="111" spans="1:3" ht="11.25" thickBot="1" x14ac:dyDescent="0.3">
      <c r="A111" s="57" t="s">
        <v>240</v>
      </c>
      <c r="B111" s="59"/>
      <c r="C111" s="5">
        <f>SUM(C109:C110)</f>
        <v>0</v>
      </c>
    </row>
    <row r="112" spans="1:3" ht="11.25" thickBot="1" x14ac:dyDescent="0.3">
      <c r="A112" s="8" t="str">
        <f>'PI skaičiuoklė'!C48</f>
        <v>Veiksmas A3</v>
      </c>
      <c r="B112" s="4"/>
      <c r="C112" s="4"/>
    </row>
    <row r="113" spans="1:3" ht="11.25" thickBot="1" x14ac:dyDescent="0.3">
      <c r="A113" s="13"/>
      <c r="B113" s="5" t="s">
        <v>113</v>
      </c>
      <c r="C113" s="5">
        <v>0</v>
      </c>
    </row>
    <row r="114" spans="1:3" ht="11.25" thickBot="1" x14ac:dyDescent="0.3">
      <c r="A114" s="13"/>
      <c r="B114" s="5" t="s">
        <v>114</v>
      </c>
      <c r="C114" s="5">
        <v>0</v>
      </c>
    </row>
    <row r="115" spans="1:3" ht="11.25" thickBot="1" x14ac:dyDescent="0.3">
      <c r="A115" s="57" t="s">
        <v>241</v>
      </c>
      <c r="B115" s="59"/>
      <c r="C115" s="5">
        <f>SUM(C113:C114)</f>
        <v>0</v>
      </c>
    </row>
    <row r="116" spans="1:3" ht="11.25" thickBot="1" x14ac:dyDescent="0.3">
      <c r="A116" s="13"/>
      <c r="B116" s="5" t="s">
        <v>24</v>
      </c>
      <c r="C116" s="5"/>
    </row>
    <row r="117" spans="1:3" ht="11.25" thickBot="1" x14ac:dyDescent="0.3">
      <c r="A117" s="66" t="s">
        <v>242</v>
      </c>
      <c r="B117" s="68"/>
      <c r="C117" s="35">
        <f>SUM(C107,C111,C115)</f>
        <v>0</v>
      </c>
    </row>
    <row r="118" spans="1:3" ht="147.75" thickBot="1" x14ac:dyDescent="0.3">
      <c r="A118" s="24" t="str">
        <f>'PI skaičiuoklė'!B51</f>
        <v xml:space="preserve">4 str. 9 d. Bendrijos pirmininkas ne vėliau kaip per 5 darbo dienas nuo bendrijos įregistravimo Juridinių asmenų registro informacinėje sistemoje dienos elektroninių ryšių priemonėmis, paštu, asmeniškai arba per atstovą privalo pranešti apie bendrijos įregistravimą statytojui ar bendrojo naudojimo objektus, kuriems valdyti įsteigta bendrija, valdžiusiam jungtinės veiklos sutartimi įgaliotam asmeniui ar bendrojo naudojimo objektų administratoriui. Daugiabučio namo butų ir kitų patalpų savininkų įsteigtos bendrijos pirmininkas šioje dalyje nustatyta tvarka privalo pranešti apie bendrijos įregistravimą ir savivaldybės administracijai. </v>
      </c>
      <c r="B118" s="39"/>
      <c r="C118" s="39"/>
    </row>
    <row r="119" spans="1:3" ht="11.25" thickBot="1" x14ac:dyDescent="0.3">
      <c r="A119" s="8" t="str">
        <f>'PI skaičiuoklė'!C52</f>
        <v>pranešti el. ryšio priemonėmis</v>
      </c>
      <c r="B119" s="39"/>
      <c r="C119" s="39"/>
    </row>
    <row r="120" spans="1:3" ht="11.25" thickBot="1" x14ac:dyDescent="0.3">
      <c r="A120" s="36"/>
      <c r="B120" s="5">
        <v>0</v>
      </c>
      <c r="C120" s="5">
        <v>0</v>
      </c>
    </row>
    <row r="121" spans="1:3" ht="11.25" thickBot="1" x14ac:dyDescent="0.3">
      <c r="A121" s="13"/>
      <c r="B121" s="5" t="s">
        <v>117</v>
      </c>
      <c r="C121" s="5">
        <v>0</v>
      </c>
    </row>
    <row r="122" spans="1:3" ht="11.25" thickBot="1" x14ac:dyDescent="0.3">
      <c r="A122" s="57" t="s">
        <v>243</v>
      </c>
      <c r="B122" s="59"/>
      <c r="C122" s="5">
        <f>SUM(C120:C121)</f>
        <v>0</v>
      </c>
    </row>
    <row r="123" spans="1:3" ht="11.25" thickBot="1" x14ac:dyDescent="0.3">
      <c r="A123" s="8" t="str">
        <f>'PI skaičiuoklė'!C53</f>
        <v>Veiksmas B2</v>
      </c>
      <c r="B123" s="4"/>
      <c r="C123" s="4"/>
    </row>
    <row r="124" spans="1:3" ht="11.25" thickBot="1" x14ac:dyDescent="0.3">
      <c r="A124" s="13"/>
      <c r="B124" s="5" t="s">
        <v>119</v>
      </c>
      <c r="C124" s="5">
        <v>0</v>
      </c>
    </row>
    <row r="125" spans="1:3" ht="11.25" thickBot="1" x14ac:dyDescent="0.3">
      <c r="A125" s="13"/>
      <c r="B125" s="5" t="s">
        <v>120</v>
      </c>
      <c r="C125" s="5">
        <v>0</v>
      </c>
    </row>
    <row r="126" spans="1:3" ht="11.25" thickBot="1" x14ac:dyDescent="0.3">
      <c r="A126" s="57" t="s">
        <v>244</v>
      </c>
      <c r="B126" s="59"/>
      <c r="C126" s="5">
        <f>SUM(C124:C125)</f>
        <v>0</v>
      </c>
    </row>
    <row r="127" spans="1:3" ht="11.25" thickBot="1" x14ac:dyDescent="0.3">
      <c r="A127" s="8" t="str">
        <f>'PI skaičiuoklė'!C54</f>
        <v>Veiksmas B3</v>
      </c>
      <c r="B127" s="4"/>
      <c r="C127" s="4"/>
    </row>
    <row r="128" spans="1:3" ht="11.25" thickBot="1" x14ac:dyDescent="0.3">
      <c r="A128" s="36"/>
      <c r="B128" s="5" t="s">
        <v>122</v>
      </c>
      <c r="C128" s="5">
        <v>0</v>
      </c>
    </row>
    <row r="129" spans="1:3" ht="11.25" thickBot="1" x14ac:dyDescent="0.3">
      <c r="A129" s="13"/>
      <c r="B129" s="5" t="s">
        <v>123</v>
      </c>
      <c r="C129" s="5">
        <v>0</v>
      </c>
    </row>
    <row r="130" spans="1:3" ht="11.25" thickBot="1" x14ac:dyDescent="0.3">
      <c r="A130" s="57" t="s">
        <v>245</v>
      </c>
      <c r="B130" s="59"/>
      <c r="C130" s="5">
        <f>SUM(C128:C129)</f>
        <v>0</v>
      </c>
    </row>
    <row r="131" spans="1:3" ht="11.25" thickBot="1" x14ac:dyDescent="0.3">
      <c r="A131" s="13"/>
      <c r="B131" s="5" t="s">
        <v>24</v>
      </c>
      <c r="C131" s="5" t="s">
        <v>24</v>
      </c>
    </row>
    <row r="132" spans="1:3" ht="11.25" thickBot="1" x14ac:dyDescent="0.3">
      <c r="A132" s="66" t="s">
        <v>246</v>
      </c>
      <c r="B132" s="68"/>
      <c r="C132" s="35">
        <f>SUM(C122,C126,C130)</f>
        <v>0</v>
      </c>
    </row>
    <row r="133" spans="1:3" ht="210.75" thickBot="1" x14ac:dyDescent="0.3">
      <c r="A133" s="24" t="str">
        <f>'PI skaičiuoklė'!B57</f>
        <v xml:space="preserve">11 str. 3 d. Šio straipsnio pirmoje dalyje nurodytas bendrijos narių susirinkimo organizatorius privalo ne vėliau kaip prieš 14 dienų iki susirinkimo dienos bendrijos įstatuose nustatyta tvarka paskelbti pranešimą apie šaukiamą bendrijos narių susirinkimą bendrijos nariams ir savininkams ne bendrijos nariams. Pranešime apie šaukiamą bendrijos narių susirinkimą turi būti nurodytas susirinkimo organizatorius, susirinkimo data, laikas ir vieta arba informacija apie susirinkimo organizavimą nuotoliu, susirinkimo darbotvarkė, informacija apie galimybes dalyvauti susirinkime nuotoliu, iš anksto raštu pareikšti savo valią šaukiamo susirinkimo darbotvarkės klausimais, sudaryti paprastos rašytinės formos balsavimo teisės perleidimo, vadovaujantis Civilinio kodekso 2.89 straipsnio nuostatomis, sutartį su kitu asmeniu, patvirtinti įgaliojimą kitam asmeniui, taip pat informacija, kada ir kokiu būdu pateikti klausimų, pasiūlymų ir susipažinti su siūlomais sprendimais ar kitais papildomais dokumentais, jeigu jų būtų. </v>
      </c>
      <c r="B133" s="39"/>
      <c r="C133" s="39"/>
    </row>
    <row r="134" spans="1:3" ht="11.25" thickBot="1" x14ac:dyDescent="0.3">
      <c r="A134" s="8" t="str">
        <f>'PI skaičiuoklė'!C58</f>
        <v>išsiųsti el. paštu</v>
      </c>
      <c r="B134" s="39"/>
      <c r="C134" s="39"/>
    </row>
    <row r="135" spans="1:3" ht="11.25" thickBot="1" x14ac:dyDescent="0.3">
      <c r="A135" s="13"/>
      <c r="B135" s="5">
        <v>0</v>
      </c>
      <c r="C135" s="5">
        <v>0</v>
      </c>
    </row>
    <row r="136" spans="1:3" ht="11.25" thickBot="1" x14ac:dyDescent="0.3">
      <c r="A136" s="13"/>
      <c r="B136" s="5" t="s">
        <v>127</v>
      </c>
      <c r="C136" s="5">
        <v>0</v>
      </c>
    </row>
    <row r="137" spans="1:3" ht="12" customHeight="1" thickBot="1" x14ac:dyDescent="0.3">
      <c r="A137" s="57" t="s">
        <v>247</v>
      </c>
      <c r="B137" s="59"/>
      <c r="C137" s="5">
        <f>SUM(C135:C136)</f>
        <v>0</v>
      </c>
    </row>
    <row r="138" spans="1:3" ht="11.25" thickBot="1" x14ac:dyDescent="0.3">
      <c r="A138" s="8">
        <f>'PI skaičiuoklė'!C59</f>
        <v>0</v>
      </c>
      <c r="B138" s="4"/>
      <c r="C138" s="4"/>
    </row>
    <row r="139" spans="1:3" ht="11.25" thickBot="1" x14ac:dyDescent="0.3">
      <c r="A139" s="13"/>
      <c r="B139" s="5" t="s">
        <v>129</v>
      </c>
      <c r="C139" s="5">
        <v>0</v>
      </c>
    </row>
    <row r="140" spans="1:3" ht="11.25" thickBot="1" x14ac:dyDescent="0.3">
      <c r="A140" s="13"/>
      <c r="B140" s="5" t="s">
        <v>130</v>
      </c>
      <c r="C140" s="5">
        <v>0</v>
      </c>
    </row>
    <row r="141" spans="1:3" ht="18.95" customHeight="1" thickBot="1" x14ac:dyDescent="0.3">
      <c r="A141" s="57" t="s">
        <v>248</v>
      </c>
      <c r="B141" s="59"/>
      <c r="C141" s="5">
        <f>SUM(C139:C140)</f>
        <v>0</v>
      </c>
    </row>
    <row r="142" spans="1:3" ht="11.25" thickBot="1" x14ac:dyDescent="0.3">
      <c r="A142" s="8">
        <f>'PI skaičiuoklė'!C60</f>
        <v>0</v>
      </c>
      <c r="B142" s="4"/>
      <c r="C142" s="4"/>
    </row>
    <row r="143" spans="1:3" ht="11.25" thickBot="1" x14ac:dyDescent="0.3">
      <c r="A143" s="13"/>
      <c r="B143" s="5" t="s">
        <v>132</v>
      </c>
      <c r="C143" s="5">
        <v>0</v>
      </c>
    </row>
    <row r="144" spans="1:3" ht="11.25" thickBot="1" x14ac:dyDescent="0.3">
      <c r="A144" s="13"/>
      <c r="B144" s="5" t="s">
        <v>133</v>
      </c>
      <c r="C144" s="5">
        <v>0</v>
      </c>
    </row>
    <row r="145" spans="1:3" ht="18.95" customHeight="1" thickBot="1" x14ac:dyDescent="0.3">
      <c r="A145" s="57" t="s">
        <v>249</v>
      </c>
      <c r="B145" s="59"/>
      <c r="C145" s="5">
        <f>SUM(C143:C144)</f>
        <v>0</v>
      </c>
    </row>
    <row r="146" spans="1:3" ht="11.25" thickBot="1" x14ac:dyDescent="0.3">
      <c r="A146" s="13"/>
      <c r="B146" s="5" t="s">
        <v>24</v>
      </c>
      <c r="C146" s="5"/>
    </row>
    <row r="147" spans="1:3" ht="15" customHeight="1" thickBot="1" x14ac:dyDescent="0.3">
      <c r="A147" s="66" t="s">
        <v>250</v>
      </c>
      <c r="B147" s="68"/>
      <c r="C147" s="35">
        <f>SUM(C137,C141,C145)</f>
        <v>0</v>
      </c>
    </row>
    <row r="148" spans="1:3" ht="11.45" customHeight="1" thickBot="1" x14ac:dyDescent="0.3">
      <c r="A148" s="24" t="str">
        <f>'PI skaičiuoklė'!B63</f>
        <v>18 str. 3 d. Veikiančios bendrijos, kuriai buvo perduotas bendrojo naudojimo objektų valdymas, pirmininkas ne vėliau kaip per 5 darbo dienas nuo bendrojo naudojimo objektų perdavimo valdyti sutarties patvirtinimo bendrijos narių susirinkime dienos privalo elektroninių ryšių priemonėmis, paštu, asmeniškai arba per atstovą raštu pranešti apie bendrojo naudojimo objektų perdavimą valdyti veikiančiai bendrijai statytojui arba šiuos bendrojo naudojimo objektus valdžiusiam pagal jungtinės veiklos sutartį įgaliotam asmeniui arba bendrojo naudojimo objektų administratoriui, nurodant šios sutarties įsigaliojimo datą. Nuo bendrojo naudojimo objektų perdavimo valdyti sutarties įsigaliojimo dienos buvusio šių bendrojo naudojimo objektų valdytojo įgaliojimai, susiję su šių bendrojo naudojimo objektų valdymu nebegalioja.</v>
      </c>
      <c r="B148" s="39"/>
      <c r="C148" s="39"/>
    </row>
    <row r="149" spans="1:3" ht="21.75" thickBot="1" x14ac:dyDescent="0.3">
      <c r="A149" s="8" t="str">
        <f>'PI skaičiuoklė'!C64</f>
        <v>pranešti raštu elektroninių ryšių priemonėmis, paštu, asmeniškai arba per atstovą</v>
      </c>
      <c r="B149" s="39"/>
      <c r="C149" s="39"/>
    </row>
    <row r="150" spans="1:3" ht="11.25" thickBot="1" x14ac:dyDescent="0.3">
      <c r="A150" s="36"/>
      <c r="B150" s="5">
        <v>0</v>
      </c>
      <c r="C150" s="5">
        <v>0</v>
      </c>
    </row>
    <row r="151" spans="1:3" ht="11.25" thickBot="1" x14ac:dyDescent="0.3">
      <c r="A151" s="13"/>
      <c r="B151" s="5" t="s">
        <v>137</v>
      </c>
      <c r="C151" s="5">
        <v>0</v>
      </c>
    </row>
    <row r="152" spans="1:3" ht="15" customHeight="1" thickBot="1" x14ac:dyDescent="0.3">
      <c r="A152" s="57" t="s">
        <v>251</v>
      </c>
      <c r="B152" s="59"/>
      <c r="C152" s="5">
        <f>SUM(C150:C151)</f>
        <v>0</v>
      </c>
    </row>
    <row r="153" spans="1:3" ht="11.25" thickBot="1" x14ac:dyDescent="0.3">
      <c r="A153" s="8" t="str">
        <f>'PI skaičiuoklė'!C65</f>
        <v>Veiksmas D2</v>
      </c>
      <c r="B153" s="4"/>
      <c r="C153" s="4"/>
    </row>
    <row r="154" spans="1:3" ht="11.25" thickBot="1" x14ac:dyDescent="0.3">
      <c r="A154" s="13"/>
      <c r="B154" s="5" t="s">
        <v>139</v>
      </c>
      <c r="C154" s="5">
        <v>0</v>
      </c>
    </row>
    <row r="155" spans="1:3" ht="11.25" thickBot="1" x14ac:dyDescent="0.3">
      <c r="A155" s="13"/>
      <c r="B155" s="5" t="s">
        <v>140</v>
      </c>
      <c r="C155" s="5">
        <v>0</v>
      </c>
    </row>
    <row r="156" spans="1:3" ht="16.5" customHeight="1" thickBot="1" x14ac:dyDescent="0.3">
      <c r="A156" s="57" t="s">
        <v>252</v>
      </c>
      <c r="B156" s="59"/>
      <c r="C156" s="5">
        <f>SUM(C154:C155)</f>
        <v>0</v>
      </c>
    </row>
    <row r="157" spans="1:3" ht="11.25" thickBot="1" x14ac:dyDescent="0.3">
      <c r="A157" s="8" t="str">
        <f>'PI skaičiuoklė'!C66</f>
        <v>Veiksmas D3</v>
      </c>
      <c r="B157" s="4"/>
      <c r="C157" s="4"/>
    </row>
    <row r="158" spans="1:3" ht="11.25" thickBot="1" x14ac:dyDescent="0.3">
      <c r="A158" s="13"/>
      <c r="B158" s="5" t="s">
        <v>142</v>
      </c>
      <c r="C158" s="5">
        <v>0</v>
      </c>
    </row>
    <row r="159" spans="1:3" ht="11.25" thickBot="1" x14ac:dyDescent="0.3">
      <c r="A159" s="13"/>
      <c r="B159" s="5" t="s">
        <v>143</v>
      </c>
      <c r="C159" s="5">
        <v>0</v>
      </c>
    </row>
    <row r="160" spans="1:3" ht="16.5" customHeight="1" thickBot="1" x14ac:dyDescent="0.3">
      <c r="A160" s="57" t="s">
        <v>253</v>
      </c>
      <c r="B160" s="59"/>
      <c r="C160" s="5">
        <f>SUM(C158:C159)</f>
        <v>0</v>
      </c>
    </row>
    <row r="161" spans="1:3" ht="11.25" thickBot="1" x14ac:dyDescent="0.3">
      <c r="A161" s="13"/>
      <c r="B161" s="5" t="s">
        <v>24</v>
      </c>
      <c r="C161" s="5" t="s">
        <v>24</v>
      </c>
    </row>
    <row r="162" spans="1:3" ht="15" customHeight="1" thickBot="1" x14ac:dyDescent="0.3">
      <c r="A162" s="66" t="s">
        <v>254</v>
      </c>
      <c r="B162" s="68"/>
      <c r="C162" s="35">
        <f>SUM(C152,C156,C160)</f>
        <v>0</v>
      </c>
    </row>
    <row r="163" spans="1:3" ht="16.5" customHeight="1" thickBot="1" x14ac:dyDescent="0.3">
      <c r="A163" s="24" t="str">
        <f>'PI skaičiuoklė'!B69</f>
        <v xml:space="preserve"> 18 str. 4 d. Kai sprendimą bendrojo naudojimo objektus perduoti valdyti veikiančiai bendrijai arba atšaukti  bendrojo naudojimo objektų valdymą per veikiančią bendriją  priima daugiabučio namo butų ir kitų patalpų savininkai, veikiančios bendrijos pirmininkas ne vėliau kaip per 5 darbo dienas nuo bendrojo naudojimo objektų perdavimo valdyti arba bendrojo naudojimo objektų valdymo atšaukimo sutarties patvirtinimo dienos privalo elektroninių ryšių priemonėmis, paštu, asmeniškai arba per atstovą raštu pranešti savivaldybės administracijai daugiabučio namo, kuriame esančius bendrojo naudojimo objektus butų ir kitų patalpų savininkai perdavė valdyti veikiančiai bendrijai arba kurių valdymą per veikiančią bendriją atšaukė, adresą ir unikalų numerį Nekilnojamojo turto registro informacinėje sistemoje ir nurodyti bendrojo naudojimo objektų perdavimo valdyti ar bendrojo naudojimo objektų valdymo atšaukimo sutarties įsigaliojimo datą. </v>
      </c>
      <c r="B163" s="4"/>
      <c r="C163" s="4"/>
    </row>
    <row r="164" spans="1:3" ht="21.75" thickBot="1" x14ac:dyDescent="0.3">
      <c r="A164" s="8" t="str">
        <f>'PI skaičiuoklė'!C70</f>
        <v>pranešti elektroninių ryšių priemonėmis, paštu, asmeniškai arba per atstovą</v>
      </c>
      <c r="B164" s="4"/>
      <c r="C164" s="4"/>
    </row>
    <row r="165" spans="1:3" ht="11.25" thickBot="1" x14ac:dyDescent="0.3">
      <c r="A165" s="13"/>
      <c r="B165" s="5">
        <v>0</v>
      </c>
      <c r="C165" s="5">
        <v>0</v>
      </c>
    </row>
    <row r="166" spans="1:3" ht="11.25" thickBot="1" x14ac:dyDescent="0.3">
      <c r="A166" s="13"/>
      <c r="B166" s="5" t="s">
        <v>147</v>
      </c>
      <c r="C166" s="5">
        <v>0</v>
      </c>
    </row>
    <row r="167" spans="1:3" ht="12" customHeight="1" thickBot="1" x14ac:dyDescent="0.3">
      <c r="A167" s="57" t="s">
        <v>255</v>
      </c>
      <c r="B167" s="59"/>
      <c r="C167" s="5">
        <f>SUM(C165:C166)</f>
        <v>0</v>
      </c>
    </row>
    <row r="168" spans="1:3" ht="11.25" thickBot="1" x14ac:dyDescent="0.3">
      <c r="A168" s="8" t="str">
        <f>'PI skaičiuoklė'!C71</f>
        <v>Veiksmas E2</v>
      </c>
      <c r="B168" s="4"/>
      <c r="C168" s="4"/>
    </row>
    <row r="169" spans="1:3" ht="11.25" thickBot="1" x14ac:dyDescent="0.3">
      <c r="A169" s="13"/>
      <c r="B169" s="5" t="s">
        <v>149</v>
      </c>
      <c r="C169" s="5">
        <v>0</v>
      </c>
    </row>
    <row r="170" spans="1:3" ht="11.25" thickBot="1" x14ac:dyDescent="0.3">
      <c r="A170" s="13"/>
      <c r="B170" s="5" t="s">
        <v>150</v>
      </c>
      <c r="C170" s="5">
        <v>0</v>
      </c>
    </row>
    <row r="171" spans="1:3" ht="18.95" customHeight="1" thickBot="1" x14ac:dyDescent="0.3">
      <c r="A171" s="57" t="s">
        <v>256</v>
      </c>
      <c r="B171" s="59"/>
      <c r="C171" s="5">
        <f>SUM(C169:C170)</f>
        <v>0</v>
      </c>
    </row>
    <row r="172" spans="1:3" ht="11.25" thickBot="1" x14ac:dyDescent="0.3">
      <c r="A172" s="8" t="str">
        <f>'PI skaičiuoklė'!C72</f>
        <v>Veiksmas E3</v>
      </c>
      <c r="B172" s="4"/>
      <c r="C172" s="4"/>
    </row>
    <row r="173" spans="1:3" ht="11.25" thickBot="1" x14ac:dyDescent="0.3">
      <c r="A173" s="13"/>
      <c r="B173" s="5" t="s">
        <v>152</v>
      </c>
      <c r="C173" s="5">
        <v>0</v>
      </c>
    </row>
    <row r="174" spans="1:3" ht="11.25" thickBot="1" x14ac:dyDescent="0.3">
      <c r="A174" s="13"/>
      <c r="B174" s="5" t="s">
        <v>153</v>
      </c>
      <c r="C174" s="5">
        <v>0</v>
      </c>
    </row>
    <row r="175" spans="1:3" ht="18.95" customHeight="1" thickBot="1" x14ac:dyDescent="0.3">
      <c r="A175" s="57" t="s">
        <v>257</v>
      </c>
      <c r="B175" s="59"/>
      <c r="C175" s="5">
        <f>SUM(C173:C174)</f>
        <v>0</v>
      </c>
    </row>
    <row r="176" spans="1:3" ht="11.25" thickBot="1" x14ac:dyDescent="0.3">
      <c r="A176" s="13"/>
      <c r="B176" s="5" t="s">
        <v>24</v>
      </c>
      <c r="C176" s="5"/>
    </row>
    <row r="177" spans="1:3" ht="15" customHeight="1" thickBot="1" x14ac:dyDescent="0.3">
      <c r="A177" s="66" t="s">
        <v>258</v>
      </c>
      <c r="B177" s="68"/>
      <c r="C177" s="35">
        <f>SUM(C167,C171,C175)</f>
        <v>0</v>
      </c>
    </row>
    <row r="178" spans="1:3" ht="11.45" customHeight="1" thickBot="1" x14ac:dyDescent="0.3">
      <c r="A178" s="24">
        <f>'PI skaičiuoklė'!B75</f>
        <v>0</v>
      </c>
      <c r="B178" s="4"/>
      <c r="C178" s="4"/>
    </row>
    <row r="179" spans="1:3" ht="11.25" thickBot="1" x14ac:dyDescent="0.3">
      <c r="A179" s="8">
        <f>'PI skaičiuoklė'!C76</f>
        <v>0</v>
      </c>
      <c r="B179" s="4"/>
      <c r="C179" s="4"/>
    </row>
    <row r="180" spans="1:3" ht="11.25" thickBot="1" x14ac:dyDescent="0.3">
      <c r="A180" s="36"/>
      <c r="B180" s="5" t="s">
        <v>156</v>
      </c>
      <c r="C180" s="5">
        <v>0</v>
      </c>
    </row>
    <row r="181" spans="1:3" ht="11.25" thickBot="1" x14ac:dyDescent="0.3">
      <c r="A181" s="13"/>
      <c r="B181" s="5" t="s">
        <v>157</v>
      </c>
      <c r="C181" s="5">
        <v>0</v>
      </c>
    </row>
    <row r="182" spans="1:3" ht="15" customHeight="1" thickBot="1" x14ac:dyDescent="0.3">
      <c r="A182" s="57" t="s">
        <v>259</v>
      </c>
      <c r="B182" s="59"/>
      <c r="C182" s="5">
        <f>SUM(C180:C181)</f>
        <v>0</v>
      </c>
    </row>
    <row r="183" spans="1:3" ht="11.25" thickBot="1" x14ac:dyDescent="0.3">
      <c r="A183" s="8">
        <f>'PI skaičiuoklė'!C77</f>
        <v>0</v>
      </c>
      <c r="B183" s="4"/>
      <c r="C183" s="4"/>
    </row>
    <row r="184" spans="1:3" ht="11.25" thickBot="1" x14ac:dyDescent="0.3">
      <c r="A184" s="13"/>
      <c r="B184" s="5"/>
      <c r="C184" s="5"/>
    </row>
    <row r="185" spans="1:3" ht="11.25" thickBot="1" x14ac:dyDescent="0.3">
      <c r="A185" s="13"/>
      <c r="B185" s="5" t="s">
        <v>160</v>
      </c>
      <c r="C185" s="5">
        <v>0</v>
      </c>
    </row>
    <row r="186" spans="1:3" ht="16.5" customHeight="1" thickBot="1" x14ac:dyDescent="0.3">
      <c r="A186" s="57" t="s">
        <v>260</v>
      </c>
      <c r="B186" s="59"/>
      <c r="C186" s="5">
        <f>SUM(C184:C185)</f>
        <v>0</v>
      </c>
    </row>
    <row r="187" spans="1:3" ht="11.25" thickBot="1" x14ac:dyDescent="0.3">
      <c r="A187" s="8">
        <f>'PI skaičiuoklė'!C78</f>
        <v>0</v>
      </c>
      <c r="B187" s="4"/>
      <c r="C187" s="4"/>
    </row>
    <row r="188" spans="1:3" ht="11.25" thickBot="1" x14ac:dyDescent="0.3">
      <c r="A188" s="13"/>
      <c r="B188" s="5" t="s">
        <v>162</v>
      </c>
      <c r="C188" s="5">
        <v>0</v>
      </c>
    </row>
    <row r="189" spans="1:3" ht="11.25" thickBot="1" x14ac:dyDescent="0.3">
      <c r="A189" s="13"/>
      <c r="B189" s="5" t="s">
        <v>163</v>
      </c>
      <c r="C189" s="5">
        <v>0</v>
      </c>
    </row>
    <row r="190" spans="1:3" ht="16.5" customHeight="1" thickBot="1" x14ac:dyDescent="0.3">
      <c r="A190" s="57" t="s">
        <v>261</v>
      </c>
      <c r="B190" s="59"/>
      <c r="C190" s="5">
        <f>SUM(C188:C189)</f>
        <v>0</v>
      </c>
    </row>
    <row r="191" spans="1:3" ht="11.25" thickBot="1" x14ac:dyDescent="0.3">
      <c r="A191" s="13"/>
      <c r="B191" s="5" t="s">
        <v>24</v>
      </c>
      <c r="C191" s="5" t="s">
        <v>24</v>
      </c>
    </row>
    <row r="192" spans="1:3" ht="15" customHeight="1" thickBot="1" x14ac:dyDescent="0.3">
      <c r="A192" s="66" t="s">
        <v>262</v>
      </c>
      <c r="B192" s="68"/>
      <c r="C192" s="35">
        <f>SUM(C182,C186,C190)</f>
        <v>0</v>
      </c>
    </row>
    <row r="194" spans="1:1" x14ac:dyDescent="0.25">
      <c r="A194" s="1" t="s">
        <v>264</v>
      </c>
    </row>
    <row r="195" spans="1:1" x14ac:dyDescent="0.25">
      <c r="A195" s="1" t="s">
        <v>265</v>
      </c>
    </row>
  </sheetData>
  <mergeCells count="50">
    <mergeCell ref="A1:C1"/>
    <mergeCell ref="A100:C100"/>
    <mergeCell ref="A107:B107"/>
    <mergeCell ref="A111:B111"/>
    <mergeCell ref="A117:B117"/>
    <mergeCell ref="A33:B33"/>
    <mergeCell ref="A8:B8"/>
    <mergeCell ref="A12:B12"/>
    <mergeCell ref="A18:B18"/>
    <mergeCell ref="A23:B23"/>
    <mergeCell ref="A27:B27"/>
    <mergeCell ref="A16:B16"/>
    <mergeCell ref="A31:B31"/>
    <mergeCell ref="A38:B38"/>
    <mergeCell ref="A42:B42"/>
    <mergeCell ref="A46:B46"/>
    <mergeCell ref="A48:B48"/>
    <mergeCell ref="A53:B53"/>
    <mergeCell ref="A57:B57"/>
    <mergeCell ref="A61:B61"/>
    <mergeCell ref="A63:B63"/>
    <mergeCell ref="A68:B68"/>
    <mergeCell ref="A72:B72"/>
    <mergeCell ref="A76:B76"/>
    <mergeCell ref="A78:B78"/>
    <mergeCell ref="A83:B83"/>
    <mergeCell ref="A87:B87"/>
    <mergeCell ref="A91:B91"/>
    <mergeCell ref="A93:B93"/>
    <mergeCell ref="A115:B115"/>
    <mergeCell ref="A130:B130"/>
    <mergeCell ref="A137:B137"/>
    <mergeCell ref="A141:B141"/>
    <mergeCell ref="A122:B122"/>
    <mergeCell ref="A126:B126"/>
    <mergeCell ref="A132:B132"/>
    <mergeCell ref="A145:B145"/>
    <mergeCell ref="A147:B147"/>
    <mergeCell ref="A152:B152"/>
    <mergeCell ref="A156:B156"/>
    <mergeCell ref="A160:B160"/>
    <mergeCell ref="A182:B182"/>
    <mergeCell ref="A186:B186"/>
    <mergeCell ref="A190:B190"/>
    <mergeCell ref="A192:B192"/>
    <mergeCell ref="A162:B162"/>
    <mergeCell ref="A167:B167"/>
    <mergeCell ref="A171:B171"/>
    <mergeCell ref="A175:B175"/>
    <mergeCell ref="A177:B177"/>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e071b7ad-ff5b-4ced-b7d1-c9f61865f966" xsi:nil="true"/>
    <lcf76f155ced4ddcb4097134ff3c332f xmlns="f46573e7-1cb1-4c74-94d1-72ab4ab94e29">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C9E00E406859B043AF1B1B8B0FEBF9A8" ma:contentTypeVersion="14" ma:contentTypeDescription="Create a new document." ma:contentTypeScope="" ma:versionID="c486f9af0239bb3a2812ac6f2963c6e7">
  <xsd:schema xmlns:xsd="http://www.w3.org/2001/XMLSchema" xmlns:xs="http://www.w3.org/2001/XMLSchema" xmlns:p="http://schemas.microsoft.com/office/2006/metadata/properties" xmlns:ns2="f46573e7-1cb1-4c74-94d1-72ab4ab94e29" xmlns:ns3="e071b7ad-ff5b-4ced-b7d1-c9f61865f966" targetNamespace="http://schemas.microsoft.com/office/2006/metadata/properties" ma:root="true" ma:fieldsID="137ffa0c5c809e015b6020a0914d7d5d" ns2:_="" ns3:_="">
    <xsd:import namespace="f46573e7-1cb1-4c74-94d1-72ab4ab94e29"/>
    <xsd:import namespace="e071b7ad-ff5b-4ced-b7d1-c9f61865f96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f46573e7-1cb1-4c74-94d1-72ab4ab94e2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b763af57-ddc4-4b49-90b1-28f02697adfa"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20" nillable="true" ma:displayName="MediaServiceDateTaken" ma:hidden="true" ma:indexed="true" ma:internalName="MediaServiceDateTaken"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e071b7ad-ff5b-4ced-b7d1-c9f61865f966"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05f5ec35-f5a1-4b78-a392-370007239181}" ma:internalName="TaxCatchAll" ma:showField="CatchAllData" ma:web="e071b7ad-ff5b-4ced-b7d1-c9f61865f966">
      <xsd:complexType>
        <xsd:complexContent>
          <xsd:extension base="dms:MultiChoiceLookup">
            <xsd:sequence>
              <xsd:element name="Value" type="dms:Lookup" maxOccurs="unbounded" minOccurs="0" nillable="true"/>
            </xsd:sequence>
          </xsd:extension>
        </xsd:complexContent>
      </xsd:complexType>
    </xsd:element>
    <xsd:element name="SharedWithUsers" ma:index="18"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049A1B8-5C13-4E29-B3DA-24B0C0F80DFE}">
  <ds:schemaRefs>
    <ds:schemaRef ds:uri="http://schemas.microsoft.com/office/2006/metadata/properties"/>
    <ds:schemaRef ds:uri="http://schemas.microsoft.com/office/infopath/2007/PartnerControls"/>
    <ds:schemaRef ds:uri="e071b7ad-ff5b-4ced-b7d1-c9f61865f966"/>
    <ds:schemaRef ds:uri="f46573e7-1cb1-4c74-94d1-72ab4ab94e29"/>
  </ds:schemaRefs>
</ds:datastoreItem>
</file>

<file path=customXml/itemProps2.xml><?xml version="1.0" encoding="utf-8"?>
<ds:datastoreItem xmlns:ds="http://schemas.openxmlformats.org/officeDocument/2006/customXml" ds:itemID="{7DC1A6D7-905F-475A-B17F-3B15D109AA66}">
  <ds:schemaRefs>
    <ds:schemaRef ds:uri="http://schemas.microsoft.com/sharepoint/v3/contenttype/forms"/>
  </ds:schemaRefs>
</ds:datastoreItem>
</file>

<file path=customXml/itemProps3.xml><?xml version="1.0" encoding="utf-8"?>
<ds:datastoreItem xmlns:ds="http://schemas.openxmlformats.org/officeDocument/2006/customXml" ds:itemID="{169DC2B1-FA39-4076-8E14-03BED855B899}"/>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5</vt:i4>
      </vt:variant>
    </vt:vector>
  </HeadingPairs>
  <TitlesOfParts>
    <vt:vector size="5" baseType="lpstr">
      <vt:lpstr>PI skaičiuoklė</vt:lpstr>
      <vt:lpstr>Išlaidos darbuotojams</vt:lpstr>
      <vt:lpstr>Išlaidos investicijoms</vt:lpstr>
      <vt:lpstr>Išlaidos medžiagoms</vt:lpstr>
      <vt:lpstr>Išlaidos paslaugoms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Danguolė Salžiūnienė</dc:creator>
  <cp:keywords/>
  <dc:description/>
  <cp:lastModifiedBy>Vaiva Rumbutienė</cp:lastModifiedBy>
  <cp:revision/>
  <dcterms:created xsi:type="dcterms:W3CDTF">2017-11-29T09:20:31Z</dcterms:created>
  <dcterms:modified xsi:type="dcterms:W3CDTF">2026-02-18T07:24:57Z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0x010100C9E00E406859B043AF1B1B8B0FEBF9A8</vt:lpwstr>
  </property>
  <property fmtid="{D5CDD505-2E9C-101B-9397-08002B2CF9AE}" pid="3" name="MediaServiceImageTags">
    <vt:lpwstr/>
  </property>
</Properties>
</file>