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DA1605AA-20DE-462F-8D69-371855ACDA04}" xr6:coauthVersionLast="47" xr6:coauthVersionMax="47" xr10:uidLastSave="{00000000-0000-0000-0000-000000000000}"/>
  <bookViews>
    <workbookView xWindow="-110" yWindow="-110" windowWidth="25820" windowHeight="1390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10" l="1"/>
  <c r="G74" i="15"/>
  <c r="C6" i="12" l="1"/>
  <c r="C34" i="12"/>
  <c r="E6" i="12" l="1"/>
  <c r="G40" i="15"/>
  <c r="G6" i="15" l="1"/>
  <c r="E34" i="12" l="1"/>
  <c r="D50" i="14" l="1"/>
  <c r="A33" i="12"/>
  <c r="A5" i="15"/>
  <c r="G20" i="15" l="1"/>
  <c r="A49" i="11" l="1"/>
  <c r="A45" i="11"/>
  <c r="A44" i="11"/>
  <c r="C52" i="11"/>
  <c r="I21" i="10" s="1"/>
  <c r="C48" i="11"/>
  <c r="A43" i="12"/>
  <c r="A39" i="12"/>
  <c r="E60" i="12"/>
  <c r="E59" i="12"/>
  <c r="A38" i="12"/>
  <c r="E45" i="12"/>
  <c r="E44" i="12"/>
  <c r="E41" i="12"/>
  <c r="E40" i="12"/>
  <c r="A56" i="14"/>
  <c r="A52" i="14"/>
  <c r="A51" i="15"/>
  <c r="A10" i="12"/>
  <c r="A11" i="12"/>
  <c r="A15" i="12"/>
  <c r="A46" i="15"/>
  <c r="A45" i="15"/>
  <c r="A51" i="14"/>
  <c r="A20" i="11"/>
  <c r="A16" i="11"/>
  <c r="A15" i="11"/>
  <c r="C23" i="11"/>
  <c r="I11" i="10" s="1"/>
  <c r="C19" i="11"/>
  <c r="I10" i="10" s="1"/>
  <c r="D29" i="14"/>
  <c r="D28" i="14"/>
  <c r="A16" i="14"/>
  <c r="A12" i="14"/>
  <c r="A11" i="14"/>
  <c r="D18" i="14"/>
  <c r="D17" i="14"/>
  <c r="D14" i="14"/>
  <c r="D13" i="14"/>
  <c r="A44" i="14"/>
  <c r="A45" i="14"/>
  <c r="D46" i="14"/>
  <c r="D47" i="14"/>
  <c r="D73" i="14"/>
  <c r="D72" i="14"/>
  <c r="E17" i="12"/>
  <c r="E16" i="12"/>
  <c r="E13" i="12"/>
  <c r="E12" i="12"/>
  <c r="D58" i="14"/>
  <c r="D57" i="14"/>
  <c r="D54" i="14"/>
  <c r="D53" i="14"/>
  <c r="A24" i="15"/>
  <c r="A19" i="15"/>
  <c r="A18" i="15"/>
  <c r="G26" i="15"/>
  <c r="G25" i="15"/>
  <c r="G28" i="15" s="1"/>
  <c r="G21" i="15"/>
  <c r="G23" i="15" s="1"/>
  <c r="G65" i="15"/>
  <c r="G64" i="15"/>
  <c r="G70" i="15"/>
  <c r="G69" i="15"/>
  <c r="G60" i="15"/>
  <c r="G59" i="15"/>
  <c r="E42" i="12" l="1"/>
  <c r="H20" i="10" s="1"/>
  <c r="C54" i="11"/>
  <c r="E61" i="12"/>
  <c r="D30" i="14"/>
  <c r="D19" i="14"/>
  <c r="G11" i="10" s="1"/>
  <c r="E46" i="12"/>
  <c r="H21" i="10" s="1"/>
  <c r="C25" i="11"/>
  <c r="I20" i="10"/>
  <c r="E18" i="12"/>
  <c r="H11" i="10" s="1"/>
  <c r="D15" i="14"/>
  <c r="D74" i="14"/>
  <c r="D48" i="14"/>
  <c r="D59" i="14"/>
  <c r="G21" i="10" s="1"/>
  <c r="D55" i="14"/>
  <c r="E14" i="12"/>
  <c r="G72" i="15"/>
  <c r="G29" i="15"/>
  <c r="G62" i="15"/>
  <c r="G67" i="15"/>
  <c r="E48" i="12" l="1"/>
  <c r="D61" i="14"/>
  <c r="G20" i="10"/>
  <c r="D21" i="14"/>
  <c r="G10" i="10"/>
  <c r="E20" i="12"/>
  <c r="H10" i="10"/>
  <c r="G73" i="15"/>
  <c r="C12" i="11" l="1"/>
  <c r="C63" i="11" l="1"/>
  <c r="C59" i="11"/>
  <c r="C41" i="11"/>
  <c r="C43" i="11" s="1"/>
  <c r="C8" i="11"/>
  <c r="C14" i="11" s="1"/>
  <c r="D69" i="14"/>
  <c r="D68" i="14"/>
  <c r="D65" i="14"/>
  <c r="D64" i="14"/>
  <c r="D33" i="14"/>
  <c r="D32" i="14"/>
  <c r="D25" i="14"/>
  <c r="D24" i="14"/>
  <c r="D7" i="14"/>
  <c r="D6" i="14"/>
  <c r="D26" i="14" l="1"/>
  <c r="C69" i="11"/>
  <c r="D70" i="14"/>
  <c r="D8" i="14"/>
  <c r="D66" i="14"/>
  <c r="D34" i="14"/>
  <c r="I17" i="10"/>
  <c r="A38" i="11"/>
  <c r="A37" i="11"/>
  <c r="A5" i="11"/>
  <c r="A4" i="11"/>
  <c r="A32" i="12"/>
  <c r="A5" i="12"/>
  <c r="A4" i="12"/>
  <c r="A38" i="15"/>
  <c r="A4" i="15"/>
  <c r="A4" i="14"/>
  <c r="A5" i="14"/>
  <c r="E56" i="12"/>
  <c r="E55" i="12"/>
  <c r="E52" i="12"/>
  <c r="E51" i="12"/>
  <c r="E35" i="12"/>
  <c r="G53" i="15"/>
  <c r="G52" i="15"/>
  <c r="G48" i="15"/>
  <c r="G47" i="15"/>
  <c r="G41" i="15"/>
  <c r="G7" i="10" l="1"/>
  <c r="D10" i="14"/>
  <c r="G43" i="15"/>
  <c r="G44" i="15" s="1"/>
  <c r="D76" i="14"/>
  <c r="E53" i="12"/>
  <c r="D36" i="14"/>
  <c r="E36" i="12"/>
  <c r="E37" i="12" s="1"/>
  <c r="E57" i="12"/>
  <c r="G55" i="15"/>
  <c r="G50" i="15"/>
  <c r="F20" i="10" s="1"/>
  <c r="G17" i="10"/>
  <c r="G7" i="15"/>
  <c r="E7" i="12"/>
  <c r="F17" i="10" l="1"/>
  <c r="E8" i="12"/>
  <c r="E9" i="12" s="1"/>
  <c r="E63" i="12"/>
  <c r="F21" i="10"/>
  <c r="J21" i="10" s="1"/>
  <c r="K21" i="10" s="1"/>
  <c r="G56" i="15"/>
  <c r="H17" i="10"/>
  <c r="G16" i="15"/>
  <c r="G9" i="15"/>
  <c r="G17" i="15" s="1"/>
  <c r="G30" i="15" s="1"/>
  <c r="I7" i="10"/>
  <c r="J17" i="10" l="1"/>
  <c r="K17" i="10" s="1"/>
  <c r="L18" i="10" s="1"/>
  <c r="J20" i="10"/>
  <c r="K20" i="10" s="1"/>
  <c r="L23" i="10" s="1"/>
  <c r="J10" i="10"/>
  <c r="K10" i="10" s="1"/>
  <c r="F7" i="10"/>
  <c r="J11" i="10"/>
  <c r="K11" i="10" s="1"/>
  <c r="H7" i="10"/>
  <c r="L13" i="10" l="1"/>
  <c r="J7" i="10"/>
  <c r="K7" i="10" s="1"/>
  <c r="L8" i="10" s="1"/>
  <c r="L14" i="10" l="1"/>
  <c r="L26" i="10" s="1"/>
</calcChain>
</file>

<file path=xl/sharedStrings.xml><?xml version="1.0" encoding="utf-8"?>
<sst xmlns="http://schemas.openxmlformats.org/spreadsheetml/2006/main" count="301" uniqueCount="137">
  <si>
    <t>Ūkio subjektų administracinės naštos ir prisitaikymo prie reguliavimo išlaidų vertinimo pinigine išraiška skaičiuoklė</t>
  </si>
  <si>
    <t>Eil. Nr. </t>
  </si>
  <si>
    <t>Teisės akto  (teisės akto projekto) straipsnis (-iai), punktas   (-ai) ir įpareigojimas</t>
  </si>
  <si>
    <t>Įpareigojimo vykdymo veiksmas</t>
  </si>
  <si>
    <t>Kilmė (Europos Sąjungos arba tarptautinė, nacionalinė)</t>
  </si>
  <si>
    <t>Tikslinė grupė (T) (ūkio subjektų skaičius, vnt.)</t>
  </si>
  <si>
    <t>Išlaidos darbuotojams (D), Eur</t>
  </si>
  <si>
    <t>Išlaidos investicijoms (I), Eur</t>
  </si>
  <si>
    <t>Išlaidos medžiagoms (M), Eur</t>
  </si>
  <si>
    <t>Išlaidos paslaugoms (darbams) įsigyti, Eur, (E)</t>
  </si>
  <si>
    <t>Pridėtinės išlaidos (O), Eur, (0,05*((6)+(7)+(8)+(9)))</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</si>
  <si>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</si>
  <si>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Įpareigojimo  tikslinei grupei sukeliama prisitaikymo išlaidų suma (PI), Eur, ((5)*(11))</t>
  </si>
  <si>
    <t>1.</t>
  </si>
  <si>
    <t>1.1. </t>
  </si>
  <si>
    <t>Nacionalinė</t>
  </si>
  <si>
    <t>1.1.1.</t>
  </si>
  <si>
    <t>Iš viso prisitaikymo išlaidų pagal įpareigojimą A</t>
  </si>
  <si>
    <t> 1.2.</t>
  </si>
  <si>
    <t>1.2.1.</t>
  </si>
  <si>
    <t>1.2.2.</t>
  </si>
  <si>
    <t>...</t>
  </si>
  <si>
    <t>.......</t>
  </si>
  <si>
    <t>Iš viso prisitaikymo išlaidų pagal įpareigojimą B</t>
  </si>
  <si>
    <t>Iš viso prisitaikymo išlaidų pagal galiojantį teisės aktą, Eur</t>
  </si>
  <si>
    <t>2.</t>
  </si>
  <si>
    <t>2.1. </t>
  </si>
  <si>
    <t>2.1.1.</t>
  </si>
  <si>
    <t> 2.2.</t>
  </si>
  <si>
    <t>2.2.1.</t>
  </si>
  <si>
    <t>2.2.2.</t>
  </si>
  <si>
    <t>Iš viso prisitaikymo išlaidų pagal teisės akto projektą, Eur</t>
  </si>
  <si>
    <t>Teisės akto projektu numatomas sukelti prisitaikymo išlaidų pokytis, Eur</t>
  </si>
  <si>
    <t>Išlaidų darbuotojams (D) apskaičiavimas (galiojantis teisės aktas)</t>
  </si>
  <si>
    <t xml:space="preserve">Teisės akto straipsnis, punktas ir įpareigojimas </t>
  </si>
  <si>
    <t xml:space="preserve">Darbuotojas </t>
  </si>
  <si>
    <t>Darbuotojų skaičius, vnt.</t>
  </si>
  <si>
    <t>Darbuotojo vidutinio valandinio darbo užmokesčio ir nuo jo darbdavio mokamų mokesčių suma, Eur/val.</t>
  </si>
  <si>
    <t>Įpareigojimo vykdymo veiksmui (toliau – Veiksmas) vykdyti skirtas darbuotojo laikas, val.</t>
  </si>
  <si>
    <t>Veiksmo atlikimo dažnis per metus</t>
  </si>
  <si>
    <t>Iš viso išlaidų darbuotojams (D), Eur</t>
  </si>
  <si>
    <t>A1.2</t>
  </si>
  <si>
    <t>Iš viso D išlaidų veiksmui A1, Eur</t>
  </si>
  <si>
    <t>A2.2</t>
  </si>
  <si>
    <t>Iš viso D išlaidų veiksmui A2, Eur</t>
  </si>
  <si>
    <t>Iš viso D išlaidų pagal įpareigojimą A, Eur</t>
  </si>
  <si>
    <t>B1.2</t>
  </si>
  <si>
    <t>Iš viso D išlaidų veiksmui B1, Eur</t>
  </si>
  <si>
    <t>B2.2</t>
  </si>
  <si>
    <t>Iš viso D išlaidų veiksmui B2, Eur</t>
  </si>
  <si>
    <t>Iš viso D išlaidų pagal įpareigojimą B, Eur</t>
  </si>
  <si>
    <t>C1.2</t>
  </si>
  <si>
    <t>Iš viso D išlaidų veiksmui C1, Eur</t>
  </si>
  <si>
    <t>C2.2</t>
  </si>
  <si>
    <t>Iš viso D išlaidų veiksmui C2, Eur</t>
  </si>
  <si>
    <t>C3.2</t>
  </si>
  <si>
    <t>Iš viso D išlaidų veiksmui C3, Eur</t>
  </si>
  <si>
    <t>Iš viso D išlaidų pagal įpareigojimą C, Eur</t>
  </si>
  <si>
    <t>Išlaidų darbuotojams (D) apskaičiavimas (teisės akto projektas)</t>
  </si>
  <si>
    <t xml:space="preserve">Teisės akto projekto straipsnis, punktas ir įpareigojimas </t>
  </si>
  <si>
    <t>Išlaidų investicijoms (I) apskaičiavimas (galiojantis teisės aktas)</t>
  </si>
  <si>
    <t>Teisės akto straipsnis, punktas ir įpareigojimas</t>
  </si>
  <si>
    <t>Objektas</t>
  </si>
  <si>
    <t>A1.1</t>
  </si>
  <si>
    <t>Iš viso išlaidų investicijoms pagal veiksmą A1</t>
  </si>
  <si>
    <t>A2.1</t>
  </si>
  <si>
    <t>Iš viso išlaidų investicijoms pagal įpareigojimą A</t>
  </si>
  <si>
    <t>B1.1</t>
  </si>
  <si>
    <t>Iš viso išlaidų investicijoms pagal veiksmą B1</t>
  </si>
  <si>
    <t>B2.1</t>
  </si>
  <si>
    <t>Iš viso išlaidų investicijoms pagal veiksmą B2</t>
  </si>
  <si>
    <t>....</t>
  </si>
  <si>
    <t>Iš viso išlaidų investicijoms pagal įpareigojimą B</t>
  </si>
  <si>
    <t>C1.1</t>
  </si>
  <si>
    <t>Iš viso išlaidų investicijoms pagal veiksmą C1</t>
  </si>
  <si>
    <t>C2.1</t>
  </si>
  <si>
    <t>Iš viso išlaidų investicijoms pagal veiksmą C2</t>
  </si>
  <si>
    <t>C3.1</t>
  </si>
  <si>
    <t>Iš viso išlaidų investicijoms pagal veiksmą C3</t>
  </si>
  <si>
    <t>Iš viso išlaidų investicijoms pagal įpareigojimą C</t>
  </si>
  <si>
    <t>Išlaidų investicijoms (I) apskaičiavimas (teisės akto projektas)</t>
  </si>
  <si>
    <t>Teisės akto projekto straipsnis, punktas ir įpareigojimas</t>
  </si>
  <si>
    <t>Išlaidų medžiagoms (M) apskaičiavimas (galiojantis teisės aktas)</t>
  </si>
  <si>
    <t>Medžiaga arba medžiagų grupė</t>
  </si>
  <si>
    <t>Medžiagos kiekis / metus (svorio ar tūrio matais arba vienetais) (Q)</t>
  </si>
  <si>
    <t>Medžiagos (medžiagų) grupės kaina už kiekio vienetą (K) (Eur už svorio ar tūrio matą arba vienetą), Eur/kiekio matą</t>
  </si>
  <si>
    <t>Iš viso išlaidų medžiagoms pagal veiksmą A1</t>
  </si>
  <si>
    <t>Iš viso išlaidų medžiagoms pagal įpareigojimą A</t>
  </si>
  <si>
    <t>Iš viso išlaidų medžiagoms pagal veiksmą B1</t>
  </si>
  <si>
    <t>Iš viso išlaidų medžiagoms pagal veiksmą B2</t>
  </si>
  <si>
    <t>Iš viso išlaidų medžiagoms pagal įpareigojimą B</t>
  </si>
  <si>
    <t>Iš viso išlaidų medžiagoms pagal veiksmą C1</t>
  </si>
  <si>
    <t>Iš viso išlaidų medžiagoms pagal veiksmą C2</t>
  </si>
  <si>
    <t>Iš viso išlaidų medžiagoms pagal veiksmą C3</t>
  </si>
  <si>
    <t>Iš viso išlaidų medžiagoms pagal įpareigojimą C</t>
  </si>
  <si>
    <t>Išlaidų medžiagoms (M) apskaičiavimas (teisės akto projektas)</t>
  </si>
  <si>
    <t>C32.2</t>
  </si>
  <si>
    <t>Išlaidų iš išorės įsigyjamoms paslaugoms (darbams) (E) apskaičiavimas (galiojantis teisės aktas)</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</si>
  <si>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</si>
  <si>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</si>
  <si>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</si>
  <si>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</si>
  <si>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</si>
  <si>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</si>
  <si>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</si>
  <si>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C</t>
  </si>
  <si>
    <t>Išlaidų iš išorės įsigyjamoms paslaugoms (darbams) (E) apskaičiavimas (teisės akto projektas)</t>
  </si>
  <si>
    <t>Iš viso išlaidų iš išorės įsigyjamoms paslaugoms (darbams) pagal įpareigojimą B</t>
  </si>
  <si>
    <t>Lietuvos Respublikos nekilnojamojo turto kadastro įstatymas Nr. VIII-1764</t>
  </si>
  <si>
    <t xml:space="preserve"> 8 str. 3 d. 1 p.: Nekilnojamojo daikto kadastro duomenų nustatymo metu  nustatomos ir riboženkliais paženklinamos (jeigu anksčiau tai nebuvo atlikta) žemės sklypo ribos arba atstatomi sunaikinti anksčiau paženklintų žemės sklypo ribų riboženkliai, kurių standartus ir ženklinimo taisykles nustato Nacionalinė žemės tarnyba prie Aplinkos ministerijos&lt;..&gt;.</t>
  </si>
  <si>
    <t>Riboženklio atstatymas arba paženklinimas</t>
  </si>
  <si>
    <t>Inžinerijos specialistas (matininkas)</t>
  </si>
  <si>
    <t>Riboženklis</t>
  </si>
  <si>
    <t>D6 -</t>
  </si>
  <si>
    <t>ribozenkliu kainos vidurkis</t>
  </si>
  <si>
    <t>Pastaba:</t>
  </si>
  <si>
    <t xml:space="preserve">C6 - </t>
  </si>
  <si>
    <t>LR žemė fondas 2025-01-01</t>
  </si>
  <si>
    <t xml:space="preserve"> Duomenis apie žemės sklypų įregistravimą Nekilnojamojo turto registre</t>
  </si>
  <si>
    <t>Lietuvos Respublikos nekilnojamojo turto kadastro įstatymo Nr. VIII-1764 pakeitimo įstatymo projektas</t>
  </si>
  <si>
    <t xml:space="preserve">Veiksmo atlikimo dažnis (F6) - vieno matininko paženklintų žemės sklypų skaičius per metus apie 50 sklypų. </t>
  </si>
  <si>
    <t>skaičius riboženklių, reikaligų paženklinti 50 vnt. (vid.vieno matininko) žemės sklypų per metus, darant prielaidą, kad šie sklypai sudaryti iš 5  ribos posūkio taškų.</t>
  </si>
  <si>
    <r>
      <rPr>
        <b/>
        <sz val="8"/>
        <color theme="1"/>
        <rFont val="Verdana"/>
        <family val="2"/>
      </rPr>
      <t xml:space="preserve">(E6) ir (E16) </t>
    </r>
    <r>
      <rPr>
        <sz val="8"/>
        <color theme="1"/>
        <rFont val="Verdana"/>
        <family val="2"/>
        <charset val="186"/>
      </rPr>
      <t>- nurodytas bendras matininkų skaičius, galinčių atlikti nekilnojamųjų daiktų kadastrinius matavimus (pagal NŽT prie AM pateiktus duomenis).</t>
    </r>
  </si>
  <si>
    <t xml:space="preserve"> Duomenis apie Nekilnojamoj oturto registre įregistruotus  žemės sklypus</t>
  </si>
  <si>
    <t>skaičius riboženklių, reikaligų paženklinti 20 vnt. (vid.vieno matininko) žemės sklypų per metus, darant prielaidą, kad šie sklypai (be žemės ūkio paskirties žemės sklypų, kurių plotai būna didžiausi ir atitinkamai ribos posūikio taškų daugiausiai) sudaryti iš 4 ribos posūkio taškų.</t>
  </si>
  <si>
    <r>
      <t xml:space="preserve">Veiksmo atlikimo dažnis </t>
    </r>
    <r>
      <rPr>
        <b/>
        <sz val="8"/>
        <color theme="1"/>
        <rFont val="Verdana"/>
        <family val="2"/>
      </rPr>
      <t>(F6)</t>
    </r>
    <r>
      <rPr>
        <sz val="8"/>
        <color theme="1"/>
        <rFont val="Verdana"/>
        <family val="2"/>
        <charset val="186"/>
      </rPr>
      <t xml:space="preserve"> - Įvertinus tai, kad pagal SSVA duomenis apie žemės sklypų įregistravimą NTR, daugiausiai (apie 60 proc.) įregistruojama žemės ūkio paskirties žemės sklypų, ir tai, kad dėl įtvirtintų (paženklintų) riboženklių nusiskundimų dažniausiai sulaukiama iš žemės ūkio veiklos subjektų (ariant dirbamus žemės plotus dažnai nepastebi ir sugadina/sunaikina riboženklius, taip pat riboženkliai pažeidžia jų techniką), darome prielaidą, kad riboženklių paženklinimo galimai turėtų atsisakyti žemės ūkio paskirties žemės sklypų savininkai. Vertinant tai, veiksmo atlikimo dažnis per metus pasirenkamas 20.</t>
    </r>
  </si>
  <si>
    <t>Netaikoma</t>
  </si>
  <si>
    <t>Deklaracijos kartu su dokumentais parengimas</t>
  </si>
  <si>
    <t xml:space="preserve">Deklaracijos pasirašymas ir pateikimas </t>
  </si>
  <si>
    <t>6 str. 3 d.: 3. Nustatant žemės sklypo kadastro duomenis, nustatomos ir aplinkos ministro nustatyta tvarka parodomos ar riboženkliais paženklinamos (jeigu anksčiau tai nebuvo atlikta) žemės sklypo ribos arba atstatomi ankstesni (ar sunaikinti, jei jie buvo sunaikinti) žemės sklypo riboženkliai, kurių standartus ir ženklinimo taisykles nustato ministras. Žemės sklypo savininkas arba valstybinės ar savivaldybės žemės sklypo patikėtinis gali atsisakyti žemės sklypo paženklinimo riboženkliais nurodydamas tai žemės sklypo ribų paženklinimo–parodymo akte &lt;..&gt;.</t>
  </si>
  <si>
    <t>11 str. 2 d.: Europos Sąjungos valstybės narės, Europos ekonominės erdvės valstybės ar Šveicarijos Konfederacijos matininkas, Įgaliotai institucijai pateikęs išankstinę deklaraciją dėl laikinai ir kartais atliekamų šio įstatymo 10 straipsnio 6 dalyje nurodytų nekilnojamųjų daiktų kadastro duomenų nustatymo darbų, gali laikinai ir kartais atlikti šio įstatymo 10 straipsnio 6 dalyje nurodytus nekilnojamųjų daiktų kadastro duomenų nustatymo darbus. Šios deklaracijos formą ir pateikimo tvarką tvirtina ministras vadovaudamasis Reglamentuojamų profesinių kvalifikacijų pripažinimo įstatymu &lt;..&gt;.</t>
  </si>
  <si>
    <t>Dektaracijos su dokumentais parengimas</t>
  </si>
  <si>
    <t>Iš viso D išlaidų pagal įpareigojimą, Eur</t>
  </si>
  <si>
    <t xml:space="preserve">Iš viso išlaidų iš išorės įsigyjamoms paslaugoms (darbams) pagal įpareigojimą </t>
  </si>
  <si>
    <r>
      <rPr>
        <b/>
        <sz val="8"/>
        <color theme="1"/>
        <rFont val="Verdana"/>
        <family val="2"/>
      </rPr>
      <t xml:space="preserve">Eil. Nr. 1.1 ir 2.1 </t>
    </r>
    <r>
      <rPr>
        <sz val="8"/>
        <color theme="1"/>
        <rFont val="Verdana"/>
        <family val="2"/>
        <charset val="186"/>
      </rPr>
      <t>- skaičiuotos matininkams tenkančios išlaidos darbuotojams bei medžiagoms, kadangi riboženklių pirkimo išlaidos yra įskaičiuojamos į iš matininko perkamos paslaugos kainą.</t>
    </r>
  </si>
  <si>
    <r>
      <rPr>
        <b/>
        <sz val="8"/>
        <color theme="1"/>
        <rFont val="Verdana"/>
        <family val="2"/>
      </rPr>
      <t>(E19)</t>
    </r>
    <r>
      <rPr>
        <sz val="8"/>
        <color theme="1"/>
        <rFont val="Verdana"/>
        <family val="2"/>
        <charset val="186"/>
      </rPr>
      <t xml:space="preserve"> - prognozuojamas  matininkų, pildančiųjų išankstinę deklaraciją, skaičius per metus (galimai apie 20 proc. nuo  Nacionalinei žemės tarnybai per 2024 m. pateiktų prašymų išduoti matininkų kvalifikacijos pažymėjimų (tokių prašymų per 2024 m. gauta 30))</t>
    </r>
  </si>
  <si>
    <t>Ataskaitą 2025-11-25 parengė Aplinkos ministerijos Kadastro ir erdvinių duomenų politikos grupės vyresn. patarėja Jurgita Milieškaitė                                                                                                                  tel. +370 620 53766, el. p. jurgita.milieskaite@am.lt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</si>
</sst>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12"/>
      <color theme="1"/>
      <name val="Verdana"/>
      <family val="2"/>
      <charset val="186"/>
    </font>
    <font>
      <b/>
      <sz val="8"/>
      <color theme="1"/>
      <name val="Verdana"/>
      <family val="2"/>
      <charset val="186"/>
    </font>
    <font>
      <b/>
      <sz val="8"/>
      <color theme="0"/>
      <name val="Verdana"/>
      <family val="2"/>
      <charset val="186"/>
    </font>
    <font>
      <u/>
      <sz val="11"/>
      <color theme="10"/>
      <name val="Calibri"/>
      <family val="2"/>
      <charset val="186"/>
      <scheme val="minor"/>
    </font>
    <font>
      <strike/>
      <sz val="8"/>
      <color rgb="FF000000"/>
      <name val="Verdana"/>
      <family val="2"/>
      <charset val="186"/>
    </font>
    <font>
      <b/>
      <sz val="8"/>
      <color theme="1"/>
      <name val="Verdana Pro"/>
      <family val="2"/>
    </font>
    <font>
      <b/>
      <sz val="8"/>
      <color theme="1"/>
      <name val="Verdana"/>
      <family val="2"/>
    </font>
    <font>
      <b/>
      <u/>
      <sz val="8"/>
      <color theme="1"/>
      <name val="Verdana"/>
      <family val="2"/>
    </font>
    <font>
      <sz val="8"/>
      <color theme="1"/>
      <name val="Verdana"/>
      <family val="2"/>
    </font>
    <font>
      <sz val="8"/>
      <color rgb="FF000000"/>
      <name val="Verdana"/>
      <family val="2"/>
    </font>
    <font>
      <sz val="8"/>
      <name val="Calibri"/>
      <family val="2"/>
      <charset val="186"/>
      <scheme val="minor"/>
    </font>
    <font>
      <b/>
      <sz val="8"/>
      <color rgb="FF000000"/>
      <name val="Verdana"/>
      <family val="2"/>
    </font>
    <font>
      <b/>
      <sz val="8"/>
      <name val="Verdana"/>
      <family val="2"/>
    </font>
  </fonts>
  <fills count="10">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s>
  <cellStyleXfs count="2">
    <xf numFmtId="0" fontId="0" fillId="0" borderId="0"/>
    <xf numFmtId="0" fontId="9" fillId="0" borderId="0" applyNumberFormat="0" applyFill="0" applyBorder="0" applyAlignment="0" applyProtection="0"/>
  </cellStyleXfs>
  <cellXfs count="104">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2" borderId="5" xfId="0" applyFont="1" applyFill="1" applyBorder="1" applyAlignment="1">
      <alignment vertical="top" wrapText="1"/>
    </xf>
    <xf numFmtId="0" fontId="3" fillId="0" borderId="5" xfId="0" applyFont="1" applyBorder="1" applyAlignment="1">
      <alignment vertical="top" wrapText="1"/>
    </xf>
    <xf numFmtId="0" fontId="3" fillId="3"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0" borderId="2" xfId="0" applyFont="1" applyBorder="1" applyAlignment="1">
      <alignment vertical="top" wrapText="1"/>
    </xf>
    <xf numFmtId="0" fontId="8" fillId="6" borderId="8" xfId="0" applyFont="1" applyFill="1" applyBorder="1" applyAlignment="1">
      <alignment horizontal="left" vertical="top"/>
    </xf>
    <xf numFmtId="0" fontId="8" fillId="6" borderId="1" xfId="0" applyFont="1" applyFill="1" applyBorder="1" applyAlignment="1">
      <alignment vertical="top" wrapText="1"/>
    </xf>
    <xf numFmtId="0" fontId="8" fillId="6" borderId="1" xfId="0" applyFont="1" applyFill="1" applyBorder="1" applyAlignment="1">
      <alignment horizontal="center" vertical="top" wrapText="1"/>
    </xf>
    <xf numFmtId="0" fontId="8" fillId="6" borderId="4" xfId="0" applyFont="1" applyFill="1" applyBorder="1" applyAlignment="1">
      <alignment vertical="top" wrapText="1"/>
    </xf>
    <xf numFmtId="0" fontId="8" fillId="7" borderId="1" xfId="0" applyFont="1" applyFill="1" applyBorder="1" applyAlignment="1">
      <alignment horizontal="center" vertical="top" wrapText="1"/>
    </xf>
    <xf numFmtId="0" fontId="2" fillId="8" borderId="8" xfId="0" applyFont="1" applyFill="1" applyBorder="1" applyAlignment="1">
      <alignment vertical="top" wrapText="1"/>
    </xf>
    <xf numFmtId="0" fontId="8" fillId="9" borderId="2" xfId="0" applyFont="1" applyFill="1" applyBorder="1" applyAlignment="1">
      <alignment vertical="top" wrapText="1"/>
    </xf>
    <xf numFmtId="0" fontId="8" fillId="7" borderId="10" xfId="0" applyFont="1" applyFill="1" applyBorder="1" applyAlignment="1">
      <alignment horizontal="center" vertical="top"/>
    </xf>
    <xf numFmtId="0" fontId="4" fillId="0" borderId="2" xfId="0" applyFont="1" applyBorder="1" applyAlignment="1">
      <alignment vertical="top" wrapText="1"/>
    </xf>
    <xf numFmtId="0" fontId="3" fillId="2" borderId="5" xfId="0" applyFont="1" applyFill="1" applyBorder="1" applyAlignment="1">
      <alignment horizontal="center"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5" borderId="8"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5" xfId="0" applyFont="1" applyFill="1" applyBorder="1" applyAlignment="1">
      <alignment horizontal="center" vertical="top" wrapText="1"/>
    </xf>
    <xf numFmtId="0" fontId="3" fillId="4" borderId="0" xfId="0" applyFont="1" applyFill="1" applyAlignment="1">
      <alignment vertical="top" wrapText="1"/>
    </xf>
    <xf numFmtId="0" fontId="2" fillId="2" borderId="5" xfId="0" applyFont="1" applyFill="1" applyBorder="1" applyAlignment="1">
      <alignment vertical="top" wrapText="1"/>
    </xf>
    <xf numFmtId="0" fontId="2" fillId="0" borderId="2" xfId="0" applyFont="1" applyBorder="1" applyAlignment="1">
      <alignment vertical="top" wrapText="1"/>
    </xf>
    <xf numFmtId="0" fontId="2" fillId="4" borderId="0" xfId="0" applyFont="1" applyFill="1" applyAlignment="1">
      <alignment vertical="top" wrapText="1"/>
    </xf>
    <xf numFmtId="0" fontId="3" fillId="5" borderId="5" xfId="0" applyFont="1" applyFill="1" applyBorder="1" applyAlignment="1">
      <alignment vertical="top" wrapText="1"/>
    </xf>
    <xf numFmtId="0" fontId="5" fillId="5" borderId="5" xfId="0" applyFont="1" applyFill="1" applyBorder="1" applyAlignment="1">
      <alignment vertical="top" wrapText="1"/>
    </xf>
    <xf numFmtId="0" fontId="3" fillId="5" borderId="5" xfId="0" applyFont="1" applyFill="1" applyBorder="1" applyAlignment="1">
      <alignment horizontal="center" vertical="top" wrapText="1"/>
    </xf>
    <xf numFmtId="4" fontId="3" fillId="0" borderId="5" xfId="0" applyNumberFormat="1" applyFont="1" applyBorder="1" applyAlignment="1">
      <alignment vertical="top" wrapText="1"/>
    </xf>
    <xf numFmtId="4" fontId="5" fillId="0" borderId="5" xfId="0" applyNumberFormat="1" applyFont="1" applyBorder="1" applyAlignment="1">
      <alignment vertical="top" wrapText="1"/>
    </xf>
    <xf numFmtId="4" fontId="2" fillId="0" borderId="5" xfId="0" applyNumberFormat="1" applyFont="1" applyBorder="1" applyAlignment="1">
      <alignment horizontal="center" vertical="top" wrapText="1"/>
    </xf>
    <xf numFmtId="0" fontId="9" fillId="0" borderId="0" xfId="1" applyAlignment="1">
      <alignment vertical="top"/>
    </xf>
    <xf numFmtId="4" fontId="2" fillId="8" borderId="5" xfId="0" applyNumberFormat="1" applyFont="1" applyFill="1" applyBorder="1" applyAlignment="1">
      <alignment horizontal="center" vertical="top" wrapText="1"/>
    </xf>
    <xf numFmtId="0" fontId="1" fillId="0" borderId="0" xfId="0" applyFont="1" applyAlignment="1">
      <alignment horizontal="right" vertical="top"/>
    </xf>
    <xf numFmtId="0" fontId="1" fillId="0" borderId="0" xfId="0" applyFont="1" applyAlignment="1">
      <alignment horizontal="right"/>
    </xf>
    <xf numFmtId="0" fontId="3" fillId="0" borderId="5" xfId="0" applyFont="1" applyBorder="1" applyAlignment="1">
      <alignment horizontal="right" vertical="top" wrapText="1"/>
    </xf>
    <xf numFmtId="0" fontId="3" fillId="0" borderId="2" xfId="0" applyFont="1" applyBorder="1" applyAlignment="1">
      <alignment horizontal="left" vertical="top" wrapText="1"/>
    </xf>
    <xf numFmtId="0" fontId="3" fillId="0" borderId="5" xfId="0" applyFont="1" applyBorder="1" applyAlignment="1">
      <alignment horizontal="center" vertical="top" wrapText="1"/>
    </xf>
    <xf numFmtId="0" fontId="1" fillId="0" borderId="2" xfId="0" applyFont="1" applyBorder="1" applyAlignment="1">
      <alignment vertical="top" wrapText="1"/>
    </xf>
    <xf numFmtId="0" fontId="10" fillId="0" borderId="2" xfId="0" applyFont="1" applyBorder="1" applyAlignment="1">
      <alignment horizontal="right" vertical="top" wrapText="1"/>
    </xf>
    <xf numFmtId="0" fontId="9" fillId="0" borderId="0" xfId="1" applyAlignment="1">
      <alignment horizontal="right" vertical="top"/>
    </xf>
    <xf numFmtId="0" fontId="13" fillId="0" borderId="0" xfId="0" applyFont="1" applyAlignment="1">
      <alignment vertical="top"/>
    </xf>
    <xf numFmtId="0" fontId="14" fillId="0" borderId="0" xfId="0" applyFont="1" applyAlignment="1">
      <alignment vertical="top"/>
    </xf>
    <xf numFmtId="0" fontId="15" fillId="0" borderId="5" xfId="0" applyFont="1" applyBorder="1" applyAlignment="1">
      <alignment vertical="top" wrapText="1"/>
    </xf>
    <xf numFmtId="0" fontId="3" fillId="0" borderId="2" xfId="0" applyFont="1" applyBorder="1" applyAlignment="1">
      <alignment horizontal="right" vertical="top"/>
    </xf>
    <xf numFmtId="0" fontId="1" fillId="0" borderId="6" xfId="0" applyFont="1" applyBorder="1" applyAlignment="1">
      <alignment vertical="top"/>
    </xf>
    <xf numFmtId="0" fontId="1" fillId="0" borderId="7" xfId="0" applyFont="1" applyBorder="1" applyAlignment="1">
      <alignment vertical="top"/>
    </xf>
    <xf numFmtId="0" fontId="1" fillId="0" borderId="3" xfId="0" applyFont="1" applyBorder="1" applyAlignment="1">
      <alignment vertical="top"/>
    </xf>
    <xf numFmtId="0" fontId="1" fillId="0" borderId="8" xfId="0" applyFont="1" applyBorder="1" applyAlignment="1">
      <alignment vertical="top"/>
    </xf>
    <xf numFmtId="0" fontId="12" fillId="0" borderId="7" xfId="0" applyFont="1" applyBorder="1" applyAlignment="1">
      <alignment vertical="top"/>
    </xf>
    <xf numFmtId="0" fontId="12" fillId="0" borderId="8" xfId="0" applyFont="1" applyBorder="1" applyAlignment="1">
      <alignment vertical="top"/>
    </xf>
    <xf numFmtId="4" fontId="18" fillId="0" borderId="5" xfId="0" applyNumberFormat="1" applyFont="1" applyBorder="1" applyAlignment="1">
      <alignment vertical="top" wrapText="1"/>
    </xf>
    <xf numFmtId="0" fontId="14" fillId="0" borderId="0" xfId="0" applyFont="1" applyAlignment="1">
      <alignment horizontal="left" vertical="top" wrapText="1"/>
    </xf>
    <xf numFmtId="0" fontId="1" fillId="0" borderId="0" xfId="0" applyFont="1" applyAlignment="1">
      <alignment horizontal="left" vertical="top" wrapText="1"/>
    </xf>
    <xf numFmtId="0" fontId="11" fillId="0" borderId="0" xfId="0" applyFont="1" applyAlignment="1">
      <alignment horizontal="left" vertical="top" wrapText="1"/>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6" fillId="5" borderId="4" xfId="0" applyFont="1" applyFill="1" applyBorder="1" applyAlignment="1">
      <alignment horizontal="left" vertical="top"/>
    </xf>
    <xf numFmtId="0" fontId="6" fillId="5" borderId="13" xfId="0" applyFont="1" applyFill="1" applyBorder="1" applyAlignment="1">
      <alignment horizontal="left" vertical="top"/>
    </xf>
    <xf numFmtId="0" fontId="6" fillId="5" borderId="9" xfId="0" applyFont="1" applyFill="1" applyBorder="1" applyAlignment="1">
      <alignment horizontal="left" vertical="top"/>
    </xf>
    <xf numFmtId="0" fontId="6" fillId="5" borderId="5" xfId="0" applyFont="1" applyFill="1" applyBorder="1" applyAlignment="1">
      <alignment horizontal="left" vertical="top"/>
    </xf>
    <xf numFmtId="0" fontId="2" fillId="8" borderId="6" xfId="0" applyFont="1" applyFill="1" applyBorder="1" applyAlignment="1">
      <alignment vertical="top" wrapText="1"/>
    </xf>
    <xf numFmtId="0" fontId="2" fillId="8" borderId="7" xfId="0" applyFont="1" applyFill="1" applyBorder="1" applyAlignment="1">
      <alignment vertical="top" wrapText="1"/>
    </xf>
    <xf numFmtId="0" fontId="2" fillId="8" borderId="3" xfId="0" applyFont="1" applyFill="1" applyBorder="1" applyAlignment="1">
      <alignment vertical="top" wrapText="1"/>
    </xf>
    <xf numFmtId="0" fontId="3" fillId="0" borderId="6" xfId="0" applyFont="1" applyBorder="1" applyAlignment="1">
      <alignment horizontal="right" vertical="top" wrapText="1"/>
    </xf>
    <xf numFmtId="0" fontId="3" fillId="0" borderId="9"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9" borderId="6" xfId="0" applyFont="1" applyFill="1" applyBorder="1" applyAlignment="1">
      <alignment vertical="top" wrapText="1"/>
    </xf>
    <xf numFmtId="0" fontId="8" fillId="9" borderId="7" xfId="0" applyFont="1" applyFill="1" applyBorder="1" applyAlignment="1">
      <alignment vertical="top" wrapText="1"/>
    </xf>
    <xf numFmtId="0" fontId="8" fillId="9" borderId="3" xfId="0" applyFont="1" applyFill="1" applyBorder="1" applyAlignment="1">
      <alignment vertical="top" wrapText="1"/>
    </xf>
    <xf numFmtId="0" fontId="17" fillId="0" borderId="6" xfId="0" applyFont="1" applyBorder="1" applyAlignment="1">
      <alignment horizontal="right" vertical="top" wrapText="1"/>
    </xf>
    <xf numFmtId="0" fontId="17" fillId="0" borderId="7" xfId="0" applyFont="1" applyBorder="1" applyAlignment="1">
      <alignment horizontal="right" vertical="top" wrapText="1"/>
    </xf>
    <xf numFmtId="0" fontId="17" fillId="0" borderId="3" xfId="0" applyFont="1" applyBorder="1" applyAlignment="1">
      <alignment horizontal="right" vertical="top" wrapText="1"/>
    </xf>
    <xf numFmtId="0" fontId="1" fillId="0" borderId="10" xfId="0" applyFont="1" applyBorder="1" applyAlignment="1">
      <alignment horizontal="left" wrapText="1"/>
    </xf>
    <xf numFmtId="0" fontId="1" fillId="0" borderId="0" xfId="0" applyFont="1" applyAlignment="1">
      <alignment horizontal="left" wrapText="1"/>
    </xf>
    <xf numFmtId="0" fontId="1" fillId="0" borderId="10" xfId="0" applyFont="1" applyBorder="1" applyAlignment="1">
      <alignment horizontal="left" vertical="top" wrapText="1"/>
    </xf>
    <xf numFmtId="0" fontId="7" fillId="8" borderId="6"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8" borderId="3" xfId="0" applyFont="1" applyFill="1" applyBorder="1" applyAlignment="1">
      <alignment horizontal="center" vertical="top" wrapText="1"/>
    </xf>
    <xf numFmtId="0" fontId="8" fillId="9" borderId="6" xfId="0" applyFont="1" applyFill="1" applyBorder="1" applyAlignment="1">
      <alignment horizontal="center" vertical="top" wrapText="1"/>
    </xf>
    <xf numFmtId="0" fontId="8" fillId="9" borderId="7" xfId="0" applyFont="1" applyFill="1" applyBorder="1" applyAlignment="1">
      <alignment horizontal="center" vertical="top" wrapText="1"/>
    </xf>
    <xf numFmtId="0" fontId="8" fillId="9" borderId="3" xfId="0" applyFont="1" applyFill="1" applyBorder="1" applyAlignment="1">
      <alignment horizontal="center" vertical="top" wrapText="1"/>
    </xf>
    <xf numFmtId="0" fontId="7" fillId="8" borderId="6" xfId="0" applyFont="1" applyFill="1" applyBorder="1" applyAlignment="1">
      <alignment horizontal="center" vertical="top"/>
    </xf>
    <xf numFmtId="0" fontId="7" fillId="8" borderId="7" xfId="0" applyFont="1" applyFill="1" applyBorder="1" applyAlignment="1">
      <alignment horizontal="center" vertical="top"/>
    </xf>
    <xf numFmtId="0" fontId="7" fillId="8" borderId="3" xfId="0" applyFont="1" applyFill="1" applyBorder="1" applyAlignment="1">
      <alignment horizontal="center" vertical="top"/>
    </xf>
    <xf numFmtId="0" fontId="8" fillId="9" borderId="6" xfId="0" applyFont="1" applyFill="1" applyBorder="1" applyAlignment="1">
      <alignment horizontal="center" vertical="top"/>
    </xf>
    <xf numFmtId="0" fontId="8" fillId="9" borderId="7" xfId="0" applyFont="1" applyFill="1" applyBorder="1" applyAlignment="1">
      <alignment horizontal="center" vertical="top"/>
    </xf>
    <xf numFmtId="0" fontId="8" fillId="9" borderId="3" xfId="0" applyFont="1" applyFill="1" applyBorder="1" applyAlignment="1">
      <alignment horizontal="center" vertical="top"/>
    </xf>
    <xf numFmtId="0" fontId="2" fillId="5" borderId="6"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3" xfId="0" applyFont="1" applyFill="1" applyBorder="1" applyAlignment="1">
      <alignment horizontal="center" vertical="top" wrapText="1"/>
    </xf>
    <xf numFmtId="0" fontId="12" fillId="0" borderId="6" xfId="0" applyFont="1" applyBorder="1" applyAlignment="1">
      <alignment horizontal="right" vertical="top"/>
    </xf>
    <xf numFmtId="0" fontId="12" fillId="0" borderId="3" xfId="0" applyFont="1" applyBorder="1" applyAlignment="1">
      <alignment horizontal="right" vertical="top"/>
    </xf>
  </cellXfs>
  <cellStyles count="2">
    <cellStyle name="Hipersaitas" xfId="1" builtinId="8"/>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chrome-extension://efaidnbmnnnibpcajpcglclefindmkaj/https:/nzt.lrv.lt/public/canonical/1743655367/18467/Lietuvos_Respublikos_zemes_fondas_2025%20(003).pdf" TargetMode="External"/><Relationship Id="rId1" Type="http://schemas.openxmlformats.org/officeDocument/2006/relationships/hyperlink" Target="chrome-extension://efaidnbmnnnibpcajpcglclefindmkaj/https:/nzt.lrv.lt/public/canonical/1743655367/18467/Lietuvos_Respublikos_zemes_fondas_2025%20(003).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pfabrikas.lt/parduotuve/ribozenkliai/ribozenkliai-sklypu-savininkams" TargetMode="External"/><Relationship Id="rId1" Type="http://schemas.openxmlformats.org/officeDocument/2006/relationships/hyperlink" Target="https://www.pfabrikas.lt/parduotuve/ribozenkliai/ribozenkliai-sklypu-savininkam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L33"/>
  <sheetViews>
    <sheetView tabSelected="1" zoomScale="80" zoomScaleNormal="80" workbookViewId="0">
      <pane ySplit="4" topLeftCell="A19" activePane="bottomLeft" state="frozen"/>
      <selection activeCell="B1" sqref="B1"/>
      <selection pane="bottomLeft" activeCell="Q28" sqref="Q28"/>
    </sheetView>
  </sheetViews>
  <sheetFormatPr defaultColWidth="8.6328125" defaultRowHeight="10" x14ac:dyDescent="0.35"/>
  <cols>
    <col min="1" max="1" width="6.90625" style="1" customWidth="1"/>
    <col min="2" max="2" width="23.6328125" style="1" customWidth="1"/>
    <col min="3" max="3" width="13" style="1" customWidth="1"/>
    <col min="4" max="4" width="19" style="1" customWidth="1"/>
    <col min="5" max="5" width="14.08984375" style="1" customWidth="1"/>
    <col min="6" max="6" width="11.90625" style="1" customWidth="1"/>
    <col min="7" max="7" width="12.453125" style="1" customWidth="1"/>
    <col min="8" max="8" width="11.90625" style="1" customWidth="1"/>
    <col min="9" max="9" width="13.54296875" style="1" customWidth="1"/>
    <col min="10" max="10" width="18.08984375" style="1" customWidth="1"/>
    <col min="11" max="11" width="36.36328125" style="1" customWidth="1"/>
    <col min="12" max="12" width="24.54296875" style="1" customWidth="1"/>
    <col min="13" max="16384" width="8.6328125" style="1"/>
  </cols>
  <sheetData>
    <row r="1" spans="1:12" ht="12" customHeight="1" x14ac:dyDescent="0.35">
      <c r="A1" s="61" t="s">
        <v>0</v>
      </c>
      <c r="B1" s="62"/>
      <c r="C1" s="62"/>
      <c r="D1" s="62"/>
      <c r="E1" s="62"/>
      <c r="F1" s="62"/>
      <c r="G1" s="62"/>
      <c r="H1" s="62"/>
      <c r="I1" s="62"/>
      <c r="J1" s="62"/>
      <c r="K1" s="62"/>
      <c r="L1" s="63"/>
    </row>
    <row r="2" spans="1:12" ht="7.5" customHeight="1" thickBot="1" x14ac:dyDescent="0.4">
      <c r="A2" s="64"/>
      <c r="B2" s="65"/>
      <c r="C2" s="65"/>
      <c r="D2" s="65"/>
      <c r="E2" s="65"/>
      <c r="F2" s="65"/>
      <c r="G2" s="65"/>
      <c r="H2" s="65"/>
      <c r="I2" s="65"/>
      <c r="J2" s="65"/>
      <c r="K2" s="65"/>
      <c r="L2" s="66"/>
    </row>
    <row r="3" spans="1:12" ht="81" customHeight="1" thickBot="1" x14ac:dyDescent="0.4">
      <c r="A3" s="10" t="s">
        <v>1</v>
      </c>
      <c r="B3" s="11" t="s">
        <v>2</v>
      </c>
      <c r="C3" s="11" t="s">
        <v>3</v>
      </c>
      <c r="D3" s="11" t="s">
        <v>4</v>
      </c>
      <c r="E3" s="11" t="s">
        <v>5</v>
      </c>
      <c r="F3" s="12" t="s">
        <v>6</v>
      </c>
      <c r="G3" s="12" t="s">
        <v>7</v>
      </c>
      <c r="H3" s="12" t="s">
        <v>8</v>
      </c>
      <c r="I3" s="12" t="s">
        <v>9</v>
      </c>
      <c r="J3" s="13" t="s">
        <v>10</v>
      </c>
      <c r="K3" s="11" t="s">
        <v>11</v>
      </c>
      <c r="L3" s="13" t="s">
        <v>12</v>
      </c>
    </row>
    <row r="4" spans="1:12" ht="15.75" customHeight="1" thickBot="1" x14ac:dyDescent="0.4">
      <c r="A4" s="17">
        <v>1</v>
      </c>
      <c r="B4" s="14">
        <v>2</v>
      </c>
      <c r="C4" s="14">
        <v>3</v>
      </c>
      <c r="D4" s="14">
        <v>4</v>
      </c>
      <c r="E4" s="14">
        <v>5</v>
      </c>
      <c r="F4" s="14">
        <v>6</v>
      </c>
      <c r="G4" s="14">
        <v>7</v>
      </c>
      <c r="H4" s="14">
        <v>8</v>
      </c>
      <c r="I4" s="14">
        <v>9</v>
      </c>
      <c r="J4" s="14">
        <v>10</v>
      </c>
      <c r="K4" s="14">
        <v>11</v>
      </c>
      <c r="L4" s="14">
        <v>12</v>
      </c>
    </row>
    <row r="5" spans="1:12" ht="24.75" customHeight="1" thickBot="1" x14ac:dyDescent="0.4">
      <c r="A5" s="15" t="s">
        <v>13</v>
      </c>
      <c r="B5" s="67" t="s">
        <v>108</v>
      </c>
      <c r="C5" s="68"/>
      <c r="D5" s="68"/>
      <c r="E5" s="68"/>
      <c r="F5" s="68"/>
      <c r="G5" s="68"/>
      <c r="H5" s="68"/>
      <c r="I5" s="68"/>
      <c r="J5" s="68"/>
      <c r="K5" s="68"/>
      <c r="L5" s="69"/>
    </row>
    <row r="6" spans="1:12" ht="171" customHeight="1" thickBot="1" x14ac:dyDescent="0.4">
      <c r="A6" s="2" t="s">
        <v>14</v>
      </c>
      <c r="B6" s="3" t="s">
        <v>109</v>
      </c>
      <c r="C6" s="5"/>
      <c r="D6" s="5" t="s">
        <v>15</v>
      </c>
      <c r="E6" s="5">
        <v>2047</v>
      </c>
      <c r="F6" s="5"/>
      <c r="G6" s="5"/>
      <c r="H6" s="5"/>
      <c r="I6" s="5"/>
      <c r="J6" s="34"/>
      <c r="K6" s="5"/>
      <c r="L6" s="31"/>
    </row>
    <row r="7" spans="1:12" ht="34.75" customHeight="1" thickBot="1" x14ac:dyDescent="0.4">
      <c r="A7" s="2" t="s">
        <v>16</v>
      </c>
      <c r="B7" s="41"/>
      <c r="C7" s="42" t="s">
        <v>110</v>
      </c>
      <c r="D7" s="5"/>
      <c r="E7" s="5"/>
      <c r="F7" s="5">
        <f>'Išlaidos darbuotojams'!G9</f>
        <v>852</v>
      </c>
      <c r="G7" s="5">
        <f>'Išlaidos investicijoms'!D8</f>
        <v>0</v>
      </c>
      <c r="H7" s="5">
        <f>'Išlaidos medžiagoms'!E8</f>
        <v>750</v>
      </c>
      <c r="I7" s="5">
        <f>'Išlaidos paslaugoms'!C8</f>
        <v>0</v>
      </c>
      <c r="J7" s="34">
        <f t="shared" ref="J7" si="0">0.05*(F7+G7+H7+I7)</f>
        <v>80.100000000000009</v>
      </c>
      <c r="K7" s="34">
        <f t="shared" ref="K7" si="1">SUM(F7:J7)</f>
        <v>1682.1</v>
      </c>
      <c r="L7" s="32"/>
    </row>
    <row r="8" spans="1:12" ht="12.65" customHeight="1" thickBot="1" x14ac:dyDescent="0.4">
      <c r="A8" s="2"/>
      <c r="B8" s="70" t="s">
        <v>17</v>
      </c>
      <c r="C8" s="71"/>
      <c r="D8" s="72"/>
      <c r="E8" s="72"/>
      <c r="F8" s="72"/>
      <c r="G8" s="72"/>
      <c r="H8" s="72"/>
      <c r="I8" s="72"/>
      <c r="J8" s="72"/>
      <c r="K8" s="73"/>
      <c r="L8" s="34">
        <f>SUM(K7:K7)*E6</f>
        <v>3443258.6999999997</v>
      </c>
    </row>
    <row r="9" spans="1:12" ht="15" customHeight="1" thickBot="1" x14ac:dyDescent="0.4">
      <c r="A9" s="2" t="s">
        <v>18</v>
      </c>
      <c r="B9" s="49" t="s">
        <v>126</v>
      </c>
      <c r="C9" s="5"/>
      <c r="D9" s="5" t="s">
        <v>15</v>
      </c>
      <c r="E9" s="5">
        <v>0</v>
      </c>
      <c r="F9" s="5"/>
      <c r="G9" s="5"/>
      <c r="H9" s="5"/>
      <c r="I9" s="5"/>
      <c r="J9" s="5"/>
      <c r="K9" s="5"/>
      <c r="L9" s="31"/>
    </row>
    <row r="10" spans="1:12" ht="46.25" customHeight="1" thickBot="1" x14ac:dyDescent="0.4">
      <c r="A10" s="2" t="s">
        <v>19</v>
      </c>
      <c r="B10" s="41"/>
      <c r="C10" s="5" t="s">
        <v>127</v>
      </c>
      <c r="D10" s="5"/>
      <c r="E10" s="5"/>
      <c r="F10" s="34">
        <v>0</v>
      </c>
      <c r="G10" s="5">
        <f>'Išlaidos investicijoms'!D15</f>
        <v>0</v>
      </c>
      <c r="H10" s="5">
        <f>'Išlaidos medžiagoms'!E14</f>
        <v>0</v>
      </c>
      <c r="I10" s="5">
        <f>'Išlaidos paslaugoms'!C19</f>
        <v>0</v>
      </c>
      <c r="J10" s="34">
        <f>0.05*(F10+G10+H10+I10)</f>
        <v>0</v>
      </c>
      <c r="K10" s="34">
        <f>SUM(F10:J10)</f>
        <v>0</v>
      </c>
      <c r="L10" s="32"/>
    </row>
    <row r="11" spans="1:12" ht="38.4" customHeight="1" thickBot="1" x14ac:dyDescent="0.4">
      <c r="A11" s="2" t="s">
        <v>20</v>
      </c>
      <c r="B11" s="41"/>
      <c r="C11" s="5" t="s">
        <v>128</v>
      </c>
      <c r="D11" s="5"/>
      <c r="E11" s="5"/>
      <c r="F11" s="34">
        <v>0</v>
      </c>
      <c r="G11" s="5">
        <f>'Išlaidos investicijoms'!D19</f>
        <v>0</v>
      </c>
      <c r="H11" s="5">
        <f>'Išlaidos medžiagoms'!E18</f>
        <v>0</v>
      </c>
      <c r="I11" s="5">
        <f>'Išlaidos paslaugoms'!C23</f>
        <v>0</v>
      </c>
      <c r="J11" s="34">
        <f>0.05*(F11+G11+H11+I11)</f>
        <v>0</v>
      </c>
      <c r="K11" s="34">
        <f>SUM(F11:J11)</f>
        <v>0</v>
      </c>
      <c r="L11" s="32"/>
    </row>
    <row r="12" spans="1:12" ht="10.5" thickBot="1" x14ac:dyDescent="0.4">
      <c r="A12" s="2" t="s">
        <v>21</v>
      </c>
      <c r="B12" s="41"/>
      <c r="C12" s="5" t="s">
        <v>22</v>
      </c>
      <c r="D12" s="5"/>
      <c r="E12" s="5"/>
      <c r="F12" s="5"/>
      <c r="G12" s="5"/>
      <c r="H12" s="5"/>
      <c r="I12" s="5"/>
      <c r="J12" s="5"/>
      <c r="K12" s="5"/>
      <c r="L12" s="31"/>
    </row>
    <row r="13" spans="1:12" ht="10.5" thickBot="1" x14ac:dyDescent="0.4">
      <c r="A13" s="2"/>
      <c r="B13" s="70" t="s">
        <v>23</v>
      </c>
      <c r="C13" s="72"/>
      <c r="D13" s="72"/>
      <c r="E13" s="72"/>
      <c r="F13" s="72"/>
      <c r="G13" s="72"/>
      <c r="H13" s="72"/>
      <c r="I13" s="72"/>
      <c r="J13" s="72"/>
      <c r="K13" s="73"/>
      <c r="L13" s="35">
        <f>SUM(K10:K11)*E9</f>
        <v>0</v>
      </c>
    </row>
    <row r="14" spans="1:12" ht="10.5" thickBot="1" x14ac:dyDescent="0.4">
      <c r="A14" s="2"/>
      <c r="B14" s="74" t="s">
        <v>24</v>
      </c>
      <c r="C14" s="75"/>
      <c r="D14" s="75"/>
      <c r="E14" s="75"/>
      <c r="F14" s="75"/>
      <c r="G14" s="75"/>
      <c r="H14" s="75"/>
      <c r="I14" s="75"/>
      <c r="J14" s="75"/>
      <c r="K14" s="76"/>
      <c r="L14" s="36">
        <f>SUM(L8,L13)</f>
        <v>3443258.6999999997</v>
      </c>
    </row>
    <row r="15" spans="1:12" ht="10.5" thickBot="1" x14ac:dyDescent="0.4">
      <c r="A15" s="16" t="s">
        <v>25</v>
      </c>
      <c r="B15" s="77" t="s">
        <v>119</v>
      </c>
      <c r="C15" s="78"/>
      <c r="D15" s="78"/>
      <c r="E15" s="78"/>
      <c r="F15" s="78"/>
      <c r="G15" s="78"/>
      <c r="H15" s="78"/>
      <c r="I15" s="78"/>
      <c r="J15" s="78"/>
      <c r="K15" s="78"/>
      <c r="L15" s="79"/>
    </row>
    <row r="16" spans="1:12" ht="246" customHeight="1" thickBot="1" x14ac:dyDescent="0.4">
      <c r="A16" s="2" t="s">
        <v>26</v>
      </c>
      <c r="B16" s="3" t="s">
        <v>129</v>
      </c>
      <c r="C16" s="31"/>
      <c r="D16" s="5" t="s">
        <v>15</v>
      </c>
      <c r="E16" s="6">
        <v>2047</v>
      </c>
      <c r="F16" s="4"/>
      <c r="G16" s="4"/>
      <c r="H16" s="4"/>
      <c r="I16" s="4"/>
      <c r="J16" s="4"/>
      <c r="K16" s="4"/>
      <c r="L16" s="4"/>
    </row>
    <row r="17" spans="1:12" ht="31.5" customHeight="1" thickBot="1" x14ac:dyDescent="0.4">
      <c r="A17" s="2" t="s">
        <v>27</v>
      </c>
      <c r="B17" s="7"/>
      <c r="C17" s="6" t="s">
        <v>110</v>
      </c>
      <c r="D17" s="4"/>
      <c r="E17" s="4"/>
      <c r="F17" s="5">
        <f>'Išlaidos darbuotojams'!G43</f>
        <v>340.79999999999995</v>
      </c>
      <c r="G17" s="5">
        <f>'Išlaidos investicijoms'!D48</f>
        <v>0</v>
      </c>
      <c r="H17" s="5">
        <f>'Išlaidos medžiagoms'!E36</f>
        <v>240</v>
      </c>
      <c r="I17" s="5">
        <f>'Išlaidos paslaugoms'!C41</f>
        <v>0</v>
      </c>
      <c r="J17" s="5">
        <f t="shared" ref="J17" si="2">0.05*(F17+G17+H17+I17)</f>
        <v>29.04</v>
      </c>
      <c r="K17" s="5">
        <f t="shared" ref="K17" si="3">SUM(F17:J17)</f>
        <v>609.83999999999992</v>
      </c>
      <c r="L17" s="4"/>
    </row>
    <row r="18" spans="1:12" ht="12" customHeight="1" thickBot="1" x14ac:dyDescent="0.4">
      <c r="A18" s="2"/>
      <c r="B18" s="80" t="s">
        <v>17</v>
      </c>
      <c r="C18" s="81"/>
      <c r="D18" s="81"/>
      <c r="E18" s="81"/>
      <c r="F18" s="81"/>
      <c r="G18" s="81"/>
      <c r="H18" s="81"/>
      <c r="I18" s="81"/>
      <c r="J18" s="81"/>
      <c r="K18" s="82"/>
      <c r="L18" s="57">
        <f>SUM(K17:K17)*E16</f>
        <v>1248342.4799999997</v>
      </c>
    </row>
    <row r="19" spans="1:12" ht="268.25" customHeight="1" thickBot="1" x14ac:dyDescent="0.4">
      <c r="A19" s="2" t="s">
        <v>28</v>
      </c>
      <c r="B19" s="3" t="s">
        <v>130</v>
      </c>
      <c r="C19" s="5"/>
      <c r="D19" s="5" t="s">
        <v>15</v>
      </c>
      <c r="E19" s="5">
        <v>6</v>
      </c>
      <c r="F19" s="5"/>
      <c r="G19" s="5"/>
      <c r="H19" s="5"/>
      <c r="I19" s="5"/>
      <c r="J19" s="5"/>
      <c r="K19" s="5"/>
      <c r="L19" s="31"/>
    </row>
    <row r="20" spans="1:12" ht="34.75" customHeight="1" thickBot="1" x14ac:dyDescent="0.4">
      <c r="A20" s="2" t="s">
        <v>29</v>
      </c>
      <c r="B20" s="41"/>
      <c r="C20" s="5" t="s">
        <v>131</v>
      </c>
      <c r="D20" s="5"/>
      <c r="E20" s="5"/>
      <c r="F20" s="34">
        <f>'Išlaidos darbuotojams'!G50</f>
        <v>51.12</v>
      </c>
      <c r="G20" s="5">
        <f>'Išlaidos investicijoms'!D55</f>
        <v>0</v>
      </c>
      <c r="H20" s="5">
        <f>'Išlaidos medžiagoms'!E42</f>
        <v>0</v>
      </c>
      <c r="I20" s="5">
        <f>'Išlaidos paslaugoms'!C48</f>
        <v>0</v>
      </c>
      <c r="J20" s="34">
        <f>0.05*(F20+G20+H20+I20)</f>
        <v>2.556</v>
      </c>
      <c r="K20" s="34">
        <f>SUM(F20:J20)</f>
        <v>53.675999999999995</v>
      </c>
      <c r="L20" s="31"/>
    </row>
    <row r="21" spans="1:12" ht="34.25" customHeight="1" thickBot="1" x14ac:dyDescent="0.4">
      <c r="A21" s="2" t="s">
        <v>30</v>
      </c>
      <c r="B21" s="41"/>
      <c r="C21" s="5" t="s">
        <v>128</v>
      </c>
      <c r="D21" s="5"/>
      <c r="E21" s="5"/>
      <c r="F21" s="5">
        <f>'Išlaidos darbuotojams'!G55</f>
        <v>4.26</v>
      </c>
      <c r="G21" s="5">
        <f>'Išlaidos investicijoms'!D59</f>
        <v>0</v>
      </c>
      <c r="H21" s="5">
        <f>'Išlaidos medžiagoms'!E46</f>
        <v>0</v>
      </c>
      <c r="I21" s="5">
        <f>'Išlaidos paslaugoms'!C52</f>
        <v>0</v>
      </c>
      <c r="J21" s="5">
        <f>0.05*(F21+G21+H21+I21)</f>
        <v>0.21299999999999999</v>
      </c>
      <c r="K21" s="34">
        <f>SUM(F21:J21)</f>
        <v>4.4729999999999999</v>
      </c>
      <c r="L21" s="31"/>
    </row>
    <row r="22" spans="1:12" ht="10.5" thickBot="1" x14ac:dyDescent="0.4">
      <c r="A22" s="2" t="s">
        <v>21</v>
      </c>
      <c r="B22" s="41"/>
      <c r="C22" s="5" t="s">
        <v>21</v>
      </c>
      <c r="D22" s="5"/>
      <c r="E22" s="5"/>
      <c r="F22" s="5"/>
      <c r="G22" s="5"/>
      <c r="H22" s="5"/>
      <c r="I22" s="5"/>
      <c r="J22" s="5"/>
      <c r="K22" s="5"/>
      <c r="L22" s="31"/>
    </row>
    <row r="23" spans="1:12" ht="10.5" thickBot="1" x14ac:dyDescent="0.4">
      <c r="A23" s="2"/>
      <c r="B23" s="70" t="s">
        <v>23</v>
      </c>
      <c r="C23" s="72"/>
      <c r="D23" s="72"/>
      <c r="E23" s="72"/>
      <c r="F23" s="72"/>
      <c r="G23" s="72"/>
      <c r="H23" s="72"/>
      <c r="I23" s="72"/>
      <c r="J23" s="72"/>
      <c r="K23" s="73"/>
      <c r="L23" s="35">
        <f>SUM(K20:K21)*E19</f>
        <v>348.89399999999995</v>
      </c>
    </row>
    <row r="24" spans="1:12" ht="10.5" thickBot="1" x14ac:dyDescent="0.4">
      <c r="A24" s="2"/>
      <c r="B24" s="5" t="s">
        <v>21</v>
      </c>
      <c r="C24" s="5"/>
      <c r="D24" s="5"/>
      <c r="E24" s="5"/>
      <c r="F24" s="5"/>
      <c r="G24" s="5"/>
      <c r="H24" s="5"/>
      <c r="I24" s="5"/>
      <c r="J24" s="5"/>
      <c r="K24" s="5"/>
      <c r="L24" s="5"/>
    </row>
    <row r="25" spans="1:12" ht="10.5" thickBot="1" x14ac:dyDescent="0.4">
      <c r="A25" s="2"/>
      <c r="B25" s="74" t="s">
        <v>31</v>
      </c>
      <c r="C25" s="75"/>
      <c r="D25" s="75"/>
      <c r="E25" s="75"/>
      <c r="F25" s="75"/>
      <c r="G25" s="75"/>
      <c r="H25" s="75"/>
      <c r="I25" s="75"/>
      <c r="J25" s="75"/>
      <c r="K25" s="76"/>
      <c r="L25" s="36">
        <f>SUM(L18,L23)</f>
        <v>1248691.3739999998</v>
      </c>
    </row>
    <row r="26" spans="1:12" ht="10.5" thickBot="1" x14ac:dyDescent="0.4">
      <c r="A26" s="2"/>
      <c r="B26" s="74" t="s">
        <v>32</v>
      </c>
      <c r="C26" s="75"/>
      <c r="D26" s="75"/>
      <c r="E26" s="75"/>
      <c r="F26" s="75"/>
      <c r="G26" s="75"/>
      <c r="H26" s="75"/>
      <c r="I26" s="75"/>
      <c r="J26" s="75"/>
      <c r="K26" s="76"/>
      <c r="L26" s="38">
        <f>+L25-L14</f>
        <v>-2194567.3259999999</v>
      </c>
    </row>
    <row r="28" spans="1:12" ht="37.75" customHeight="1" x14ac:dyDescent="0.35">
      <c r="B28" s="60" t="s">
        <v>136</v>
      </c>
      <c r="C28" s="60"/>
      <c r="D28" s="60"/>
      <c r="E28" s="60"/>
      <c r="F28" s="60"/>
    </row>
    <row r="29" spans="1:12" x14ac:dyDescent="0.35">
      <c r="B29" s="47" t="s">
        <v>115</v>
      </c>
    </row>
    <row r="30" spans="1:12" x14ac:dyDescent="0.35">
      <c r="B30" s="58" t="s">
        <v>134</v>
      </c>
      <c r="C30" s="59"/>
      <c r="D30" s="59"/>
      <c r="E30" s="59"/>
      <c r="F30" s="59"/>
      <c r="G30" s="59"/>
      <c r="H30" s="59"/>
      <c r="I30" s="59"/>
    </row>
    <row r="31" spans="1:12" ht="10.75" customHeight="1" x14ac:dyDescent="0.35">
      <c r="B31" s="59"/>
      <c r="C31" s="59"/>
      <c r="D31" s="59"/>
      <c r="E31" s="59"/>
      <c r="F31" s="59"/>
      <c r="G31" s="59"/>
      <c r="H31" s="59"/>
      <c r="I31" s="59"/>
    </row>
    <row r="32" spans="1:12" x14ac:dyDescent="0.35">
      <c r="B32" s="48" t="s">
        <v>122</v>
      </c>
    </row>
    <row r="33" spans="2:2" x14ac:dyDescent="0.35">
      <c r="B33" s="48" t="s">
        <v>135</v>
      </c>
    </row>
  </sheetData>
  <mergeCells count="12">
    <mergeCell ref="B30:I31"/>
    <mergeCell ref="B28:F28"/>
    <mergeCell ref="A1:L2"/>
    <mergeCell ref="B5:L5"/>
    <mergeCell ref="B8:K8"/>
    <mergeCell ref="B26:K26"/>
    <mergeCell ref="B13:K13"/>
    <mergeCell ref="B14:K14"/>
    <mergeCell ref="B15:L15"/>
    <mergeCell ref="B18:K18"/>
    <mergeCell ref="B25:K25"/>
    <mergeCell ref="B23:K23"/>
  </mergeCells>
  <pageMargins left="0" right="0" top="0.19685039370078741" bottom="0.19685039370078741" header="0.31496062992125984" footer="0.31496062992125984"/>
  <pageSetup paperSize="9" orientation="landscape" r:id="rId1"/>
  <ignoredErrors>
    <ignoredError sqref="A5 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S74"/>
  <sheetViews>
    <sheetView topLeftCell="A48" zoomScale="85" zoomScaleNormal="85" workbookViewId="0">
      <selection activeCell="I61" sqref="I61"/>
    </sheetView>
  </sheetViews>
  <sheetFormatPr defaultColWidth="8.6328125" defaultRowHeight="10" x14ac:dyDescent="0.35"/>
  <cols>
    <col min="1" max="1" width="45.1796875" style="1" customWidth="1"/>
    <col min="2" max="2" width="12.90625" style="1" customWidth="1"/>
    <col min="3" max="3" width="11.08984375" style="1" customWidth="1"/>
    <col min="4" max="4" width="26.54296875" style="1" customWidth="1"/>
    <col min="5" max="5" width="25" style="1" customWidth="1"/>
    <col min="6" max="6" width="10.6328125" style="1" bestFit="1" customWidth="1"/>
    <col min="7" max="7" width="13.90625" style="1" customWidth="1"/>
    <col min="8" max="8" width="28.81640625" style="1" customWidth="1"/>
    <col min="9" max="16384" width="8.6328125" style="1"/>
  </cols>
  <sheetData>
    <row r="1" spans="1:19" ht="18" customHeight="1" thickBot="1" x14ac:dyDescent="0.4">
      <c r="A1" s="86" t="s">
        <v>33</v>
      </c>
      <c r="B1" s="87"/>
      <c r="C1" s="87"/>
      <c r="D1" s="87"/>
      <c r="E1" s="87"/>
      <c r="F1" s="87"/>
      <c r="G1" s="88"/>
    </row>
    <row r="2" spans="1:19" ht="57.75" customHeight="1" thickBot="1" x14ac:dyDescent="0.4">
      <c r="A2" s="23" t="s">
        <v>34</v>
      </c>
      <c r="B2" s="24" t="s">
        <v>35</v>
      </c>
      <c r="C2" s="24" t="s">
        <v>36</v>
      </c>
      <c r="D2" s="24" t="s">
        <v>37</v>
      </c>
      <c r="E2" s="24" t="s">
        <v>38</v>
      </c>
      <c r="F2" s="24" t="s">
        <v>39</v>
      </c>
      <c r="G2" s="24" t="s">
        <v>40</v>
      </c>
    </row>
    <row r="3" spans="1:19" ht="10.5" thickBot="1" x14ac:dyDescent="0.4">
      <c r="A3" s="25">
        <v>1</v>
      </c>
      <c r="B3" s="26">
        <v>2</v>
      </c>
      <c r="C3" s="25">
        <v>3</v>
      </c>
      <c r="D3" s="26">
        <v>4</v>
      </c>
      <c r="E3" s="25">
        <v>5</v>
      </c>
      <c r="F3" s="26">
        <v>6</v>
      </c>
      <c r="G3" s="25">
        <v>7</v>
      </c>
    </row>
    <row r="4" spans="1:19" ht="88.25" customHeight="1" thickBot="1" x14ac:dyDescent="0.4">
      <c r="A4" s="18" t="str">
        <f>'PI skaičiuoklė'!B6</f>
        <v xml:space="preserve"> 8 str. 3 d. 1 p.: Nekilnojamojo daikto kadastro duomenų nustatymo metu  nustatomos ir riboženkliais paženklinamos (jeigu anksčiau tai nebuvo atlikta) žemės sklypo ribos arba atstatomi sunaikinti anksčiau paženklintų žemės sklypo ribų riboženkliai, kurių standartus ir ženklinimo taisykles nustato Nacionalinė žemės tarnyba prie Aplinkos ministerijos&lt;..&gt;.</v>
      </c>
      <c r="B4" s="5"/>
      <c r="C4" s="43"/>
      <c r="D4" s="43"/>
      <c r="E4" s="43"/>
      <c r="F4" s="43"/>
      <c r="G4" s="33"/>
    </row>
    <row r="5" spans="1:19" ht="10.5" thickBot="1" x14ac:dyDescent="0.4">
      <c r="A5" s="8" t="str">
        <f>'PI skaičiuoklė'!C7</f>
        <v>Riboženklio atstatymas arba paženklinimas</v>
      </c>
      <c r="B5" s="5"/>
      <c r="C5" s="43"/>
      <c r="D5" s="43"/>
      <c r="E5" s="43"/>
      <c r="F5" s="43"/>
      <c r="G5" s="19"/>
    </row>
    <row r="6" spans="1:19" ht="67.25" customHeight="1" thickBot="1" x14ac:dyDescent="0.25">
      <c r="A6" s="44"/>
      <c r="B6" s="5" t="s">
        <v>111</v>
      </c>
      <c r="C6" s="5">
        <v>1</v>
      </c>
      <c r="D6" s="41">
        <v>17.04</v>
      </c>
      <c r="E6" s="5">
        <v>1</v>
      </c>
      <c r="F6" s="5">
        <v>50</v>
      </c>
      <c r="G6" s="5">
        <f>+C6*D6*E6*F6</f>
        <v>852</v>
      </c>
      <c r="H6" s="83" t="s">
        <v>120</v>
      </c>
      <c r="I6" s="84"/>
      <c r="J6" s="84"/>
      <c r="K6" s="84"/>
      <c r="L6" s="84"/>
      <c r="M6" s="84"/>
      <c r="N6" s="84"/>
      <c r="O6" s="84"/>
      <c r="P6" s="84"/>
      <c r="Q6" s="84"/>
      <c r="R6" s="84"/>
      <c r="S6" s="84"/>
    </row>
    <row r="7" spans="1:19" ht="15" thickBot="1" x14ac:dyDescent="0.4">
      <c r="A7" s="9"/>
      <c r="B7" s="5" t="s">
        <v>41</v>
      </c>
      <c r="C7" s="5">
        <v>0</v>
      </c>
      <c r="D7" s="5">
        <v>0</v>
      </c>
      <c r="E7" s="5">
        <v>0</v>
      </c>
      <c r="F7" s="5">
        <v>0</v>
      </c>
      <c r="G7" s="5">
        <f>+C7*D7*E7*F7</f>
        <v>0</v>
      </c>
      <c r="H7" s="46" t="s">
        <v>117</v>
      </c>
      <c r="I7" s="1" t="s">
        <v>123</v>
      </c>
    </row>
    <row r="8" spans="1:19" ht="10.5" thickBot="1" x14ac:dyDescent="0.4">
      <c r="A8" s="9"/>
      <c r="B8" s="5" t="s">
        <v>21</v>
      </c>
      <c r="C8" s="5"/>
      <c r="D8" s="5"/>
      <c r="E8" s="5"/>
      <c r="F8" s="5"/>
      <c r="G8" s="5"/>
    </row>
    <row r="9" spans="1:19" ht="14.15" customHeight="1" thickBot="1" x14ac:dyDescent="0.4">
      <c r="A9" s="70" t="s">
        <v>42</v>
      </c>
      <c r="B9" s="72"/>
      <c r="C9" s="72"/>
      <c r="D9" s="72"/>
      <c r="E9" s="72"/>
      <c r="F9" s="73"/>
      <c r="G9" s="5">
        <f>SUM(G6:G8)</f>
        <v>852</v>
      </c>
    </row>
    <row r="10" spans="1:19" ht="31.5" customHeight="1" thickBot="1" x14ac:dyDescent="0.4">
      <c r="A10" s="45"/>
      <c r="B10" s="5"/>
      <c r="C10" s="5"/>
      <c r="D10" s="5"/>
      <c r="E10" s="5"/>
      <c r="F10" s="5"/>
      <c r="G10" s="31"/>
    </row>
    <row r="11" spans="1:19" ht="10.5" thickBot="1" x14ac:dyDescent="0.4">
      <c r="A11" s="44"/>
      <c r="B11" s="5" t="s">
        <v>65</v>
      </c>
      <c r="C11" s="5"/>
      <c r="D11" s="5"/>
      <c r="E11" s="5"/>
      <c r="F11" s="5"/>
      <c r="G11" s="5"/>
    </row>
    <row r="12" spans="1:19" ht="10.5" thickBot="1" x14ac:dyDescent="0.4">
      <c r="A12" s="9"/>
      <c r="B12" s="5" t="s">
        <v>43</v>
      </c>
      <c r="C12" s="5"/>
      <c r="D12" s="5"/>
      <c r="E12" s="5"/>
      <c r="F12" s="5"/>
      <c r="G12" s="5"/>
    </row>
    <row r="13" spans="1:19" ht="10.5" thickBot="1" x14ac:dyDescent="0.4">
      <c r="A13" s="9"/>
      <c r="B13" s="5" t="s">
        <v>21</v>
      </c>
      <c r="C13" s="5"/>
      <c r="D13" s="5"/>
      <c r="E13" s="5"/>
      <c r="F13" s="5"/>
      <c r="G13" s="5"/>
    </row>
    <row r="14" spans="1:19" ht="10.5" thickBot="1" x14ac:dyDescent="0.4">
      <c r="A14" s="70"/>
      <c r="B14" s="72"/>
      <c r="C14" s="72"/>
      <c r="D14" s="72"/>
      <c r="E14" s="72"/>
      <c r="F14" s="73"/>
      <c r="G14" s="5"/>
    </row>
    <row r="15" spans="1:19" ht="28.5" customHeight="1" thickBot="1" x14ac:dyDescent="0.4">
      <c r="A15" s="9"/>
      <c r="B15" s="5" t="s">
        <v>21</v>
      </c>
      <c r="C15" s="5"/>
      <c r="D15" s="5"/>
      <c r="E15" s="5"/>
      <c r="F15" s="5"/>
      <c r="G15" s="5"/>
    </row>
    <row r="16" spans="1:19" ht="10.5" thickBot="1" x14ac:dyDescent="0.4">
      <c r="A16" s="70" t="s">
        <v>44</v>
      </c>
      <c r="B16" s="72"/>
      <c r="C16" s="72"/>
      <c r="D16" s="72"/>
      <c r="E16" s="72"/>
      <c r="F16" s="73"/>
      <c r="G16" s="5">
        <f>SUM(G15:G15)</f>
        <v>0</v>
      </c>
    </row>
    <row r="17" spans="1:7" ht="29.25" customHeight="1" thickBot="1" x14ac:dyDescent="0.4">
      <c r="A17" s="74" t="s">
        <v>45</v>
      </c>
      <c r="B17" s="75"/>
      <c r="C17" s="75"/>
      <c r="D17" s="75"/>
      <c r="E17" s="75"/>
      <c r="F17" s="76"/>
      <c r="G17" s="20">
        <f>SUM(G9,G14)</f>
        <v>852</v>
      </c>
    </row>
    <row r="18" spans="1:7" ht="10.5" thickBot="1" x14ac:dyDescent="0.4">
      <c r="A18" s="18" t="str">
        <f>'PI skaičiuoklė'!B9</f>
        <v>Netaikoma</v>
      </c>
      <c r="B18" s="5"/>
      <c r="C18" s="5"/>
      <c r="D18" s="5"/>
      <c r="E18" s="5"/>
      <c r="F18" s="5"/>
      <c r="G18" s="31"/>
    </row>
    <row r="19" spans="1:7" ht="11.25" customHeight="1" thickBot="1" x14ac:dyDescent="0.4">
      <c r="A19" s="50" t="str">
        <f>'PI skaičiuoklė'!C10</f>
        <v>Deklaracijos kartu su dokumentais parengimas</v>
      </c>
      <c r="B19" s="31"/>
      <c r="C19" s="31"/>
      <c r="D19" s="31"/>
      <c r="E19" s="31"/>
      <c r="F19" s="31"/>
      <c r="G19" s="31"/>
    </row>
    <row r="20" spans="1:7" ht="10.5" thickBot="1" x14ac:dyDescent="0.4">
      <c r="A20" s="44"/>
      <c r="B20" s="5" t="s">
        <v>67</v>
      </c>
      <c r="C20" s="5">
        <v>0</v>
      </c>
      <c r="D20" s="5">
        <v>0</v>
      </c>
      <c r="E20" s="5">
        <v>0</v>
      </c>
      <c r="F20" s="5">
        <v>0</v>
      </c>
      <c r="G20" s="5">
        <f>+C20*D20*E20*F20</f>
        <v>0</v>
      </c>
    </row>
    <row r="21" spans="1:7" ht="10.5" thickBot="1" x14ac:dyDescent="0.4">
      <c r="A21" s="9"/>
      <c r="B21" s="5" t="s">
        <v>46</v>
      </c>
      <c r="C21" s="5">
        <v>0</v>
      </c>
      <c r="D21" s="5">
        <v>0</v>
      </c>
      <c r="E21" s="5">
        <v>0</v>
      </c>
      <c r="F21" s="5">
        <v>0</v>
      </c>
      <c r="G21" s="5">
        <f>+C21*D21*E21*F21</f>
        <v>0</v>
      </c>
    </row>
    <row r="22" spans="1:7" ht="10.5" thickBot="1" x14ac:dyDescent="0.4">
      <c r="A22" s="9"/>
      <c r="B22" s="5" t="s">
        <v>21</v>
      </c>
      <c r="C22" s="5"/>
      <c r="D22" s="5"/>
      <c r="E22" s="5"/>
      <c r="F22" s="5"/>
      <c r="G22" s="5"/>
    </row>
    <row r="23" spans="1:7" ht="10.5" thickBot="1" x14ac:dyDescent="0.4">
      <c r="A23" s="70" t="s">
        <v>47</v>
      </c>
      <c r="B23" s="72"/>
      <c r="C23" s="72"/>
      <c r="D23" s="72"/>
      <c r="E23" s="72"/>
      <c r="F23" s="73"/>
      <c r="G23" s="5">
        <f>SUM(G20:G22)</f>
        <v>0</v>
      </c>
    </row>
    <row r="24" spans="1:7" ht="10.5" thickBot="1" x14ac:dyDescent="0.4">
      <c r="A24" s="8" t="str">
        <f>'PI skaičiuoklė'!C11</f>
        <v xml:space="preserve">Deklaracijos pasirašymas ir pateikimas </v>
      </c>
      <c r="B24" s="5"/>
      <c r="C24" s="5"/>
      <c r="D24" s="5"/>
      <c r="E24" s="5"/>
      <c r="F24" s="5"/>
      <c r="G24" s="31"/>
    </row>
    <row r="25" spans="1:7" ht="29.4" customHeight="1" thickBot="1" x14ac:dyDescent="0.4">
      <c r="A25" s="44"/>
      <c r="B25" s="5" t="s">
        <v>69</v>
      </c>
      <c r="C25" s="5">
        <v>0</v>
      </c>
      <c r="D25" s="5">
        <v>0</v>
      </c>
      <c r="E25" s="5">
        <v>0</v>
      </c>
      <c r="F25" s="5">
        <v>0</v>
      </c>
      <c r="G25" s="5">
        <f>+C25*D25*E25*F25</f>
        <v>0</v>
      </c>
    </row>
    <row r="26" spans="1:7" ht="10.5" thickBot="1" x14ac:dyDescent="0.4">
      <c r="A26" s="9"/>
      <c r="B26" s="5" t="s">
        <v>48</v>
      </c>
      <c r="C26" s="5">
        <v>0</v>
      </c>
      <c r="D26" s="5">
        <v>0</v>
      </c>
      <c r="E26" s="5">
        <v>0</v>
      </c>
      <c r="F26" s="5">
        <v>0</v>
      </c>
      <c r="G26" s="5">
        <f>+C26*D26*E26*F26</f>
        <v>0</v>
      </c>
    </row>
    <row r="27" spans="1:7" ht="10.5" thickBot="1" x14ac:dyDescent="0.4">
      <c r="A27" s="9"/>
      <c r="B27" s="5" t="s">
        <v>21</v>
      </c>
      <c r="C27" s="5"/>
      <c r="D27" s="5"/>
      <c r="E27" s="5"/>
      <c r="F27" s="5"/>
      <c r="G27" s="5"/>
    </row>
    <row r="28" spans="1:7" ht="10.5" thickBot="1" x14ac:dyDescent="0.4">
      <c r="A28" s="70" t="s">
        <v>49</v>
      </c>
      <c r="B28" s="72"/>
      <c r="C28" s="72"/>
      <c r="D28" s="72"/>
      <c r="E28" s="72"/>
      <c r="F28" s="73"/>
      <c r="G28" s="5">
        <f>SUM(G25:G27)</f>
        <v>0</v>
      </c>
    </row>
    <row r="29" spans="1:7" ht="10.5" thickBot="1" x14ac:dyDescent="0.4">
      <c r="A29" s="74" t="s">
        <v>50</v>
      </c>
      <c r="B29" s="75"/>
      <c r="C29" s="75"/>
      <c r="D29" s="75"/>
      <c r="E29" s="75"/>
      <c r="F29" s="76"/>
      <c r="G29" s="20">
        <f>SUM(G23,G28)</f>
        <v>0</v>
      </c>
    </row>
    <row r="30" spans="1:7" ht="10.5" thickBot="1" x14ac:dyDescent="0.4">
      <c r="A30" s="74" t="s">
        <v>132</v>
      </c>
      <c r="B30" s="75"/>
      <c r="C30" s="75"/>
      <c r="D30" s="75"/>
      <c r="E30" s="75"/>
      <c r="F30" s="76"/>
      <c r="G30" s="20">
        <f>SUM(G17,G29)</f>
        <v>852</v>
      </c>
    </row>
    <row r="31" spans="1:7" x14ac:dyDescent="0.35">
      <c r="A31" s="21"/>
      <c r="B31" s="21"/>
      <c r="C31" s="21"/>
      <c r="D31" s="21"/>
      <c r="E31" s="21"/>
      <c r="F31" s="21"/>
      <c r="G31" s="22"/>
    </row>
    <row r="32" spans="1:7" x14ac:dyDescent="0.35">
      <c r="A32" s="21"/>
      <c r="B32" s="21"/>
      <c r="C32" s="21"/>
      <c r="D32" s="21"/>
      <c r="E32" s="21"/>
      <c r="F32" s="21"/>
      <c r="G32" s="22"/>
    </row>
    <row r="34" spans="1:19" ht="10.5" thickBot="1" x14ac:dyDescent="0.4"/>
    <row r="35" spans="1:19" ht="10.5" thickBot="1" x14ac:dyDescent="0.4">
      <c r="A35" s="89" t="s">
        <v>58</v>
      </c>
      <c r="B35" s="90"/>
      <c r="C35" s="90"/>
      <c r="D35" s="90"/>
      <c r="E35" s="90"/>
      <c r="F35" s="90"/>
      <c r="G35" s="91"/>
    </row>
    <row r="36" spans="1:19" ht="40.5" thickBot="1" x14ac:dyDescent="0.4">
      <c r="A36" s="23" t="s">
        <v>59</v>
      </c>
      <c r="B36" s="24" t="s">
        <v>35</v>
      </c>
      <c r="C36" s="24" t="s">
        <v>36</v>
      </c>
      <c r="D36" s="24" t="s">
        <v>37</v>
      </c>
      <c r="E36" s="24" t="s">
        <v>38</v>
      </c>
      <c r="F36" s="24" t="s">
        <v>39</v>
      </c>
      <c r="G36" s="24" t="s">
        <v>40</v>
      </c>
    </row>
    <row r="37" spans="1:19" ht="10.5" thickBot="1" x14ac:dyDescent="0.4">
      <c r="A37" s="25">
        <v>1</v>
      </c>
      <c r="B37" s="26">
        <v>2</v>
      </c>
      <c r="C37" s="25">
        <v>3</v>
      </c>
      <c r="D37" s="26">
        <v>4</v>
      </c>
      <c r="E37" s="25">
        <v>5</v>
      </c>
      <c r="F37" s="26">
        <v>6</v>
      </c>
      <c r="G37" s="25">
        <v>7</v>
      </c>
    </row>
    <row r="38" spans="1:19" ht="110.5" thickBot="1" x14ac:dyDescent="0.4">
      <c r="A38" s="18" t="str">
        <f>'PI skaičiuoklė'!B16</f>
        <v>6 str. 3 d.: 3. Nustatant žemės sklypo kadastro duomenis, nustatomos ir aplinkos ministro nustatyta tvarka parodomos ar riboženkliais paženklinamos (jeigu anksčiau tai nebuvo atlikta) žemės sklypo ribos arba atstatomi ankstesni (ar sunaikinti, jei jie buvo sunaikinti) žemės sklypo riboženkliai, kurių standartus ir ženklinimo taisykles nustato ministras. Žemės sklypo savininkas arba valstybinės ar savivaldybės žemės sklypo patikėtinis gali atsisakyti žemės sklypo paženklinimo riboženkliais nurodydamas tai žemės sklypo ribų paženklinimo–parodymo akte &lt;..&gt;.</v>
      </c>
      <c r="B38" s="4"/>
      <c r="C38" s="19"/>
      <c r="D38" s="19"/>
      <c r="E38" s="19"/>
      <c r="F38" s="19"/>
      <c r="G38" s="19"/>
    </row>
    <row r="39" spans="1:19" ht="10.5" thickBot="1" x14ac:dyDescent="0.4">
      <c r="A39" s="8" t="s">
        <v>110</v>
      </c>
      <c r="B39" s="4"/>
      <c r="C39" s="19"/>
      <c r="D39" s="19"/>
      <c r="E39" s="19"/>
      <c r="F39" s="19"/>
      <c r="G39" s="19"/>
    </row>
    <row r="40" spans="1:19" ht="51.65" customHeight="1" thickBot="1" x14ac:dyDescent="0.4">
      <c r="A40" s="44"/>
      <c r="B40" s="5" t="s">
        <v>111</v>
      </c>
      <c r="C40" s="5">
        <v>1</v>
      </c>
      <c r="D40" s="5">
        <v>17.04</v>
      </c>
      <c r="E40" s="5">
        <v>1</v>
      </c>
      <c r="F40" s="5">
        <v>20</v>
      </c>
      <c r="G40" s="5">
        <f>+C40*D40*E40*F40</f>
        <v>340.79999999999995</v>
      </c>
      <c r="H40" s="85" t="s">
        <v>125</v>
      </c>
      <c r="I40" s="59"/>
      <c r="J40" s="59"/>
      <c r="K40" s="59"/>
      <c r="L40" s="59"/>
      <c r="M40" s="59"/>
      <c r="N40" s="59"/>
      <c r="O40" s="59"/>
      <c r="P40" s="59"/>
      <c r="Q40" s="59"/>
      <c r="R40" s="59"/>
      <c r="S40" s="59"/>
    </row>
    <row r="41" spans="1:19" ht="15" thickBot="1" x14ac:dyDescent="0.4">
      <c r="A41" s="9"/>
      <c r="B41" s="5" t="s">
        <v>41</v>
      </c>
      <c r="C41" s="5"/>
      <c r="D41" s="5"/>
      <c r="E41" s="5"/>
      <c r="F41" s="5"/>
      <c r="G41" s="5">
        <f>+C41*D41*E41*F41</f>
        <v>0</v>
      </c>
      <c r="H41" s="46" t="s">
        <v>117</v>
      </c>
      <c r="I41" s="1" t="s">
        <v>118</v>
      </c>
    </row>
    <row r="42" spans="1:19" ht="10.5" thickBot="1" x14ac:dyDescent="0.4">
      <c r="A42" s="9"/>
      <c r="B42" s="5" t="s">
        <v>21</v>
      </c>
      <c r="C42" s="5"/>
      <c r="D42" s="5"/>
      <c r="E42" s="5"/>
      <c r="F42" s="5"/>
      <c r="G42" s="5"/>
    </row>
    <row r="43" spans="1:19" ht="10.5" thickBot="1" x14ac:dyDescent="0.4">
      <c r="A43" s="70" t="s">
        <v>42</v>
      </c>
      <c r="B43" s="72"/>
      <c r="C43" s="72"/>
      <c r="D43" s="72"/>
      <c r="E43" s="72"/>
      <c r="F43" s="73"/>
      <c r="G43" s="5">
        <f>SUM(G40:G42)</f>
        <v>340.79999999999995</v>
      </c>
    </row>
    <row r="44" spans="1:19" ht="10.5" thickBot="1" x14ac:dyDescent="0.4">
      <c r="A44" s="74" t="s">
        <v>45</v>
      </c>
      <c r="B44" s="75"/>
      <c r="C44" s="75"/>
      <c r="D44" s="75"/>
      <c r="E44" s="75"/>
      <c r="F44" s="76"/>
      <c r="G44" s="20">
        <f>SUM(G43)</f>
        <v>340.79999999999995</v>
      </c>
    </row>
    <row r="45" spans="1:19" ht="120.5" thickBot="1" x14ac:dyDescent="0.4">
      <c r="A45" s="18" t="str">
        <f>'PI skaičiuoklė'!B19</f>
        <v>11 str. 2 d.: Europos Sąjungos valstybės narės, Europos ekonominės erdvės valstybės ar Šveicarijos Konfederacijos matininkas, Įgaliotai institucijai pateikęs išankstinę deklaraciją dėl laikinai ir kartais atliekamų šio įstatymo 10 straipsnio 6 dalyje nurodytų nekilnojamųjų daiktų kadastro duomenų nustatymo darbų, gali laikinai ir kartais atlikti šio įstatymo 10 straipsnio 6 dalyje nurodytus nekilnojamųjų daiktų kadastro duomenų nustatymo darbus. Šios deklaracijos formą ir pateikimo tvarką tvirtina ministras vadovaudamasis Reglamentuojamų profesinių kvalifikacijų pripažinimo įstatymu &lt;..&gt;.</v>
      </c>
      <c r="B45" s="5"/>
      <c r="C45" s="5"/>
      <c r="D45" s="5"/>
      <c r="E45" s="5"/>
      <c r="F45" s="5"/>
      <c r="G45" s="31"/>
    </row>
    <row r="46" spans="1:19" ht="10.5" thickBot="1" x14ac:dyDescent="0.4">
      <c r="A46" s="8" t="str">
        <f>'PI skaičiuoklė'!C20</f>
        <v>Dektaracijos su dokumentais parengimas</v>
      </c>
      <c r="B46" s="5"/>
      <c r="C46" s="5"/>
      <c r="D46" s="5"/>
      <c r="E46" s="5"/>
      <c r="F46" s="5"/>
      <c r="G46" s="31"/>
    </row>
    <row r="47" spans="1:19" ht="34.75" customHeight="1" thickBot="1" x14ac:dyDescent="0.4">
      <c r="A47" s="44"/>
      <c r="B47" s="5" t="s">
        <v>111</v>
      </c>
      <c r="C47" s="5">
        <v>1</v>
      </c>
      <c r="D47" s="5">
        <v>17.04</v>
      </c>
      <c r="E47" s="5">
        <v>3</v>
      </c>
      <c r="F47" s="5">
        <v>1</v>
      </c>
      <c r="G47" s="5">
        <f>+C47*D47*E47*F47</f>
        <v>51.12</v>
      </c>
    </row>
    <row r="48" spans="1:19" ht="10.5" thickBot="1" x14ac:dyDescent="0.4">
      <c r="A48" s="9"/>
      <c r="B48" s="5" t="s">
        <v>46</v>
      </c>
      <c r="C48" s="5">
        <v>0</v>
      </c>
      <c r="D48" s="5">
        <v>0</v>
      </c>
      <c r="E48" s="5">
        <v>0</v>
      </c>
      <c r="F48" s="5">
        <v>0</v>
      </c>
      <c r="G48" s="5">
        <f>+C48*D48*E48*F48</f>
        <v>0</v>
      </c>
    </row>
    <row r="49" spans="1:7" ht="10.5" thickBot="1" x14ac:dyDescent="0.4">
      <c r="A49" s="9"/>
      <c r="B49" s="5" t="s">
        <v>21</v>
      </c>
      <c r="C49" s="5"/>
      <c r="D49" s="5"/>
      <c r="E49" s="5"/>
      <c r="F49" s="5"/>
      <c r="G49" s="5"/>
    </row>
    <row r="50" spans="1:7" ht="10.5" thickBot="1" x14ac:dyDescent="0.4">
      <c r="A50" s="70" t="s">
        <v>47</v>
      </c>
      <c r="B50" s="72"/>
      <c r="C50" s="72"/>
      <c r="D50" s="72"/>
      <c r="E50" s="72"/>
      <c r="F50" s="73"/>
      <c r="G50" s="5">
        <f>SUM(G47:G49)</f>
        <v>51.12</v>
      </c>
    </row>
    <row r="51" spans="1:7" ht="10.5" thickBot="1" x14ac:dyDescent="0.4">
      <c r="A51" s="8" t="e">
        <f>'PI skaičiuoklė'!#REF!</f>
        <v>#REF!</v>
      </c>
      <c r="B51" s="5"/>
      <c r="C51" s="5"/>
      <c r="D51" s="5"/>
      <c r="E51" s="5"/>
      <c r="F51" s="5"/>
      <c r="G51" s="31"/>
    </row>
    <row r="52" spans="1:7" ht="31.75" customHeight="1" thickBot="1" x14ac:dyDescent="0.4">
      <c r="A52" s="44"/>
      <c r="B52" s="5" t="s">
        <v>111</v>
      </c>
      <c r="C52" s="5">
        <v>1</v>
      </c>
      <c r="D52" s="5">
        <v>17.04</v>
      </c>
      <c r="E52" s="5">
        <v>0.25</v>
      </c>
      <c r="F52" s="5">
        <v>1</v>
      </c>
      <c r="G52" s="5">
        <f>+C52*D52*E52*F52</f>
        <v>4.26</v>
      </c>
    </row>
    <row r="53" spans="1:7" ht="10.5" thickBot="1" x14ac:dyDescent="0.4">
      <c r="A53" s="9"/>
      <c r="B53" s="5" t="s">
        <v>48</v>
      </c>
      <c r="C53" s="5">
        <v>0</v>
      </c>
      <c r="D53" s="5">
        <v>0</v>
      </c>
      <c r="E53" s="5">
        <v>0</v>
      </c>
      <c r="F53" s="5">
        <v>0</v>
      </c>
      <c r="G53" s="5">
        <f>+C53*D53*E53*F53</f>
        <v>0</v>
      </c>
    </row>
    <row r="54" spans="1:7" ht="10.5" thickBot="1" x14ac:dyDescent="0.4">
      <c r="A54" s="9"/>
      <c r="B54" s="5" t="s">
        <v>21</v>
      </c>
      <c r="C54" s="5"/>
      <c r="D54" s="5"/>
      <c r="E54" s="5"/>
      <c r="F54" s="5"/>
      <c r="G54" s="5"/>
    </row>
    <row r="55" spans="1:7" ht="10.5" thickBot="1" x14ac:dyDescent="0.4">
      <c r="A55" s="70" t="s">
        <v>49</v>
      </c>
      <c r="B55" s="72"/>
      <c r="C55" s="72"/>
      <c r="D55" s="72"/>
      <c r="E55" s="72"/>
      <c r="F55" s="73"/>
      <c r="G55" s="5">
        <f>SUM(G52:G54)</f>
        <v>4.26</v>
      </c>
    </row>
    <row r="56" spans="1:7" ht="10.5" thickBot="1" x14ac:dyDescent="0.4">
      <c r="A56" s="74" t="s">
        <v>50</v>
      </c>
      <c r="B56" s="75"/>
      <c r="C56" s="75"/>
      <c r="D56" s="75"/>
      <c r="E56" s="75"/>
      <c r="F56" s="76"/>
      <c r="G56" s="20">
        <f>SUM(G50,G55)</f>
        <v>55.379999999999995</v>
      </c>
    </row>
    <row r="57" spans="1:7" ht="10.5" thickBot="1" x14ac:dyDescent="0.4">
      <c r="A57" s="18"/>
      <c r="B57" s="5"/>
      <c r="C57" s="5"/>
      <c r="D57" s="5"/>
      <c r="E57" s="5"/>
      <c r="F57" s="5"/>
      <c r="G57" s="31"/>
    </row>
    <row r="58" spans="1:7" ht="10.5" thickBot="1" x14ac:dyDescent="0.4">
      <c r="A58" s="8"/>
      <c r="B58" s="31"/>
      <c r="C58" s="31"/>
      <c r="D58" s="31"/>
      <c r="E58" s="31"/>
      <c r="F58" s="31"/>
      <c r="G58" s="31"/>
    </row>
    <row r="59" spans="1:7" ht="30.65" customHeight="1" thickBot="1" x14ac:dyDescent="0.4">
      <c r="A59" s="44"/>
      <c r="B59" s="5"/>
      <c r="C59" s="5">
        <v>0</v>
      </c>
      <c r="D59" s="5">
        <v>0</v>
      </c>
      <c r="E59" s="5">
        <v>0</v>
      </c>
      <c r="F59" s="5">
        <v>0</v>
      </c>
      <c r="G59" s="5">
        <f>+C59*D59*E59*F59</f>
        <v>0</v>
      </c>
    </row>
    <row r="60" spans="1:7" ht="10.5" thickBot="1" x14ac:dyDescent="0.4">
      <c r="A60" s="9"/>
      <c r="B60" s="5" t="s">
        <v>51</v>
      </c>
      <c r="C60" s="5">
        <v>0</v>
      </c>
      <c r="D60" s="5">
        <v>0</v>
      </c>
      <c r="E60" s="5">
        <v>0</v>
      </c>
      <c r="F60" s="5">
        <v>0</v>
      </c>
      <c r="G60" s="5">
        <f>+C60*D60*E60*F60</f>
        <v>0</v>
      </c>
    </row>
    <row r="61" spans="1:7" ht="10.5" thickBot="1" x14ac:dyDescent="0.4">
      <c r="A61" s="9"/>
      <c r="B61" s="5" t="s">
        <v>21</v>
      </c>
      <c r="C61" s="5"/>
      <c r="D61" s="5"/>
      <c r="E61" s="5"/>
      <c r="F61" s="5"/>
      <c r="G61" s="5"/>
    </row>
    <row r="62" spans="1:7" ht="10.5" thickBot="1" x14ac:dyDescent="0.4">
      <c r="A62" s="70" t="s">
        <v>52</v>
      </c>
      <c r="B62" s="72"/>
      <c r="C62" s="72"/>
      <c r="D62" s="72"/>
      <c r="E62" s="72"/>
      <c r="F62" s="73"/>
      <c r="G62" s="5">
        <f>SUM(G59:G61)</f>
        <v>0</v>
      </c>
    </row>
    <row r="63" spans="1:7" ht="10.5" thickBot="1" x14ac:dyDescent="0.4">
      <c r="A63" s="8"/>
      <c r="B63" s="5"/>
      <c r="C63" s="5"/>
      <c r="D63" s="5"/>
      <c r="E63" s="5"/>
      <c r="F63" s="5"/>
      <c r="G63" s="31"/>
    </row>
    <row r="64" spans="1:7" ht="31.75" customHeight="1" thickBot="1" x14ac:dyDescent="0.4">
      <c r="A64" s="44"/>
      <c r="B64" s="5"/>
      <c r="C64" s="5">
        <v>0</v>
      </c>
      <c r="D64" s="5">
        <v>0</v>
      </c>
      <c r="E64" s="5">
        <v>0</v>
      </c>
      <c r="F64" s="5">
        <v>0</v>
      </c>
      <c r="G64" s="5">
        <f>+C64*D64*E64*F64</f>
        <v>0</v>
      </c>
    </row>
    <row r="65" spans="1:7" ht="10.5" thickBot="1" x14ac:dyDescent="0.4">
      <c r="A65" s="9"/>
      <c r="B65" s="5" t="s">
        <v>53</v>
      </c>
      <c r="C65" s="5">
        <v>0</v>
      </c>
      <c r="D65" s="5">
        <v>0</v>
      </c>
      <c r="E65" s="5">
        <v>0</v>
      </c>
      <c r="F65" s="5">
        <v>0</v>
      </c>
      <c r="G65" s="5">
        <f>+C65*D65*E65*F65</f>
        <v>0</v>
      </c>
    </row>
    <row r="66" spans="1:7" ht="10.5" thickBot="1" x14ac:dyDescent="0.4">
      <c r="A66" s="9"/>
      <c r="B66" s="5" t="s">
        <v>21</v>
      </c>
      <c r="C66" s="5"/>
      <c r="D66" s="5"/>
      <c r="E66" s="5"/>
      <c r="F66" s="5"/>
      <c r="G66" s="5"/>
    </row>
    <row r="67" spans="1:7" ht="10.5" thickBot="1" x14ac:dyDescent="0.4">
      <c r="A67" s="70" t="s">
        <v>54</v>
      </c>
      <c r="B67" s="72"/>
      <c r="C67" s="72"/>
      <c r="D67" s="72"/>
      <c r="E67" s="72"/>
      <c r="F67" s="73"/>
      <c r="G67" s="5">
        <f>SUM(G64:G66)</f>
        <v>0</v>
      </c>
    </row>
    <row r="68" spans="1:7" ht="10.5" thickBot="1" x14ac:dyDescent="0.4">
      <c r="A68" s="8"/>
      <c r="B68" s="5"/>
      <c r="C68" s="5"/>
      <c r="D68" s="5"/>
      <c r="E68" s="5"/>
      <c r="F68" s="5"/>
      <c r="G68" s="31"/>
    </row>
    <row r="69" spans="1:7" ht="10.5" thickBot="1" x14ac:dyDescent="0.4">
      <c r="A69" s="44"/>
      <c r="B69" s="5"/>
      <c r="C69" s="5">
        <v>0</v>
      </c>
      <c r="D69" s="5">
        <v>0</v>
      </c>
      <c r="E69" s="5">
        <v>0</v>
      </c>
      <c r="F69" s="5">
        <v>0</v>
      </c>
      <c r="G69" s="5">
        <f>+C69*D69*E69*F69</f>
        <v>0</v>
      </c>
    </row>
    <row r="70" spans="1:7" ht="10.5" thickBot="1" x14ac:dyDescent="0.4">
      <c r="A70" s="9"/>
      <c r="B70" s="5" t="s">
        <v>53</v>
      </c>
      <c r="C70" s="5">
        <v>0</v>
      </c>
      <c r="D70" s="5">
        <v>0</v>
      </c>
      <c r="E70" s="5">
        <v>0</v>
      </c>
      <c r="F70" s="5">
        <v>0</v>
      </c>
      <c r="G70" s="5">
        <f>+C70*D70*E70*F70</f>
        <v>0</v>
      </c>
    </row>
    <row r="71" spans="1:7" ht="10.5" thickBot="1" x14ac:dyDescent="0.4">
      <c r="A71" s="9"/>
      <c r="B71" s="5" t="s">
        <v>21</v>
      </c>
      <c r="C71" s="5"/>
      <c r="D71" s="5"/>
      <c r="E71" s="5"/>
      <c r="F71" s="5"/>
      <c r="G71" s="5"/>
    </row>
    <row r="72" spans="1:7" ht="10.5" thickBot="1" x14ac:dyDescent="0.4">
      <c r="A72" s="70" t="s">
        <v>56</v>
      </c>
      <c r="B72" s="72"/>
      <c r="C72" s="72"/>
      <c r="D72" s="72"/>
      <c r="E72" s="72"/>
      <c r="F72" s="73"/>
      <c r="G72" s="5">
        <f>SUM(G69:G71)</f>
        <v>0</v>
      </c>
    </row>
    <row r="73" spans="1:7" ht="10.5" thickBot="1" x14ac:dyDescent="0.4">
      <c r="A73" s="74" t="s">
        <v>57</v>
      </c>
      <c r="B73" s="75"/>
      <c r="C73" s="75"/>
      <c r="D73" s="75"/>
      <c r="E73" s="75"/>
      <c r="F73" s="76"/>
      <c r="G73" s="20">
        <f>SUM(G62,G72)</f>
        <v>0</v>
      </c>
    </row>
    <row r="74" spans="1:7" ht="10.5" thickBot="1" x14ac:dyDescent="0.4">
      <c r="A74" s="51"/>
      <c r="B74" s="52"/>
      <c r="C74" s="52"/>
      <c r="D74" s="52"/>
      <c r="E74" s="55" t="s">
        <v>132</v>
      </c>
      <c r="F74" s="53"/>
      <c r="G74" s="56">
        <f>G44+G56+G73</f>
        <v>396.17999999999995</v>
      </c>
    </row>
  </sheetData>
  <mergeCells count="21">
    <mergeCell ref="A1:G1"/>
    <mergeCell ref="A35:G35"/>
    <mergeCell ref="A43:F43"/>
    <mergeCell ref="A44:F44"/>
    <mergeCell ref="A30:F30"/>
    <mergeCell ref="A9:F9"/>
    <mergeCell ref="A16:F16"/>
    <mergeCell ref="A17:F17"/>
    <mergeCell ref="A14:F14"/>
    <mergeCell ref="H6:S6"/>
    <mergeCell ref="H40:S40"/>
    <mergeCell ref="A62:F62"/>
    <mergeCell ref="A72:F72"/>
    <mergeCell ref="A73:F73"/>
    <mergeCell ref="A67:F67"/>
    <mergeCell ref="A23:F23"/>
    <mergeCell ref="A28:F28"/>
    <mergeCell ref="A29:F29"/>
    <mergeCell ref="A56:F56"/>
    <mergeCell ref="A50:F50"/>
    <mergeCell ref="A55:F55"/>
  </mergeCells>
  <phoneticPr fontId="16" type="noConversion"/>
  <hyperlinks>
    <hyperlink ref="H7" r:id="rId1" xr:uid="{155CA3A7-43E3-4F29-9DCB-FB0A6D292D52}"/>
    <hyperlink ref="H41" r:id="rId2" xr:uid="{AB791C93-D208-4FEC-8769-FC474B7FEAA0}"/>
  </hyperlinks>
  <pageMargins left="0.70866141732283472" right="0.70866141732283472" top="1.1417322834645669" bottom="0.94488188976377963" header="0.31496062992125984" footer="0.31496062992125984"/>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76"/>
  <sheetViews>
    <sheetView topLeftCell="A46" zoomScale="85" zoomScaleNormal="85" workbookViewId="0">
      <selection activeCell="A71" sqref="A71"/>
    </sheetView>
  </sheetViews>
  <sheetFormatPr defaultColWidth="8.6328125" defaultRowHeight="10" x14ac:dyDescent="0.35"/>
  <cols>
    <col min="1" max="1" width="33.453125" style="1" customWidth="1"/>
    <col min="2" max="2" width="16.6328125" style="1" customWidth="1"/>
    <col min="3" max="3" width="15.54296875" style="1" customWidth="1"/>
    <col min="4" max="4" width="36.453125" style="1" customWidth="1"/>
    <col min="5" max="16384" width="8.6328125" style="1"/>
  </cols>
  <sheetData>
    <row r="1" spans="1:4" ht="20.25" customHeight="1" thickBot="1" x14ac:dyDescent="0.4">
      <c r="A1" s="92" t="s">
        <v>60</v>
      </c>
      <c r="B1" s="93"/>
      <c r="C1" s="93"/>
      <c r="D1" s="94"/>
    </row>
    <row r="2" spans="1:4" ht="24.65" customHeight="1" thickBot="1" x14ac:dyDescent="0.4">
      <c r="A2" s="23" t="s">
        <v>61</v>
      </c>
      <c r="B2" s="98" t="s">
        <v>62</v>
      </c>
      <c r="C2" s="99"/>
      <c r="D2" s="24" t="s">
        <v>7</v>
      </c>
    </row>
    <row r="3" spans="1:4" ht="10.5" thickBot="1" x14ac:dyDescent="0.4">
      <c r="A3" s="25">
        <v>1</v>
      </c>
      <c r="B3" s="100">
        <v>2</v>
      </c>
      <c r="C3" s="101"/>
      <c r="D3" s="25">
        <v>3</v>
      </c>
    </row>
    <row r="4" spans="1:4" ht="90.5" thickBot="1" x14ac:dyDescent="0.4">
      <c r="A4" s="18" t="str">
        <f>'PI skaičiuoklė'!B6</f>
        <v xml:space="preserve"> 8 str. 3 d. 1 p.: Nekilnojamojo daikto kadastro duomenų nustatymo metu  nustatomos ir riboženkliais paženklinamos (jeigu anksčiau tai nebuvo atlikta) žemės sklypo ribos arba atstatomi sunaikinti anksčiau paženklintų žemės sklypo ribų riboženkliai, kurių standartus ir ženklinimo taisykles nustato Nacionalinė žemės tarnyba prie Aplinkos ministerijos&lt;..&gt;.</v>
      </c>
      <c r="B4" s="4"/>
      <c r="C4" s="4"/>
      <c r="D4" s="4"/>
    </row>
    <row r="5" spans="1:4" ht="20.5" thickBot="1" x14ac:dyDescent="0.4">
      <c r="A5" s="8" t="str">
        <f>'PI skaičiuoklė'!C7</f>
        <v>Riboženklio atstatymas arba paženklinimas</v>
      </c>
      <c r="B5" s="4"/>
      <c r="C5" s="4"/>
      <c r="D5" s="4"/>
    </row>
    <row r="6" spans="1:4" ht="10.5" thickBot="1" x14ac:dyDescent="0.4">
      <c r="A6" s="9"/>
      <c r="B6" s="5" t="s">
        <v>63</v>
      </c>
      <c r="C6" s="5">
        <v>0</v>
      </c>
      <c r="D6" s="5">
        <f>+C6</f>
        <v>0</v>
      </c>
    </row>
    <row r="7" spans="1:4" ht="10.5" thickBot="1" x14ac:dyDescent="0.4">
      <c r="A7" s="9"/>
      <c r="B7" s="5" t="s">
        <v>41</v>
      </c>
      <c r="C7" s="5">
        <v>0</v>
      </c>
      <c r="D7" s="5">
        <f>+C7</f>
        <v>0</v>
      </c>
    </row>
    <row r="8" spans="1:4" ht="20.149999999999999" customHeight="1" thickBot="1" x14ac:dyDescent="0.4">
      <c r="A8" s="70" t="s">
        <v>64</v>
      </c>
      <c r="B8" s="72"/>
      <c r="C8" s="72"/>
      <c r="D8" s="4">
        <f>SUM(D6:D7)</f>
        <v>0</v>
      </c>
    </row>
    <row r="9" spans="1:4" ht="10.5" thickBot="1" x14ac:dyDescent="0.4">
      <c r="A9" s="8" t="s">
        <v>21</v>
      </c>
      <c r="B9" s="5"/>
      <c r="C9" s="5"/>
      <c r="D9" s="5" t="s">
        <v>21</v>
      </c>
    </row>
    <row r="10" spans="1:4" ht="10.5" thickBot="1" x14ac:dyDescent="0.4">
      <c r="A10" s="74" t="s">
        <v>66</v>
      </c>
      <c r="B10" s="75"/>
      <c r="C10" s="75"/>
      <c r="D10" s="4">
        <f>SUM(D8)</f>
        <v>0</v>
      </c>
    </row>
    <row r="11" spans="1:4" ht="84.75" customHeight="1" thickBot="1" x14ac:dyDescent="0.4">
      <c r="A11" s="18" t="str">
        <f>'PI skaičiuoklė'!B9</f>
        <v>Netaikoma</v>
      </c>
      <c r="B11" s="5"/>
      <c r="C11" s="5"/>
      <c r="D11" s="5"/>
    </row>
    <row r="12" spans="1:4" ht="36.75" customHeight="1" thickBot="1" x14ac:dyDescent="0.4">
      <c r="A12" s="8" t="str">
        <f>'PI skaičiuoklė'!C10</f>
        <v>Deklaracijos kartu su dokumentais parengimas</v>
      </c>
      <c r="B12" s="4"/>
      <c r="C12" s="4"/>
      <c r="D12" s="4"/>
    </row>
    <row r="13" spans="1:4" ht="10.5" thickBot="1" x14ac:dyDescent="0.4">
      <c r="A13" s="9"/>
      <c r="B13" s="5" t="s">
        <v>67</v>
      </c>
      <c r="C13" s="5">
        <v>0</v>
      </c>
      <c r="D13" s="5">
        <f>+C13</f>
        <v>0</v>
      </c>
    </row>
    <row r="14" spans="1:4" ht="27.75" customHeight="1" thickBot="1" x14ac:dyDescent="0.4">
      <c r="A14" s="9"/>
      <c r="B14" s="5" t="s">
        <v>46</v>
      </c>
      <c r="C14" s="5">
        <v>0</v>
      </c>
      <c r="D14" s="5">
        <f>+C14</f>
        <v>0</v>
      </c>
    </row>
    <row r="15" spans="1:4" ht="11.25" customHeight="1" thickBot="1" x14ac:dyDescent="0.4">
      <c r="A15" s="70" t="s">
        <v>68</v>
      </c>
      <c r="B15" s="72"/>
      <c r="C15" s="72"/>
      <c r="D15" s="4">
        <f>SUM(D13:D14)</f>
        <v>0</v>
      </c>
    </row>
    <row r="16" spans="1:4" ht="21.75" customHeight="1" thickBot="1" x14ac:dyDescent="0.4">
      <c r="A16" s="8" t="str">
        <f>'PI skaičiuoklė'!C11</f>
        <v xml:space="preserve">Deklaracijos pasirašymas ir pateikimas </v>
      </c>
      <c r="B16" s="4"/>
      <c r="C16" s="4"/>
      <c r="D16" s="31"/>
    </row>
    <row r="17" spans="1:4" ht="10.5" thickBot="1" x14ac:dyDescent="0.4">
      <c r="A17" s="9"/>
      <c r="B17" s="5" t="s">
        <v>69</v>
      </c>
      <c r="C17" s="5">
        <v>0</v>
      </c>
      <c r="D17" s="5">
        <f>+C17</f>
        <v>0</v>
      </c>
    </row>
    <row r="18" spans="1:4" ht="10.5" thickBot="1" x14ac:dyDescent="0.4">
      <c r="A18" s="9"/>
      <c r="B18" s="5" t="s">
        <v>48</v>
      </c>
      <c r="C18" s="5">
        <v>0</v>
      </c>
      <c r="D18" s="5">
        <f>+C18</f>
        <v>0</v>
      </c>
    </row>
    <row r="19" spans="1:4" ht="11.25" customHeight="1" thickBot="1" x14ac:dyDescent="0.4">
      <c r="A19" s="70" t="s">
        <v>70</v>
      </c>
      <c r="B19" s="72"/>
      <c r="C19" s="72"/>
      <c r="D19" s="4">
        <f>SUM(D17:D18)</f>
        <v>0</v>
      </c>
    </row>
    <row r="20" spans="1:4" ht="12" customHeight="1" thickBot="1" x14ac:dyDescent="0.4">
      <c r="A20" s="9"/>
      <c r="B20" s="5" t="s">
        <v>21</v>
      </c>
      <c r="C20" s="5"/>
      <c r="D20" s="5" t="s">
        <v>71</v>
      </c>
    </row>
    <row r="21" spans="1:4" ht="11.25" customHeight="1" thickBot="1" x14ac:dyDescent="0.4">
      <c r="A21" s="74" t="s">
        <v>72</v>
      </c>
      <c r="B21" s="75"/>
      <c r="C21" s="75"/>
      <c r="D21" s="31">
        <f>SUM(D15,D19)</f>
        <v>0</v>
      </c>
    </row>
    <row r="22" spans="1:4" ht="63.75" customHeight="1" thickBot="1" x14ac:dyDescent="0.4">
      <c r="A22" s="18"/>
      <c r="B22" s="5"/>
      <c r="C22" s="5"/>
      <c r="D22" s="5"/>
    </row>
    <row r="23" spans="1:4" ht="10.5" thickBot="1" x14ac:dyDescent="0.4">
      <c r="A23" s="8"/>
      <c r="B23" s="4"/>
      <c r="C23" s="4"/>
      <c r="D23" s="4"/>
    </row>
    <row r="24" spans="1:4" ht="10.5" thickBot="1" x14ac:dyDescent="0.4">
      <c r="A24" s="9"/>
      <c r="B24" s="5" t="s">
        <v>73</v>
      </c>
      <c r="C24" s="5">
        <v>0</v>
      </c>
      <c r="D24" s="5">
        <f>+C24</f>
        <v>0</v>
      </c>
    </row>
    <row r="25" spans="1:4" ht="21.75" customHeight="1" thickBot="1" x14ac:dyDescent="0.4">
      <c r="A25" s="9"/>
      <c r="B25" s="5" t="s">
        <v>51</v>
      </c>
      <c r="C25" s="5">
        <v>0</v>
      </c>
      <c r="D25" s="5">
        <f>+C25</f>
        <v>0</v>
      </c>
    </row>
    <row r="26" spans="1:4" ht="10.5" thickBot="1" x14ac:dyDescent="0.4">
      <c r="A26" s="70" t="s">
        <v>74</v>
      </c>
      <c r="B26" s="72"/>
      <c r="C26" s="72"/>
      <c r="D26" s="4">
        <f>SUM(D24:D25)</f>
        <v>0</v>
      </c>
    </row>
    <row r="27" spans="1:4" ht="10.5" thickBot="1" x14ac:dyDescent="0.4">
      <c r="A27" s="8"/>
      <c r="B27" s="4"/>
      <c r="C27" s="4"/>
      <c r="D27" s="31"/>
    </row>
    <row r="28" spans="1:4" ht="11.25" customHeight="1" thickBot="1" x14ac:dyDescent="0.4">
      <c r="A28" s="9"/>
      <c r="B28" s="5" t="s">
        <v>75</v>
      </c>
      <c r="C28" s="5">
        <v>0</v>
      </c>
      <c r="D28" s="5">
        <f>+C28</f>
        <v>0</v>
      </c>
    </row>
    <row r="29" spans="1:4" ht="18.75" customHeight="1" thickBot="1" x14ac:dyDescent="0.4">
      <c r="A29" s="9"/>
      <c r="B29" s="5" t="s">
        <v>53</v>
      </c>
      <c r="C29" s="5">
        <v>0</v>
      </c>
      <c r="D29" s="5">
        <f>+C29</f>
        <v>0</v>
      </c>
    </row>
    <row r="30" spans="1:4" ht="10.5" thickBot="1" x14ac:dyDescent="0.4">
      <c r="A30" s="70" t="s">
        <v>76</v>
      </c>
      <c r="B30" s="72"/>
      <c r="C30" s="72"/>
      <c r="D30" s="4">
        <f>SUM(D28:D29)</f>
        <v>0</v>
      </c>
    </row>
    <row r="31" spans="1:4" ht="35.25" customHeight="1" thickBot="1" x14ac:dyDescent="0.4">
      <c r="A31" s="8"/>
      <c r="B31" s="4"/>
      <c r="C31" s="4"/>
      <c r="D31" s="31"/>
    </row>
    <row r="32" spans="1:4" ht="11.25" customHeight="1" thickBot="1" x14ac:dyDescent="0.4">
      <c r="A32" s="9"/>
      <c r="B32" s="5" t="s">
        <v>77</v>
      </c>
      <c r="C32" s="5">
        <v>0</v>
      </c>
      <c r="D32" s="5">
        <f>+C32</f>
        <v>0</v>
      </c>
    </row>
    <row r="33" spans="1:4" ht="11.25" customHeight="1" thickBot="1" x14ac:dyDescent="0.4">
      <c r="A33" s="9"/>
      <c r="B33" s="5" t="s">
        <v>55</v>
      </c>
      <c r="C33" s="5">
        <v>0</v>
      </c>
      <c r="D33" s="5">
        <f>+C33</f>
        <v>0</v>
      </c>
    </row>
    <row r="34" spans="1:4" ht="10.5" thickBot="1" x14ac:dyDescent="0.4">
      <c r="A34" s="70" t="s">
        <v>78</v>
      </c>
      <c r="B34" s="72"/>
      <c r="C34" s="72"/>
      <c r="D34" s="4">
        <f>SUM(D32:D33)</f>
        <v>0</v>
      </c>
    </row>
    <row r="35" spans="1:4" ht="10.5" thickBot="1" x14ac:dyDescent="0.4">
      <c r="A35" s="9"/>
      <c r="B35" s="5" t="s">
        <v>21</v>
      </c>
      <c r="C35" s="5"/>
      <c r="D35" s="5" t="s">
        <v>71</v>
      </c>
    </row>
    <row r="36" spans="1:4" ht="10.5" thickBot="1" x14ac:dyDescent="0.4">
      <c r="A36" s="74" t="s">
        <v>79</v>
      </c>
      <c r="B36" s="75"/>
      <c r="C36" s="75"/>
      <c r="D36" s="31">
        <f>SUM(D26,D34)</f>
        <v>0</v>
      </c>
    </row>
    <row r="40" spans="1:4" ht="10.5" thickBot="1" x14ac:dyDescent="0.4"/>
    <row r="41" spans="1:4" ht="10.5" thickBot="1" x14ac:dyDescent="0.4">
      <c r="A41" s="95" t="s">
        <v>80</v>
      </c>
      <c r="B41" s="96"/>
      <c r="C41" s="96"/>
      <c r="D41" s="97"/>
    </row>
    <row r="42" spans="1:4" ht="20.5" thickBot="1" x14ac:dyDescent="0.4">
      <c r="A42" s="23" t="s">
        <v>81</v>
      </c>
      <c r="B42" s="98" t="s">
        <v>62</v>
      </c>
      <c r="C42" s="99"/>
      <c r="D42" s="24" t="s">
        <v>7</v>
      </c>
    </row>
    <row r="43" spans="1:4" ht="10.5" thickBot="1" x14ac:dyDescent="0.4">
      <c r="A43" s="25">
        <v>1</v>
      </c>
      <c r="B43" s="100">
        <v>2</v>
      </c>
      <c r="C43" s="101"/>
      <c r="D43" s="25">
        <v>3</v>
      </c>
    </row>
    <row r="44" spans="1:4" ht="150.5" thickBot="1" x14ac:dyDescent="0.4">
      <c r="A44" s="18" t="str">
        <f>'PI skaičiuoklė'!B16</f>
        <v>6 str. 3 d.: 3. Nustatant žemės sklypo kadastro duomenis, nustatomos ir aplinkos ministro nustatyta tvarka parodomos ar riboženkliais paženklinamos (jeigu anksčiau tai nebuvo atlikta) žemės sklypo ribos arba atstatomi ankstesni (ar sunaikinti, jei jie buvo sunaikinti) žemės sklypo riboženkliai, kurių standartus ir ženklinimo taisykles nustato ministras. Žemės sklypo savininkas arba valstybinės ar savivaldybės žemės sklypo patikėtinis gali atsisakyti žemės sklypo paženklinimo riboženkliais nurodydamas tai žemės sklypo ribų paženklinimo–parodymo akte &lt;..&gt;.</v>
      </c>
      <c r="B44" s="4"/>
      <c r="C44" s="4"/>
      <c r="D44" s="4"/>
    </row>
    <row r="45" spans="1:4" ht="20.5" thickBot="1" x14ac:dyDescent="0.4">
      <c r="A45" s="8" t="str">
        <f>'PI skaičiuoklė'!C17</f>
        <v>Riboženklio atstatymas arba paženklinimas</v>
      </c>
      <c r="B45" s="4"/>
      <c r="C45" s="4"/>
      <c r="D45" s="4"/>
    </row>
    <row r="46" spans="1:4" ht="10.5" thickBot="1" x14ac:dyDescent="0.4">
      <c r="A46" s="9"/>
      <c r="B46" s="5" t="s">
        <v>63</v>
      </c>
      <c r="C46" s="5">
        <v>0</v>
      </c>
      <c r="D46" s="5">
        <f>+C46</f>
        <v>0</v>
      </c>
    </row>
    <row r="47" spans="1:4" ht="10.5" thickBot="1" x14ac:dyDescent="0.4">
      <c r="A47" s="9"/>
      <c r="B47" s="5" t="s">
        <v>41</v>
      </c>
      <c r="C47" s="5">
        <v>0</v>
      </c>
      <c r="D47" s="5">
        <f>+C47</f>
        <v>0</v>
      </c>
    </row>
    <row r="48" spans="1:4" ht="10.5" thickBot="1" x14ac:dyDescent="0.4">
      <c r="A48" s="70" t="s">
        <v>64</v>
      </c>
      <c r="B48" s="72"/>
      <c r="C48" s="72"/>
      <c r="D48" s="4">
        <f>SUM(D46:D47)</f>
        <v>0</v>
      </c>
    </row>
    <row r="49" spans="1:4" ht="10.5" thickBot="1" x14ac:dyDescent="0.4">
      <c r="A49" s="8" t="s">
        <v>21</v>
      </c>
      <c r="B49" s="5"/>
      <c r="C49" s="5"/>
      <c r="D49" s="5" t="s">
        <v>21</v>
      </c>
    </row>
    <row r="50" spans="1:4" ht="10.5" thickBot="1" x14ac:dyDescent="0.4">
      <c r="A50" s="74" t="s">
        <v>66</v>
      </c>
      <c r="B50" s="75"/>
      <c r="C50" s="75"/>
      <c r="D50" s="4">
        <f>SUM(D48)</f>
        <v>0</v>
      </c>
    </row>
    <row r="51" spans="1:4" ht="160.5" thickBot="1" x14ac:dyDescent="0.4">
      <c r="A51" s="18" t="str">
        <f>'PI skaičiuoklė'!B19</f>
        <v>11 str. 2 d.: Europos Sąjungos valstybės narės, Europos ekonominės erdvės valstybės ar Šveicarijos Konfederacijos matininkas, Įgaliotai institucijai pateikęs išankstinę deklaraciją dėl laikinai ir kartais atliekamų šio įstatymo 10 straipsnio 6 dalyje nurodytų nekilnojamųjų daiktų kadastro duomenų nustatymo darbų, gali laikinai ir kartais atlikti šio įstatymo 10 straipsnio 6 dalyje nurodytus nekilnojamųjų daiktų kadastro duomenų nustatymo darbus. Šios deklaracijos formą ir pateikimo tvarką tvirtina ministras vadovaudamasis Reglamentuojamų profesinių kvalifikacijų pripažinimo įstatymu &lt;..&gt;.</v>
      </c>
      <c r="B51" s="5"/>
      <c r="C51" s="5"/>
      <c r="D51" s="5"/>
    </row>
    <row r="52" spans="1:4" ht="10.5" thickBot="1" x14ac:dyDescent="0.4">
      <c r="A52" s="8" t="str">
        <f>'PI skaičiuoklė'!C20</f>
        <v>Dektaracijos su dokumentais parengimas</v>
      </c>
      <c r="B52" s="4"/>
      <c r="C52" s="4"/>
      <c r="D52" s="4"/>
    </row>
    <row r="53" spans="1:4" ht="10.5" thickBot="1" x14ac:dyDescent="0.4">
      <c r="A53" s="9"/>
      <c r="B53" s="5" t="s">
        <v>67</v>
      </c>
      <c r="C53" s="5">
        <v>0</v>
      </c>
      <c r="D53" s="5">
        <f>+C53</f>
        <v>0</v>
      </c>
    </row>
    <row r="54" spans="1:4" ht="10.5" thickBot="1" x14ac:dyDescent="0.4">
      <c r="A54" s="9"/>
      <c r="B54" s="5" t="s">
        <v>46</v>
      </c>
      <c r="C54" s="5">
        <v>0</v>
      </c>
      <c r="D54" s="5">
        <f>+C54</f>
        <v>0</v>
      </c>
    </row>
    <row r="55" spans="1:4" ht="10.5" thickBot="1" x14ac:dyDescent="0.4">
      <c r="A55" s="70" t="s">
        <v>68</v>
      </c>
      <c r="B55" s="72"/>
      <c r="C55" s="72"/>
      <c r="D55" s="4">
        <f>SUM(D53:D54)</f>
        <v>0</v>
      </c>
    </row>
    <row r="56" spans="1:4" ht="10.5" thickBot="1" x14ac:dyDescent="0.4">
      <c r="A56" s="8" t="str">
        <f>'PI skaičiuoklė'!C21</f>
        <v xml:space="preserve">Deklaracijos pasirašymas ir pateikimas </v>
      </c>
      <c r="B56" s="4"/>
      <c r="C56" s="4"/>
      <c r="D56" s="4"/>
    </row>
    <row r="57" spans="1:4" ht="11.25" customHeight="1" thickBot="1" x14ac:dyDescent="0.4">
      <c r="A57" s="9"/>
      <c r="B57" s="5" t="s">
        <v>69</v>
      </c>
      <c r="C57" s="5">
        <v>0</v>
      </c>
      <c r="D57" s="5">
        <f>+C57</f>
        <v>0</v>
      </c>
    </row>
    <row r="58" spans="1:4" ht="10.5" thickBot="1" x14ac:dyDescent="0.4">
      <c r="A58" s="9"/>
      <c r="B58" s="5" t="s">
        <v>48</v>
      </c>
      <c r="C58" s="5">
        <v>0</v>
      </c>
      <c r="D58" s="5">
        <f>+C58</f>
        <v>0</v>
      </c>
    </row>
    <row r="59" spans="1:4" ht="10.5" thickBot="1" x14ac:dyDescent="0.4">
      <c r="A59" s="70" t="s">
        <v>70</v>
      </c>
      <c r="B59" s="72"/>
      <c r="C59" s="72"/>
      <c r="D59" s="4">
        <f>SUM(D57:D58)</f>
        <v>0</v>
      </c>
    </row>
    <row r="60" spans="1:4" ht="10.5" thickBot="1" x14ac:dyDescent="0.4">
      <c r="A60" s="9"/>
      <c r="B60" s="5" t="s">
        <v>21</v>
      </c>
      <c r="C60" s="5"/>
      <c r="D60" s="5" t="s">
        <v>71</v>
      </c>
    </row>
    <row r="61" spans="1:4" ht="10.5" thickBot="1" x14ac:dyDescent="0.4">
      <c r="A61" s="74" t="s">
        <v>72</v>
      </c>
      <c r="B61" s="75"/>
      <c r="C61" s="75"/>
      <c r="D61" s="4">
        <f>SUM(D55,D59)</f>
        <v>0</v>
      </c>
    </row>
    <row r="62" spans="1:4" ht="10.5" thickBot="1" x14ac:dyDescent="0.4">
      <c r="A62" s="18"/>
      <c r="B62" s="5"/>
      <c r="C62" s="5"/>
      <c r="D62" s="5"/>
    </row>
    <row r="63" spans="1:4" ht="10.5" thickBot="1" x14ac:dyDescent="0.4">
      <c r="A63" s="8"/>
      <c r="B63" s="4"/>
      <c r="C63" s="4"/>
      <c r="D63" s="4"/>
    </row>
    <row r="64" spans="1:4" ht="10.5" thickBot="1" x14ac:dyDescent="0.4">
      <c r="A64" s="9"/>
      <c r="B64" s="5" t="s">
        <v>73</v>
      </c>
      <c r="C64" s="5">
        <v>0</v>
      </c>
      <c r="D64" s="5">
        <f>+C64</f>
        <v>0</v>
      </c>
    </row>
    <row r="65" spans="1:4" ht="10.5" thickBot="1" x14ac:dyDescent="0.4">
      <c r="A65" s="9"/>
      <c r="B65" s="5" t="s">
        <v>51</v>
      </c>
      <c r="C65" s="5">
        <v>0</v>
      </c>
      <c r="D65" s="5">
        <f>+C65</f>
        <v>0</v>
      </c>
    </row>
    <row r="66" spans="1:4" ht="10.5" thickBot="1" x14ac:dyDescent="0.4">
      <c r="A66" s="70" t="s">
        <v>74</v>
      </c>
      <c r="B66" s="72"/>
      <c r="C66" s="72"/>
      <c r="D66" s="4">
        <f>SUM(D64:D65)</f>
        <v>0</v>
      </c>
    </row>
    <row r="67" spans="1:4" ht="10.5" thickBot="1" x14ac:dyDescent="0.4">
      <c r="A67" s="8"/>
      <c r="B67" s="4"/>
      <c r="C67" s="4"/>
      <c r="D67" s="4"/>
    </row>
    <row r="68" spans="1:4" ht="10.5" thickBot="1" x14ac:dyDescent="0.4">
      <c r="A68" s="9"/>
      <c r="B68" s="5" t="s">
        <v>75</v>
      </c>
      <c r="C68" s="5">
        <v>0</v>
      </c>
      <c r="D68" s="5">
        <f>+C68</f>
        <v>0</v>
      </c>
    </row>
    <row r="69" spans="1:4" ht="10.5" thickBot="1" x14ac:dyDescent="0.4">
      <c r="A69" s="9"/>
      <c r="B69" s="5" t="s">
        <v>53</v>
      </c>
      <c r="C69" s="5">
        <v>0</v>
      </c>
      <c r="D69" s="5">
        <f>+C69</f>
        <v>0</v>
      </c>
    </row>
    <row r="70" spans="1:4" ht="10.5" thickBot="1" x14ac:dyDescent="0.4">
      <c r="A70" s="70" t="s">
        <v>76</v>
      </c>
      <c r="B70" s="72"/>
      <c r="C70" s="72"/>
      <c r="D70" s="4">
        <f>SUM(D68:D69)</f>
        <v>0</v>
      </c>
    </row>
    <row r="71" spans="1:4" ht="10.5" thickBot="1" x14ac:dyDescent="0.4">
      <c r="A71" s="8"/>
      <c r="B71" s="4"/>
      <c r="C71" s="4"/>
      <c r="D71" s="4"/>
    </row>
    <row r="72" spans="1:4" ht="10.5" thickBot="1" x14ac:dyDescent="0.4">
      <c r="A72" s="9"/>
      <c r="B72" s="5" t="s">
        <v>77</v>
      </c>
      <c r="C72" s="5">
        <v>0</v>
      </c>
      <c r="D72" s="5">
        <f>+C72</f>
        <v>0</v>
      </c>
    </row>
    <row r="73" spans="1:4" ht="10.5" thickBot="1" x14ac:dyDescent="0.4">
      <c r="A73" s="9"/>
      <c r="B73" s="5" t="s">
        <v>55</v>
      </c>
      <c r="C73" s="5">
        <v>0</v>
      </c>
      <c r="D73" s="5">
        <f>+C73</f>
        <v>0</v>
      </c>
    </row>
    <row r="74" spans="1:4" ht="10.5" thickBot="1" x14ac:dyDescent="0.4">
      <c r="A74" s="70" t="s">
        <v>78</v>
      </c>
      <c r="B74" s="72"/>
      <c r="C74" s="72"/>
      <c r="D74" s="4">
        <f>SUM(D72:D73)</f>
        <v>0</v>
      </c>
    </row>
    <row r="75" spans="1:4" ht="10.5" thickBot="1" x14ac:dyDescent="0.4">
      <c r="A75" s="9"/>
      <c r="B75" s="5" t="s">
        <v>21</v>
      </c>
      <c r="C75" s="5"/>
      <c r="D75" s="5" t="s">
        <v>71</v>
      </c>
    </row>
    <row r="76" spans="1:4" ht="10.5" thickBot="1" x14ac:dyDescent="0.4">
      <c r="A76" s="74" t="s">
        <v>79</v>
      </c>
      <c r="B76" s="75"/>
      <c r="C76" s="75"/>
      <c r="D76" s="4">
        <f>SUM(D66,D70)</f>
        <v>0</v>
      </c>
    </row>
  </sheetData>
  <mergeCells count="24">
    <mergeCell ref="A76:C76"/>
    <mergeCell ref="A19:C19"/>
    <mergeCell ref="A21:C21"/>
    <mergeCell ref="A30:C30"/>
    <mergeCell ref="A74:C74"/>
    <mergeCell ref="A66:C66"/>
    <mergeCell ref="A55:C55"/>
    <mergeCell ref="A59:C59"/>
    <mergeCell ref="B43:C43"/>
    <mergeCell ref="A61:C61"/>
    <mergeCell ref="A70:C70"/>
    <mergeCell ref="A1:D1"/>
    <mergeCell ref="A41:D41"/>
    <mergeCell ref="A48:C48"/>
    <mergeCell ref="A50:C50"/>
    <mergeCell ref="A36:C36"/>
    <mergeCell ref="A8:C8"/>
    <mergeCell ref="A10:C10"/>
    <mergeCell ref="A26:C26"/>
    <mergeCell ref="A34:C34"/>
    <mergeCell ref="B2:C2"/>
    <mergeCell ref="B3:C3"/>
    <mergeCell ref="B42:C42"/>
    <mergeCell ref="A15:C15"/>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S63"/>
  <sheetViews>
    <sheetView topLeftCell="A41" zoomScale="85" zoomScaleNormal="85" workbookViewId="0">
      <selection activeCell="G12" sqref="G12"/>
    </sheetView>
  </sheetViews>
  <sheetFormatPr defaultColWidth="8.6328125" defaultRowHeight="10" x14ac:dyDescent="0.35"/>
  <cols>
    <col min="1" max="1" width="28.54296875" style="1" customWidth="1"/>
    <col min="2" max="2" width="13" style="1" customWidth="1"/>
    <col min="3" max="3" width="22.54296875" style="1" customWidth="1"/>
    <col min="4" max="4" width="37.453125" style="1" customWidth="1"/>
    <col min="5" max="5" width="17.6328125" style="1" customWidth="1"/>
    <col min="6" max="16384" width="8.6328125" style="1"/>
  </cols>
  <sheetData>
    <row r="1" spans="1:19" ht="16.5" customHeight="1" thickBot="1" x14ac:dyDescent="0.4">
      <c r="A1" s="92" t="s">
        <v>82</v>
      </c>
      <c r="B1" s="93"/>
      <c r="C1" s="93"/>
      <c r="D1" s="93"/>
      <c r="E1" s="94"/>
    </row>
    <row r="2" spans="1:19" ht="44.25" customHeight="1" thickBot="1" x14ac:dyDescent="0.4">
      <c r="A2" s="23" t="s">
        <v>61</v>
      </c>
      <c r="B2" s="24" t="s">
        <v>83</v>
      </c>
      <c r="C2" s="24" t="s">
        <v>84</v>
      </c>
      <c r="D2" s="24" t="s">
        <v>85</v>
      </c>
      <c r="E2" s="24" t="s">
        <v>8</v>
      </c>
    </row>
    <row r="3" spans="1:19" ht="13.5" customHeight="1" thickBot="1" x14ac:dyDescent="0.4">
      <c r="A3" s="25">
        <v>1</v>
      </c>
      <c r="B3" s="26">
        <v>2</v>
      </c>
      <c r="C3" s="26">
        <v>3</v>
      </c>
      <c r="D3" s="26">
        <v>4</v>
      </c>
      <c r="E3" s="26">
        <v>5</v>
      </c>
    </row>
    <row r="4" spans="1:19" ht="110.5" thickBot="1" x14ac:dyDescent="0.4">
      <c r="A4" s="18" t="str">
        <f>'PI skaičiuoklė'!B6</f>
        <v xml:space="preserve"> 8 str. 3 d. 1 p.: Nekilnojamojo daikto kadastro duomenų nustatymo metu  nustatomos ir riboženkliais paženklinamos (jeigu anksčiau tai nebuvo atlikta) žemės sklypo ribos arba atstatomi sunaikinti anksčiau paženklintų žemės sklypo ribų riboženkliai, kurių standartus ir ženklinimo taisykles nustato Nacionalinė žemės tarnyba prie Aplinkos ministerijos&lt;..&gt;.</v>
      </c>
      <c r="B4" s="4"/>
      <c r="C4" s="4"/>
      <c r="D4" s="4"/>
      <c r="E4" s="4"/>
    </row>
    <row r="5" spans="1:19" ht="20.5" thickBot="1" x14ac:dyDescent="0.4">
      <c r="A5" s="8" t="str">
        <f>'PI skaičiuoklė'!C7</f>
        <v>Riboženklio atstatymas arba paženklinimas</v>
      </c>
      <c r="B5" s="4"/>
      <c r="C5" s="4"/>
      <c r="D5" s="4"/>
      <c r="E5" s="4"/>
      <c r="F5" s="39" t="s">
        <v>116</v>
      </c>
      <c r="G5" s="59" t="s">
        <v>121</v>
      </c>
      <c r="H5" s="59"/>
      <c r="I5" s="59"/>
      <c r="J5" s="59"/>
      <c r="K5" s="59"/>
      <c r="L5" s="59"/>
      <c r="M5" s="59"/>
      <c r="N5" s="59"/>
      <c r="O5" s="59"/>
      <c r="P5" s="59"/>
      <c r="Q5" s="59"/>
      <c r="R5" s="59"/>
      <c r="S5" s="59"/>
    </row>
    <row r="6" spans="1:19" ht="10.5" thickBot="1" x14ac:dyDescent="0.4">
      <c r="A6" s="9"/>
      <c r="B6" s="5" t="s">
        <v>112</v>
      </c>
      <c r="C6" s="5">
        <f>5*'Išlaidos darbuotojams'!F6</f>
        <v>250</v>
      </c>
      <c r="D6" s="5">
        <v>3</v>
      </c>
      <c r="E6" s="5">
        <f>+C6*D6</f>
        <v>750</v>
      </c>
      <c r="G6" s="59"/>
      <c r="H6" s="59"/>
      <c r="I6" s="59"/>
      <c r="J6" s="59"/>
      <c r="K6" s="59"/>
      <c r="L6" s="59"/>
      <c r="M6" s="59"/>
      <c r="N6" s="59"/>
      <c r="O6" s="59"/>
      <c r="P6" s="59"/>
      <c r="Q6" s="59"/>
      <c r="R6" s="59"/>
      <c r="S6" s="59"/>
    </row>
    <row r="7" spans="1:19" ht="15" thickBot="1" x14ac:dyDescent="0.25">
      <c r="A7" s="9"/>
      <c r="B7" s="5" t="s">
        <v>41</v>
      </c>
      <c r="C7" s="5">
        <v>0</v>
      </c>
      <c r="D7" s="5">
        <v>0</v>
      </c>
      <c r="E7" s="5">
        <f>+C7*D7</f>
        <v>0</v>
      </c>
      <c r="F7" s="40" t="s">
        <v>113</v>
      </c>
      <c r="G7" s="37" t="s">
        <v>114</v>
      </c>
    </row>
    <row r="8" spans="1:19" ht="14.15" customHeight="1" thickBot="1" x14ac:dyDescent="0.4">
      <c r="A8" s="70" t="s">
        <v>86</v>
      </c>
      <c r="B8" s="72"/>
      <c r="C8" s="72"/>
      <c r="D8" s="73"/>
      <c r="E8" s="5">
        <f>SUM(E6:E7)</f>
        <v>750</v>
      </c>
    </row>
    <row r="9" spans="1:19" ht="10.5" thickBot="1" x14ac:dyDescent="0.4">
      <c r="A9" s="74" t="s">
        <v>87</v>
      </c>
      <c r="B9" s="75"/>
      <c r="C9" s="75"/>
      <c r="D9" s="76"/>
      <c r="E9" s="4">
        <f>SUM(E8)</f>
        <v>750</v>
      </c>
    </row>
    <row r="10" spans="1:19" ht="10.5" thickBot="1" x14ac:dyDescent="0.4">
      <c r="A10" s="18" t="str">
        <f>'PI skaičiuoklė'!B9</f>
        <v>Netaikoma</v>
      </c>
      <c r="B10" s="4"/>
      <c r="C10" s="4"/>
      <c r="D10" s="4"/>
      <c r="E10" s="4"/>
    </row>
    <row r="11" spans="1:19" ht="20.5" thickBot="1" x14ac:dyDescent="0.4">
      <c r="A11" s="8" t="str">
        <f>'PI skaičiuoklė'!C10</f>
        <v>Deklaracijos kartu su dokumentais parengimas</v>
      </c>
      <c r="B11" s="4"/>
      <c r="C11" s="4"/>
      <c r="D11" s="4"/>
      <c r="E11" s="4"/>
    </row>
    <row r="12" spans="1:19" ht="19.5" customHeight="1" thickBot="1" x14ac:dyDescent="0.4">
      <c r="A12" s="9"/>
      <c r="B12" s="5" t="s">
        <v>67</v>
      </c>
      <c r="C12" s="5">
        <v>0</v>
      </c>
      <c r="D12" s="5">
        <v>0</v>
      </c>
      <c r="E12" s="5">
        <f>+C12*D12</f>
        <v>0</v>
      </c>
    </row>
    <row r="13" spans="1:19" ht="10.5" thickBot="1" x14ac:dyDescent="0.4">
      <c r="A13" s="9"/>
      <c r="B13" s="5" t="s">
        <v>46</v>
      </c>
      <c r="C13" s="5">
        <v>0</v>
      </c>
      <c r="D13" s="5">
        <v>0</v>
      </c>
      <c r="E13" s="5">
        <f>+C13*D13</f>
        <v>0</v>
      </c>
    </row>
    <row r="14" spans="1:19" ht="10.5" thickBot="1" x14ac:dyDescent="0.4">
      <c r="A14" s="70" t="s">
        <v>88</v>
      </c>
      <c r="B14" s="72"/>
      <c r="C14" s="72"/>
      <c r="D14" s="73"/>
      <c r="E14" s="5">
        <f>SUM(E12:E13)</f>
        <v>0</v>
      </c>
    </row>
    <row r="15" spans="1:19" ht="20.5" thickBot="1" x14ac:dyDescent="0.4">
      <c r="A15" s="8" t="str">
        <f>'PI skaičiuoklė'!C11</f>
        <v xml:space="preserve">Deklaracijos pasirašymas ir pateikimas </v>
      </c>
      <c r="B15" s="4"/>
      <c r="C15" s="4"/>
      <c r="D15" s="4"/>
      <c r="E15" s="4"/>
    </row>
    <row r="16" spans="1:19" ht="10.5" thickBot="1" x14ac:dyDescent="0.4">
      <c r="A16" s="9"/>
      <c r="B16" s="5" t="s">
        <v>69</v>
      </c>
      <c r="C16" s="5">
        <v>0</v>
      </c>
      <c r="D16" s="5">
        <v>0</v>
      </c>
      <c r="E16" s="5">
        <f>+C16*D16</f>
        <v>0</v>
      </c>
    </row>
    <row r="17" spans="1:5" ht="10.5" thickBot="1" x14ac:dyDescent="0.4">
      <c r="A17" s="9"/>
      <c r="B17" s="5" t="s">
        <v>48</v>
      </c>
      <c r="C17" s="5">
        <v>0</v>
      </c>
      <c r="D17" s="5">
        <v>0</v>
      </c>
      <c r="E17" s="5">
        <f>+C17*D17</f>
        <v>0</v>
      </c>
    </row>
    <row r="18" spans="1:5" ht="10.5" thickBot="1" x14ac:dyDescent="0.4">
      <c r="A18" s="70" t="s">
        <v>89</v>
      </c>
      <c r="B18" s="72"/>
      <c r="C18" s="72"/>
      <c r="D18" s="73"/>
      <c r="E18" s="5">
        <f>SUM(E16:E17)</f>
        <v>0</v>
      </c>
    </row>
    <row r="19" spans="1:5" ht="10.5" thickBot="1" x14ac:dyDescent="0.4">
      <c r="A19" s="9"/>
      <c r="B19" s="5" t="s">
        <v>21</v>
      </c>
      <c r="C19" s="5"/>
      <c r="D19" s="5"/>
      <c r="E19" s="5" t="s">
        <v>71</v>
      </c>
    </row>
    <row r="20" spans="1:5" ht="10.5" thickBot="1" x14ac:dyDescent="0.4">
      <c r="A20" s="74" t="s">
        <v>90</v>
      </c>
      <c r="B20" s="75"/>
      <c r="C20" s="75"/>
      <c r="D20" s="76"/>
      <c r="E20" s="4">
        <f>SUM(E14,E18)</f>
        <v>0</v>
      </c>
    </row>
    <row r="21" spans="1:5" ht="10.5" thickBot="1" x14ac:dyDescent="0.4">
      <c r="A21" s="9"/>
      <c r="B21" s="5" t="s">
        <v>21</v>
      </c>
      <c r="C21" s="5"/>
      <c r="D21" s="5"/>
      <c r="E21" s="5" t="s">
        <v>71</v>
      </c>
    </row>
    <row r="22" spans="1:5" x14ac:dyDescent="0.35">
      <c r="A22" s="21"/>
      <c r="B22" s="21"/>
      <c r="C22" s="21"/>
      <c r="D22" s="21"/>
      <c r="E22" s="27"/>
    </row>
    <row r="23" spans="1:5" x14ac:dyDescent="0.35">
      <c r="A23" s="21"/>
      <c r="B23" s="21"/>
      <c r="C23" s="21"/>
      <c r="D23" s="21"/>
      <c r="E23" s="27"/>
    </row>
    <row r="24" spans="1:5" x14ac:dyDescent="0.35">
      <c r="A24" s="21"/>
      <c r="B24" s="21"/>
      <c r="C24" s="21"/>
      <c r="D24" s="21"/>
      <c r="E24" s="27"/>
    </row>
    <row r="25" spans="1:5" x14ac:dyDescent="0.35">
      <c r="A25" s="21"/>
      <c r="B25" s="21"/>
      <c r="C25" s="21"/>
      <c r="D25" s="21"/>
      <c r="E25" s="27"/>
    </row>
    <row r="26" spans="1:5" x14ac:dyDescent="0.35">
      <c r="A26" s="21"/>
      <c r="B26" s="21"/>
      <c r="C26" s="21"/>
      <c r="D26" s="21"/>
      <c r="E26" s="27"/>
    </row>
    <row r="28" spans="1:5" ht="10.5" thickBot="1" x14ac:dyDescent="0.4"/>
    <row r="29" spans="1:5" ht="10.5" thickBot="1" x14ac:dyDescent="0.4">
      <c r="A29" s="95" t="s">
        <v>95</v>
      </c>
      <c r="B29" s="96"/>
      <c r="C29" s="96"/>
      <c r="D29" s="96"/>
      <c r="E29" s="97"/>
    </row>
    <row r="30" spans="1:5" ht="30.5" thickBot="1" x14ac:dyDescent="0.4">
      <c r="A30" s="23" t="s">
        <v>81</v>
      </c>
      <c r="B30" s="24" t="s">
        <v>83</v>
      </c>
      <c r="C30" s="24" t="s">
        <v>84</v>
      </c>
      <c r="D30" s="24" t="s">
        <v>85</v>
      </c>
      <c r="E30" s="24" t="s">
        <v>8</v>
      </c>
    </row>
    <row r="31" spans="1:5" ht="10.5" thickBot="1" x14ac:dyDescent="0.4">
      <c r="A31" s="25">
        <v>1</v>
      </c>
      <c r="B31" s="26">
        <v>2</v>
      </c>
      <c r="C31" s="26">
        <v>3</v>
      </c>
      <c r="D31" s="26">
        <v>4</v>
      </c>
      <c r="E31" s="26">
        <v>5</v>
      </c>
    </row>
    <row r="32" spans="1:5" ht="180.5" thickBot="1" x14ac:dyDescent="0.4">
      <c r="A32" s="18" t="str">
        <f>'PI skaičiuoklė'!B16</f>
        <v>6 str. 3 d.: 3. Nustatant žemės sklypo kadastro duomenis, nustatomos ir aplinkos ministro nustatyta tvarka parodomos ar riboženkliais paženklinamos (jeigu anksčiau tai nebuvo atlikta) žemės sklypo ribos arba atstatomi ankstesni (ar sunaikinti, jei jie buvo sunaikinti) žemės sklypo riboženkliai, kurių standartus ir ženklinimo taisykles nustato ministras. Žemės sklypo savininkas arba valstybinės ar savivaldybės žemės sklypo patikėtinis gali atsisakyti žemės sklypo paženklinimo riboženkliais nurodydamas tai žemės sklypo ribų paženklinimo–parodymo akte &lt;..&gt;.</v>
      </c>
      <c r="B32" s="4"/>
      <c r="C32" s="4"/>
      <c r="D32" s="4"/>
      <c r="E32" s="4"/>
    </row>
    <row r="33" spans="1:15" ht="31.25" customHeight="1" thickBot="1" x14ac:dyDescent="0.4">
      <c r="A33" s="8" t="str">
        <f>'PI skaičiuoklė'!C7</f>
        <v>Riboženklio atstatymas arba paženklinimas</v>
      </c>
      <c r="B33" s="4"/>
      <c r="C33" s="4">
        <v>0</v>
      </c>
      <c r="D33" s="4"/>
      <c r="E33" s="4"/>
      <c r="F33" s="39" t="s">
        <v>116</v>
      </c>
      <c r="G33" s="59" t="s">
        <v>124</v>
      </c>
      <c r="H33" s="59"/>
      <c r="I33" s="59"/>
      <c r="J33" s="59"/>
      <c r="K33" s="59"/>
      <c r="L33" s="59"/>
      <c r="M33" s="59"/>
      <c r="N33" s="59"/>
      <c r="O33" s="59"/>
    </row>
    <row r="34" spans="1:15" ht="15" thickBot="1" x14ac:dyDescent="0.25">
      <c r="A34" s="9"/>
      <c r="B34" s="5" t="s">
        <v>112</v>
      </c>
      <c r="C34" s="5">
        <f>4*'Išlaidos darbuotojams'!F40</f>
        <v>80</v>
      </c>
      <c r="D34" s="5">
        <v>3</v>
      </c>
      <c r="E34" s="5">
        <f>+C34*D34</f>
        <v>240</v>
      </c>
      <c r="F34" s="40" t="s">
        <v>113</v>
      </c>
      <c r="G34" s="37" t="s">
        <v>114</v>
      </c>
    </row>
    <row r="35" spans="1:15" ht="10.5" thickBot="1" x14ac:dyDescent="0.4">
      <c r="A35" s="9"/>
      <c r="B35" s="5" t="s">
        <v>41</v>
      </c>
      <c r="C35" s="5">
        <v>0</v>
      </c>
      <c r="D35" s="5">
        <v>0</v>
      </c>
      <c r="E35" s="5">
        <f>+C35*D35</f>
        <v>0</v>
      </c>
    </row>
    <row r="36" spans="1:15" ht="10.5" thickBot="1" x14ac:dyDescent="0.4">
      <c r="A36" s="70" t="s">
        <v>86</v>
      </c>
      <c r="B36" s="72"/>
      <c r="C36" s="72"/>
      <c r="D36" s="73"/>
      <c r="E36" s="5">
        <f>SUM(E34:E35)</f>
        <v>240</v>
      </c>
    </row>
    <row r="37" spans="1:15" ht="10.5" thickBot="1" x14ac:dyDescent="0.4">
      <c r="A37" s="74" t="s">
        <v>87</v>
      </c>
      <c r="B37" s="75"/>
      <c r="C37" s="75"/>
      <c r="D37" s="76"/>
      <c r="E37" s="4">
        <f>SUM(E36)</f>
        <v>240</v>
      </c>
    </row>
    <row r="38" spans="1:15" ht="74.25" customHeight="1" thickBot="1" x14ac:dyDescent="0.4">
      <c r="A38" s="18" t="str">
        <f>'PI skaičiuoklė'!B19</f>
        <v>11 str. 2 d.: Europos Sąjungos valstybės narės, Europos ekonominės erdvės valstybės ar Šveicarijos Konfederacijos matininkas, Įgaliotai institucijai pateikęs išankstinę deklaraciją dėl laikinai ir kartais atliekamų šio įstatymo 10 straipsnio 6 dalyje nurodytų nekilnojamųjų daiktų kadastro duomenų nustatymo darbų, gali laikinai ir kartais atlikti šio įstatymo 10 straipsnio 6 dalyje nurodytus nekilnojamųjų daiktų kadastro duomenų nustatymo darbus. Šios deklaracijos formą ir pateikimo tvarką tvirtina ministras vadovaudamasis Reglamentuojamų profesinių kvalifikacijų pripažinimo įstatymu &lt;..&gt;.</v>
      </c>
      <c r="B38" s="5"/>
      <c r="C38" s="5"/>
      <c r="D38" s="5"/>
      <c r="E38" s="4"/>
    </row>
    <row r="39" spans="1:15" ht="20.5" thickBot="1" x14ac:dyDescent="0.4">
      <c r="A39" s="8" t="str">
        <f>'PI skaičiuoklė'!C20</f>
        <v>Dektaracijos su dokumentais parengimas</v>
      </c>
      <c r="B39" s="5"/>
      <c r="C39" s="5"/>
      <c r="D39" s="5"/>
      <c r="E39" s="4"/>
    </row>
    <row r="40" spans="1:15" ht="10.5" thickBot="1" x14ac:dyDescent="0.4">
      <c r="A40" s="9"/>
      <c r="B40" s="5" t="s">
        <v>67</v>
      </c>
      <c r="C40" s="5">
        <v>0</v>
      </c>
      <c r="D40" s="5">
        <v>0</v>
      </c>
      <c r="E40" s="5">
        <f>+C40*D40</f>
        <v>0</v>
      </c>
    </row>
    <row r="41" spans="1:15" ht="10.5" thickBot="1" x14ac:dyDescent="0.4">
      <c r="A41" s="9"/>
      <c r="B41" s="5" t="s">
        <v>46</v>
      </c>
      <c r="C41" s="5">
        <v>0</v>
      </c>
      <c r="D41" s="5">
        <v>0</v>
      </c>
      <c r="E41" s="5">
        <f>+C41*D41</f>
        <v>0</v>
      </c>
    </row>
    <row r="42" spans="1:15" ht="11.25" customHeight="1" thickBot="1" x14ac:dyDescent="0.4">
      <c r="A42" s="70" t="s">
        <v>88</v>
      </c>
      <c r="B42" s="72"/>
      <c r="C42" s="72"/>
      <c r="D42" s="73"/>
      <c r="E42" s="5">
        <f>SUM(E40:E41)</f>
        <v>0</v>
      </c>
    </row>
    <row r="43" spans="1:15" ht="21.75" customHeight="1" thickBot="1" x14ac:dyDescent="0.4">
      <c r="A43" s="8" t="str">
        <f>'PI skaičiuoklė'!C21</f>
        <v xml:space="preserve">Deklaracijos pasirašymas ir pateikimas </v>
      </c>
      <c r="B43" s="5"/>
      <c r="C43" s="5"/>
      <c r="D43" s="5"/>
      <c r="E43" s="4"/>
    </row>
    <row r="44" spans="1:15" ht="10.5" thickBot="1" x14ac:dyDescent="0.4">
      <c r="A44" s="9"/>
      <c r="B44" s="5" t="s">
        <v>69</v>
      </c>
      <c r="C44" s="5">
        <v>0</v>
      </c>
      <c r="D44" s="5">
        <v>0</v>
      </c>
      <c r="E44" s="5">
        <f>+C44*D44</f>
        <v>0</v>
      </c>
    </row>
    <row r="45" spans="1:15" ht="10.5" thickBot="1" x14ac:dyDescent="0.4">
      <c r="A45" s="9"/>
      <c r="B45" s="5" t="s">
        <v>48</v>
      </c>
      <c r="C45" s="5">
        <v>0</v>
      </c>
      <c r="D45" s="5">
        <v>0</v>
      </c>
      <c r="E45" s="5">
        <f>+C45*D45</f>
        <v>0</v>
      </c>
    </row>
    <row r="46" spans="1:15" ht="11.25" customHeight="1" thickBot="1" x14ac:dyDescent="0.4">
      <c r="A46" s="70" t="s">
        <v>89</v>
      </c>
      <c r="B46" s="72"/>
      <c r="C46" s="72"/>
      <c r="D46" s="73"/>
      <c r="E46" s="5">
        <f>SUM(E44:E45)</f>
        <v>0</v>
      </c>
    </row>
    <row r="47" spans="1:15" ht="10.5" thickBot="1" x14ac:dyDescent="0.4">
      <c r="A47" s="9"/>
      <c r="B47" s="5" t="s">
        <v>21</v>
      </c>
      <c r="C47" s="5"/>
      <c r="D47" s="5"/>
      <c r="E47" s="5" t="s">
        <v>71</v>
      </c>
    </row>
    <row r="48" spans="1:15" ht="11.25" customHeight="1" thickBot="1" x14ac:dyDescent="0.4">
      <c r="A48" s="74" t="s">
        <v>90</v>
      </c>
      <c r="B48" s="75"/>
      <c r="C48" s="75"/>
      <c r="D48" s="76"/>
      <c r="E48" s="4">
        <f>SUM(E42,E46)</f>
        <v>0</v>
      </c>
    </row>
    <row r="49" spans="1:5" ht="10.5" thickBot="1" x14ac:dyDescent="0.4">
      <c r="A49" s="18"/>
      <c r="B49" s="5"/>
      <c r="C49" s="5"/>
      <c r="D49" s="5"/>
      <c r="E49" s="4"/>
    </row>
    <row r="50" spans="1:5" ht="10.5" thickBot="1" x14ac:dyDescent="0.4">
      <c r="A50" s="8"/>
      <c r="B50" s="4"/>
      <c r="C50" s="4"/>
      <c r="D50" s="4"/>
      <c r="E50" s="4"/>
    </row>
    <row r="51" spans="1:5" ht="10.5" thickBot="1" x14ac:dyDescent="0.4">
      <c r="A51" s="9"/>
      <c r="B51" s="5" t="s">
        <v>73</v>
      </c>
      <c r="C51" s="5">
        <v>0</v>
      </c>
      <c r="D51" s="5">
        <v>0</v>
      </c>
      <c r="E51" s="5">
        <f>+C51*D51</f>
        <v>0</v>
      </c>
    </row>
    <row r="52" spans="1:5" ht="10.5" thickBot="1" x14ac:dyDescent="0.4">
      <c r="A52" s="9"/>
      <c r="B52" s="5" t="s">
        <v>51</v>
      </c>
      <c r="C52" s="5">
        <v>0</v>
      </c>
      <c r="D52" s="5">
        <v>0</v>
      </c>
      <c r="E52" s="5">
        <f>+C52*D52</f>
        <v>0</v>
      </c>
    </row>
    <row r="53" spans="1:5" ht="10.5" thickBot="1" x14ac:dyDescent="0.4">
      <c r="A53" s="70" t="s">
        <v>91</v>
      </c>
      <c r="B53" s="72"/>
      <c r="C53" s="72"/>
      <c r="D53" s="73"/>
      <c r="E53" s="5">
        <f>SUM(E51:E52)</f>
        <v>0</v>
      </c>
    </row>
    <row r="54" spans="1:5" ht="10.5" thickBot="1" x14ac:dyDescent="0.4">
      <c r="A54" s="8"/>
      <c r="B54" s="4"/>
      <c r="C54" s="4"/>
      <c r="D54" s="4"/>
      <c r="E54" s="4"/>
    </row>
    <row r="55" spans="1:5" ht="10.5" thickBot="1" x14ac:dyDescent="0.4">
      <c r="A55" s="9"/>
      <c r="B55" s="5" t="s">
        <v>75</v>
      </c>
      <c r="C55" s="5">
        <v>0</v>
      </c>
      <c r="D55" s="5">
        <v>0</v>
      </c>
      <c r="E55" s="5">
        <f>+C55*D55</f>
        <v>0</v>
      </c>
    </row>
    <row r="56" spans="1:5" ht="10.5" thickBot="1" x14ac:dyDescent="0.4">
      <c r="A56" s="9"/>
      <c r="B56" s="5" t="s">
        <v>53</v>
      </c>
      <c r="C56" s="5">
        <v>0</v>
      </c>
      <c r="D56" s="5">
        <v>0</v>
      </c>
      <c r="E56" s="5">
        <f>+C56*D56</f>
        <v>0</v>
      </c>
    </row>
    <row r="57" spans="1:5" ht="10.5" thickBot="1" x14ac:dyDescent="0.4">
      <c r="A57" s="70" t="s">
        <v>92</v>
      </c>
      <c r="B57" s="72"/>
      <c r="C57" s="72"/>
      <c r="D57" s="73"/>
      <c r="E57" s="5">
        <f>SUM(E55:E56)</f>
        <v>0</v>
      </c>
    </row>
    <row r="58" spans="1:5" ht="10.5" thickBot="1" x14ac:dyDescent="0.4">
      <c r="A58" s="8"/>
      <c r="B58" s="4"/>
      <c r="C58" s="4"/>
      <c r="D58" s="4"/>
      <c r="E58" s="4"/>
    </row>
    <row r="59" spans="1:5" ht="10.5" thickBot="1" x14ac:dyDescent="0.4">
      <c r="A59" s="9"/>
      <c r="B59" s="5" t="s">
        <v>77</v>
      </c>
      <c r="C59" s="5">
        <v>0</v>
      </c>
      <c r="D59" s="5">
        <v>0</v>
      </c>
      <c r="E59" s="5">
        <f>+C59*D59</f>
        <v>0</v>
      </c>
    </row>
    <row r="60" spans="1:5" ht="10.5" thickBot="1" x14ac:dyDescent="0.4">
      <c r="A60" s="9"/>
      <c r="B60" s="5" t="s">
        <v>96</v>
      </c>
      <c r="C60" s="5">
        <v>0</v>
      </c>
      <c r="D60" s="5">
        <v>0</v>
      </c>
      <c r="E60" s="5">
        <f>+C60*D60</f>
        <v>0</v>
      </c>
    </row>
    <row r="61" spans="1:5" ht="10.5" thickBot="1" x14ac:dyDescent="0.4">
      <c r="A61" s="70" t="s">
        <v>93</v>
      </c>
      <c r="B61" s="72"/>
      <c r="C61" s="72"/>
      <c r="D61" s="73"/>
      <c r="E61" s="5">
        <f>SUM(E59:E60)</f>
        <v>0</v>
      </c>
    </row>
    <row r="62" spans="1:5" ht="10.5" thickBot="1" x14ac:dyDescent="0.4">
      <c r="A62" s="9"/>
      <c r="B62" s="5" t="s">
        <v>21</v>
      </c>
      <c r="C62" s="5"/>
      <c r="D62" s="5"/>
      <c r="E62" s="5" t="s">
        <v>71</v>
      </c>
    </row>
    <row r="63" spans="1:5" ht="10.5" thickBot="1" x14ac:dyDescent="0.4">
      <c r="A63" s="74" t="s">
        <v>94</v>
      </c>
      <c r="B63" s="75"/>
      <c r="C63" s="75"/>
      <c r="D63" s="76"/>
      <c r="E63" s="4">
        <f>SUM(E53,E57)</f>
        <v>0</v>
      </c>
    </row>
  </sheetData>
  <mergeCells count="18">
    <mergeCell ref="G5:S6"/>
    <mergeCell ref="G33:O33"/>
    <mergeCell ref="A53:D53"/>
    <mergeCell ref="A57:D57"/>
    <mergeCell ref="A63:D63"/>
    <mergeCell ref="A14:D14"/>
    <mergeCell ref="A18:D18"/>
    <mergeCell ref="A20:D20"/>
    <mergeCell ref="A42:D42"/>
    <mergeCell ref="A46:D46"/>
    <mergeCell ref="A48:D48"/>
    <mergeCell ref="A61:D61"/>
    <mergeCell ref="A1:E1"/>
    <mergeCell ref="A29:E29"/>
    <mergeCell ref="A36:D36"/>
    <mergeCell ref="A37:D37"/>
    <mergeCell ref="A8:D8"/>
    <mergeCell ref="A9:D9"/>
  </mergeCells>
  <hyperlinks>
    <hyperlink ref="G7" r:id="rId1" display="ribozenkliu kainos" xr:uid="{C3AE46CC-4DE2-4D20-82F4-64A004ADA0FD}"/>
    <hyperlink ref="G34" r:id="rId2" display="ribozenkliu kainos" xr:uid="{B4DA3B8E-5D2C-4312-8F3A-F73F727EF9E4}"/>
  </hyperlinks>
  <pageMargins left="0.70866141732283472" right="0.70866141732283472" top="1.3385826771653544" bottom="1.3385826771653544" header="0.31496062992125984" footer="0.31496062992125984"/>
  <pageSetup paperSize="9"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D70"/>
  <sheetViews>
    <sheetView topLeftCell="A44" zoomScaleNormal="100" workbookViewId="0">
      <selection activeCell="C71" sqref="C71"/>
    </sheetView>
  </sheetViews>
  <sheetFormatPr defaultColWidth="8.6328125" defaultRowHeight="10" x14ac:dyDescent="0.35"/>
  <cols>
    <col min="1" max="1" width="39" style="1" customWidth="1"/>
    <col min="2" max="2" width="30.08984375" style="1" customWidth="1"/>
    <col min="3" max="3" width="24.54296875" style="1" customWidth="1"/>
    <col min="4" max="16384" width="8.6328125" style="1"/>
  </cols>
  <sheetData>
    <row r="1" spans="1:4" ht="21" customHeight="1" thickBot="1" x14ac:dyDescent="0.4">
      <c r="A1" s="86" t="s">
        <v>97</v>
      </c>
      <c r="B1" s="87"/>
      <c r="C1" s="88"/>
    </row>
    <row r="2" spans="1:4" ht="26.4" customHeight="1" thickBot="1" x14ac:dyDescent="0.4">
      <c r="A2" s="23" t="s">
        <v>61</v>
      </c>
      <c r="B2" s="24" t="s">
        <v>98</v>
      </c>
      <c r="C2" s="24" t="s">
        <v>99</v>
      </c>
    </row>
    <row r="3" spans="1:4" ht="11.25" customHeight="1" thickBot="1" x14ac:dyDescent="0.4">
      <c r="A3" s="25">
        <v>1</v>
      </c>
      <c r="B3" s="26">
        <v>2</v>
      </c>
      <c r="C3" s="26">
        <v>3</v>
      </c>
    </row>
    <row r="4" spans="1:4" ht="30.75" customHeight="1" thickBot="1" x14ac:dyDescent="0.4">
      <c r="A4" s="18" t="str">
        <f>'PI skaičiuoklė'!B6</f>
        <v xml:space="preserve"> 8 str. 3 d. 1 p.: Nekilnojamojo daikto kadastro duomenų nustatymo metu  nustatomos ir riboženkliais paženklinamos (jeigu anksčiau tai nebuvo atlikta) žemės sklypo ribos arba atstatomi sunaikinti anksčiau paženklintų žemės sklypo ribų riboženkliai, kurių standartus ir ženklinimo taisykles nustato Nacionalinė žemės tarnyba prie Aplinkos ministerijos&lt;..&gt;.</v>
      </c>
      <c r="B4" s="4"/>
      <c r="C4" s="4"/>
    </row>
    <row r="5" spans="1:4" ht="10.5" thickBot="1" x14ac:dyDescent="0.4">
      <c r="A5" s="8" t="str">
        <f>'PI skaičiuoklė'!C7</f>
        <v>Riboženklio atstatymas arba paženklinimas</v>
      </c>
      <c r="B5" s="4"/>
      <c r="C5" s="4"/>
    </row>
    <row r="6" spans="1:4" ht="15" thickBot="1" x14ac:dyDescent="0.4">
      <c r="A6" s="9"/>
      <c r="B6" s="5" t="s">
        <v>63</v>
      </c>
      <c r="C6" s="5">
        <v>0</v>
      </c>
      <c r="D6" s="37"/>
    </row>
    <row r="7" spans="1:4" ht="10.5" thickBot="1" x14ac:dyDescent="0.4">
      <c r="A7" s="9"/>
      <c r="B7" s="5" t="s">
        <v>41</v>
      </c>
      <c r="C7" s="5">
        <v>0</v>
      </c>
    </row>
    <row r="8" spans="1:4" ht="12" customHeight="1" thickBot="1" x14ac:dyDescent="0.4">
      <c r="A8" s="70" t="s">
        <v>100</v>
      </c>
      <c r="B8" s="73"/>
      <c r="C8" s="5">
        <f>SUM(C6:C7)</f>
        <v>0</v>
      </c>
    </row>
    <row r="9" spans="1:4" ht="10.5" thickBot="1" x14ac:dyDescent="0.4">
      <c r="A9" s="8"/>
      <c r="B9" s="4"/>
      <c r="C9" s="4"/>
    </row>
    <row r="10" spans="1:4" ht="10.5" thickBot="1" x14ac:dyDescent="0.4">
      <c r="A10" s="9"/>
      <c r="B10" s="5" t="s">
        <v>65</v>
      </c>
      <c r="C10" s="5">
        <v>0</v>
      </c>
    </row>
    <row r="11" spans="1:4" ht="10.5" thickBot="1" x14ac:dyDescent="0.4">
      <c r="A11" s="9"/>
      <c r="B11" s="5" t="s">
        <v>43</v>
      </c>
      <c r="C11" s="5">
        <v>0</v>
      </c>
    </row>
    <row r="12" spans="1:4" ht="18.899999999999999" customHeight="1" thickBot="1" x14ac:dyDescent="0.4">
      <c r="A12" s="70" t="s">
        <v>101</v>
      </c>
      <c r="B12" s="73"/>
      <c r="C12" s="5">
        <f>SUM(C10:C11)</f>
        <v>0</v>
      </c>
    </row>
    <row r="13" spans="1:4" ht="15" customHeight="1" thickBot="1" x14ac:dyDescent="0.4">
      <c r="A13" s="9"/>
      <c r="B13" s="5" t="s">
        <v>21</v>
      </c>
      <c r="C13" s="5"/>
    </row>
    <row r="14" spans="1:4" ht="27" customHeight="1" thickBot="1" x14ac:dyDescent="0.4">
      <c r="A14" s="74" t="s">
        <v>102</v>
      </c>
      <c r="B14" s="76"/>
      <c r="C14" s="28">
        <f>SUM(C8,C12)</f>
        <v>0</v>
      </c>
    </row>
    <row r="15" spans="1:4" ht="10.5" thickBot="1" x14ac:dyDescent="0.4">
      <c r="A15" s="18" t="str">
        <f>'PI skaičiuoklė'!B9</f>
        <v>Netaikoma</v>
      </c>
      <c r="B15" s="5"/>
      <c r="C15" s="4"/>
    </row>
    <row r="16" spans="1:4" ht="24" customHeight="1" thickBot="1" x14ac:dyDescent="0.4">
      <c r="A16" s="8" t="str">
        <f>'PI skaičiuoklė'!C10</f>
        <v>Deklaracijos kartu su dokumentais parengimas</v>
      </c>
      <c r="B16" s="5"/>
      <c r="C16" s="4"/>
    </row>
    <row r="17" spans="1:3" ht="15" customHeight="1" thickBot="1" x14ac:dyDescent="0.4">
      <c r="A17" s="29"/>
      <c r="B17" s="5" t="s">
        <v>67</v>
      </c>
      <c r="C17" s="5">
        <v>0</v>
      </c>
    </row>
    <row r="18" spans="1:3" ht="10.5" thickBot="1" x14ac:dyDescent="0.4">
      <c r="A18" s="9"/>
      <c r="B18" s="5" t="s">
        <v>46</v>
      </c>
      <c r="C18" s="5">
        <v>0</v>
      </c>
    </row>
    <row r="19" spans="1:3" ht="16.5" customHeight="1" thickBot="1" x14ac:dyDescent="0.4">
      <c r="A19" s="70" t="s">
        <v>103</v>
      </c>
      <c r="B19" s="73"/>
      <c r="C19" s="5">
        <f>SUM(C17:C18)</f>
        <v>0</v>
      </c>
    </row>
    <row r="20" spans="1:3" ht="11.25" customHeight="1" thickBot="1" x14ac:dyDescent="0.4">
      <c r="A20" s="8" t="str">
        <f>'PI skaičiuoklė'!C11</f>
        <v xml:space="preserve">Deklaracijos pasirašymas ir pateikimas </v>
      </c>
      <c r="B20" s="5"/>
      <c r="C20" s="4"/>
    </row>
    <row r="21" spans="1:3" ht="10.5" thickBot="1" x14ac:dyDescent="0.4">
      <c r="A21" s="9"/>
      <c r="B21" s="5" t="s">
        <v>69</v>
      </c>
      <c r="C21" s="5">
        <v>0</v>
      </c>
    </row>
    <row r="22" spans="1:3" ht="10.5" thickBot="1" x14ac:dyDescent="0.4">
      <c r="A22" s="9"/>
      <c r="B22" s="5" t="s">
        <v>48</v>
      </c>
      <c r="C22" s="5">
        <v>0</v>
      </c>
    </row>
    <row r="23" spans="1:3" ht="11.25" customHeight="1" thickBot="1" x14ac:dyDescent="0.4">
      <c r="A23" s="70" t="s">
        <v>104</v>
      </c>
      <c r="B23" s="73"/>
      <c r="C23" s="5">
        <f>SUM(C21:C22)</f>
        <v>0</v>
      </c>
    </row>
    <row r="24" spans="1:3" ht="11.25" customHeight="1" thickBot="1" x14ac:dyDescent="0.4">
      <c r="A24" s="9"/>
      <c r="B24" s="5" t="s">
        <v>21</v>
      </c>
      <c r="C24" s="5" t="s">
        <v>21</v>
      </c>
    </row>
    <row r="25" spans="1:3" ht="10.5" thickBot="1" x14ac:dyDescent="0.4">
      <c r="A25" s="74" t="s">
        <v>104</v>
      </c>
      <c r="B25" s="76"/>
      <c r="C25" s="28">
        <f>SUM(C19,C23)</f>
        <v>0</v>
      </c>
    </row>
    <row r="26" spans="1:3" ht="10.5" thickBot="1" x14ac:dyDescent="0.4">
      <c r="A26" s="9"/>
      <c r="B26" s="5" t="s">
        <v>21</v>
      </c>
      <c r="C26" s="5" t="s">
        <v>21</v>
      </c>
    </row>
    <row r="27" spans="1:3" ht="10.5" thickBot="1" x14ac:dyDescent="0.4">
      <c r="A27" s="74" t="s">
        <v>105</v>
      </c>
      <c r="B27" s="76"/>
      <c r="C27" s="28">
        <v>0</v>
      </c>
    </row>
    <row r="28" spans="1:3" x14ac:dyDescent="0.35">
      <c r="A28" s="21"/>
      <c r="B28" s="21"/>
      <c r="C28" s="30"/>
    </row>
    <row r="29" spans="1:3" x14ac:dyDescent="0.35">
      <c r="A29" s="21"/>
      <c r="B29" s="21"/>
      <c r="C29" s="30"/>
    </row>
    <row r="30" spans="1:3" x14ac:dyDescent="0.35">
      <c r="A30" s="21"/>
      <c r="B30" s="21"/>
      <c r="C30" s="30"/>
    </row>
    <row r="31" spans="1:3" x14ac:dyDescent="0.35">
      <c r="A31" s="21"/>
      <c r="B31" s="21"/>
      <c r="C31" s="30"/>
    </row>
    <row r="34" spans="1:3" ht="18.75" customHeight="1" thickBot="1" x14ac:dyDescent="0.4">
      <c r="A34" s="89" t="s">
        <v>106</v>
      </c>
      <c r="B34" s="90"/>
      <c r="C34" s="91"/>
    </row>
    <row r="35" spans="1:3" ht="20.5" thickBot="1" x14ac:dyDescent="0.4">
      <c r="A35" s="23" t="s">
        <v>81</v>
      </c>
      <c r="B35" s="24" t="s">
        <v>98</v>
      </c>
      <c r="C35" s="24" t="s">
        <v>99</v>
      </c>
    </row>
    <row r="36" spans="1:3" ht="10.5" thickBot="1" x14ac:dyDescent="0.4">
      <c r="A36" s="25">
        <v>1</v>
      </c>
      <c r="B36" s="26">
        <v>2</v>
      </c>
      <c r="C36" s="26">
        <v>3</v>
      </c>
    </row>
    <row r="37" spans="1:3" ht="114" customHeight="1" thickBot="1" x14ac:dyDescent="0.4">
      <c r="A37" s="18" t="str">
        <f>'PI skaičiuoklė'!B16</f>
        <v>6 str. 3 d.: 3. Nustatant žemės sklypo kadastro duomenis, nustatomos ir aplinkos ministro nustatyta tvarka parodomos ar riboženkliais paženklinamos (jeigu anksčiau tai nebuvo atlikta) žemės sklypo ribos arba atstatomi ankstesni (ar sunaikinti, jei jie buvo sunaikinti) žemės sklypo riboženkliai, kurių standartus ir ženklinimo taisykles nustato ministras. Žemės sklypo savininkas arba valstybinės ar savivaldybės žemės sklypo patikėtinis gali atsisakyti žemės sklypo paženklinimo riboženkliais nurodydamas tai žemės sklypo ribų paženklinimo–parodymo akte &lt;..&gt;.</v>
      </c>
      <c r="B37" s="4"/>
      <c r="C37" s="4"/>
    </row>
    <row r="38" spans="1:3" ht="10.5" thickBot="1" x14ac:dyDescent="0.4">
      <c r="A38" s="8" t="str">
        <f>'PI skaičiuoklė'!C17</f>
        <v>Riboženklio atstatymas arba paženklinimas</v>
      </c>
      <c r="B38" s="4"/>
      <c r="C38" s="4"/>
    </row>
    <row r="39" spans="1:3" ht="10.5" thickBot="1" x14ac:dyDescent="0.4">
      <c r="A39" s="9"/>
      <c r="B39" s="5" t="s">
        <v>63</v>
      </c>
      <c r="C39" s="5">
        <v>0</v>
      </c>
    </row>
    <row r="40" spans="1:3" ht="10.5" thickBot="1" x14ac:dyDescent="0.4">
      <c r="A40" s="9"/>
      <c r="B40" s="5" t="s">
        <v>41</v>
      </c>
      <c r="C40" s="5">
        <v>0</v>
      </c>
    </row>
    <row r="41" spans="1:3" ht="10.5" thickBot="1" x14ac:dyDescent="0.4">
      <c r="A41" s="70" t="s">
        <v>100</v>
      </c>
      <c r="B41" s="73"/>
      <c r="C41" s="5">
        <f>SUM(C39:C40)</f>
        <v>0</v>
      </c>
    </row>
    <row r="42" spans="1:3" ht="10.5" thickBot="1" x14ac:dyDescent="0.4">
      <c r="A42" s="9"/>
      <c r="B42" s="5" t="s">
        <v>21</v>
      </c>
      <c r="C42" s="5"/>
    </row>
    <row r="43" spans="1:3" ht="10.5" thickBot="1" x14ac:dyDescent="0.4">
      <c r="A43" s="74" t="s">
        <v>102</v>
      </c>
      <c r="B43" s="76"/>
      <c r="C43" s="28">
        <f>SUM(C41)</f>
        <v>0</v>
      </c>
    </row>
    <row r="44" spans="1:3" ht="137.4" customHeight="1" thickBot="1" x14ac:dyDescent="0.4">
      <c r="A44" s="18" t="str">
        <f>'PI skaičiuoklė'!B19</f>
        <v>11 str. 2 d.: Europos Sąjungos valstybės narės, Europos ekonominės erdvės valstybės ar Šveicarijos Konfederacijos matininkas, Įgaliotai institucijai pateikęs išankstinę deklaraciją dėl laikinai ir kartais atliekamų šio įstatymo 10 straipsnio 6 dalyje nurodytų nekilnojamųjų daiktų kadastro duomenų nustatymo darbų, gali laikinai ir kartais atlikti šio įstatymo 10 straipsnio 6 dalyje nurodytus nekilnojamųjų daiktų kadastro duomenų nustatymo darbus. Šios deklaracijos formą ir pateikimo tvarką tvirtina ministras vadovaudamasis Reglamentuojamų profesinių kvalifikacijų pripažinimo įstatymu &lt;..&gt;.</v>
      </c>
      <c r="B44" s="5"/>
      <c r="C44" s="4"/>
    </row>
    <row r="45" spans="1:3" ht="10.5" thickBot="1" x14ac:dyDescent="0.4">
      <c r="A45" s="8" t="str">
        <f>'PI skaičiuoklė'!C20</f>
        <v>Dektaracijos su dokumentais parengimas</v>
      </c>
      <c r="B45" s="5"/>
      <c r="C45" s="4"/>
    </row>
    <row r="46" spans="1:3" ht="10.5" thickBot="1" x14ac:dyDescent="0.4">
      <c r="A46" s="29"/>
      <c r="B46" s="5" t="s">
        <v>67</v>
      </c>
      <c r="C46" s="5">
        <v>0</v>
      </c>
    </row>
    <row r="47" spans="1:3" ht="10.5" thickBot="1" x14ac:dyDescent="0.4">
      <c r="A47" s="9"/>
      <c r="B47" s="5" t="s">
        <v>46</v>
      </c>
      <c r="C47" s="5">
        <v>0</v>
      </c>
    </row>
    <row r="48" spans="1:3" ht="10.5" thickBot="1" x14ac:dyDescent="0.4">
      <c r="A48" s="70" t="s">
        <v>103</v>
      </c>
      <c r="B48" s="73"/>
      <c r="C48" s="5">
        <f>SUM(C46:C47)</f>
        <v>0</v>
      </c>
    </row>
    <row r="49" spans="1:3" ht="10.5" thickBot="1" x14ac:dyDescent="0.4">
      <c r="A49" s="8" t="str">
        <f>'PI skaičiuoklė'!C21</f>
        <v xml:space="preserve">Deklaracijos pasirašymas ir pateikimas </v>
      </c>
      <c r="B49" s="5"/>
      <c r="C49" s="4"/>
    </row>
    <row r="50" spans="1:3" ht="10.5" thickBot="1" x14ac:dyDescent="0.4">
      <c r="A50" s="9"/>
      <c r="B50" s="5" t="s">
        <v>69</v>
      </c>
      <c r="C50" s="5">
        <v>0</v>
      </c>
    </row>
    <row r="51" spans="1:3" ht="10.5" thickBot="1" x14ac:dyDescent="0.4">
      <c r="A51" s="9"/>
      <c r="B51" s="5" t="s">
        <v>48</v>
      </c>
      <c r="C51" s="5">
        <v>0</v>
      </c>
    </row>
    <row r="52" spans="1:3" ht="10.5" thickBot="1" x14ac:dyDescent="0.4">
      <c r="A52" s="70" t="s">
        <v>104</v>
      </c>
      <c r="B52" s="73"/>
      <c r="C52" s="5">
        <f>SUM(C50:C51)</f>
        <v>0</v>
      </c>
    </row>
    <row r="53" spans="1:3" ht="10.5" thickBot="1" x14ac:dyDescent="0.4">
      <c r="A53" s="9"/>
      <c r="B53" s="5" t="s">
        <v>21</v>
      </c>
      <c r="C53" s="5" t="s">
        <v>21</v>
      </c>
    </row>
    <row r="54" spans="1:3" ht="10.5" thickBot="1" x14ac:dyDescent="0.4">
      <c r="A54" s="74" t="s">
        <v>107</v>
      </c>
      <c r="B54" s="76"/>
      <c r="C54" s="28">
        <f>SUM(C48,C52)</f>
        <v>0</v>
      </c>
    </row>
    <row r="55" spans="1:3" ht="10.5" thickBot="1" x14ac:dyDescent="0.4">
      <c r="A55" s="18"/>
      <c r="B55" s="5"/>
      <c r="C55" s="4"/>
    </row>
    <row r="56" spans="1:3" ht="10.5" thickBot="1" x14ac:dyDescent="0.4">
      <c r="A56" s="8"/>
      <c r="B56" s="4"/>
      <c r="C56" s="4"/>
    </row>
    <row r="57" spans="1:3" ht="10.5" thickBot="1" x14ac:dyDescent="0.4">
      <c r="A57" s="29"/>
      <c r="B57" s="5" t="s">
        <v>73</v>
      </c>
      <c r="C57" s="5">
        <v>0</v>
      </c>
    </row>
    <row r="58" spans="1:3" ht="10.5" thickBot="1" x14ac:dyDescent="0.4">
      <c r="A58" s="9"/>
      <c r="B58" s="5" t="s">
        <v>51</v>
      </c>
      <c r="C58" s="5">
        <v>0</v>
      </c>
    </row>
    <row r="59" spans="1:3" ht="10.5" thickBot="1" x14ac:dyDescent="0.4">
      <c r="A59" s="70" t="s">
        <v>103</v>
      </c>
      <c r="B59" s="73"/>
      <c r="C59" s="5">
        <f>SUM(C57:C58)</f>
        <v>0</v>
      </c>
    </row>
    <row r="60" spans="1:3" ht="10.5" thickBot="1" x14ac:dyDescent="0.4">
      <c r="A60" s="8"/>
      <c r="B60" s="4"/>
      <c r="C60" s="4"/>
    </row>
    <row r="61" spans="1:3" ht="27" customHeight="1" thickBot="1" x14ac:dyDescent="0.4">
      <c r="A61" s="9"/>
      <c r="B61" s="5"/>
      <c r="C61" s="5">
        <v>0</v>
      </c>
    </row>
    <row r="62" spans="1:3" ht="10.5" thickBot="1" x14ac:dyDescent="0.4">
      <c r="A62" s="9"/>
      <c r="B62" s="5" t="s">
        <v>53</v>
      </c>
      <c r="C62" s="5">
        <v>0</v>
      </c>
    </row>
    <row r="63" spans="1:3" ht="10.5" thickBot="1" x14ac:dyDescent="0.4">
      <c r="A63" s="70" t="s">
        <v>104</v>
      </c>
      <c r="B63" s="73"/>
      <c r="C63" s="5">
        <f>SUM(C61:C62)</f>
        <v>0</v>
      </c>
    </row>
    <row r="64" spans="1:3" ht="10.5" thickBot="1" x14ac:dyDescent="0.4">
      <c r="A64" s="8"/>
      <c r="B64" s="4"/>
      <c r="C64" s="4"/>
    </row>
    <row r="65" spans="1:3" ht="10.5" thickBot="1" x14ac:dyDescent="0.4">
      <c r="A65" s="9"/>
      <c r="B65" s="5"/>
      <c r="C65" s="5">
        <v>0</v>
      </c>
    </row>
    <row r="66" spans="1:3" ht="10.5" thickBot="1" x14ac:dyDescent="0.4">
      <c r="A66" s="9"/>
      <c r="B66" s="5" t="s">
        <v>55</v>
      </c>
      <c r="C66" s="5">
        <v>0</v>
      </c>
    </row>
    <row r="67" spans="1:3" ht="10.5" thickBot="1" x14ac:dyDescent="0.4">
      <c r="A67" s="70" t="s">
        <v>104</v>
      </c>
      <c r="B67" s="73"/>
      <c r="C67" s="5">
        <v>0</v>
      </c>
    </row>
    <row r="68" spans="1:3" ht="10.5" thickBot="1" x14ac:dyDescent="0.4">
      <c r="A68" s="9"/>
      <c r="B68" s="5" t="s">
        <v>21</v>
      </c>
      <c r="C68" s="5" t="s">
        <v>21</v>
      </c>
    </row>
    <row r="69" spans="1:3" ht="10.5" thickBot="1" x14ac:dyDescent="0.4">
      <c r="A69" s="74" t="s">
        <v>105</v>
      </c>
      <c r="B69" s="76"/>
      <c r="C69" s="28">
        <f>SUM(C59,C63)</f>
        <v>0</v>
      </c>
    </row>
    <row r="70" spans="1:3" ht="10.5" thickBot="1" x14ac:dyDescent="0.4">
      <c r="A70" s="102" t="s">
        <v>133</v>
      </c>
      <c r="B70" s="103"/>
      <c r="C70" s="54">
        <v>0</v>
      </c>
    </row>
  </sheetData>
  <mergeCells count="19">
    <mergeCell ref="A70:B70"/>
    <mergeCell ref="A1:C1"/>
    <mergeCell ref="A34:C34"/>
    <mergeCell ref="A41:B41"/>
    <mergeCell ref="A43:B43"/>
    <mergeCell ref="A27:B27"/>
    <mergeCell ref="A8:B8"/>
    <mergeCell ref="A14:B14"/>
    <mergeCell ref="A19:B19"/>
    <mergeCell ref="A23:B23"/>
    <mergeCell ref="A12:B12"/>
    <mergeCell ref="A59:B59"/>
    <mergeCell ref="A63:B63"/>
    <mergeCell ref="A69:B69"/>
    <mergeCell ref="A25:B25"/>
    <mergeCell ref="A48:B48"/>
    <mergeCell ref="A52:B52"/>
    <mergeCell ref="A54:B54"/>
    <mergeCell ref="A67:B6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C6FD267EEB4C4AA98A08362A7AC38E" ma:contentTypeVersion="14" ma:contentTypeDescription="Create a new document." ma:contentTypeScope="" ma:versionID="86432fdaf1a6cb2c97cdbdf7cc778bee">
  <xsd:schema xmlns:xsd="http://www.w3.org/2001/XMLSchema" xmlns:xs="http://www.w3.org/2001/XMLSchema" xmlns:p="http://schemas.microsoft.com/office/2006/metadata/properties" xmlns:ns2="add8782f-f6ae-4a7a-b3dc-e45836c3ecdd" xmlns:ns3="3787be0d-3851-487e-851a-b8ac951a2609" targetNamespace="http://schemas.microsoft.com/office/2006/metadata/properties" ma:root="true" ma:fieldsID="0faaf559e2604750569f8c485b959d92" ns2:_="" ns3:_="">
    <xsd:import namespace="add8782f-f6ae-4a7a-b3dc-e45836c3ecdd"/>
    <xsd:import namespace="3787be0d-3851-487e-851a-b8ac951a26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d8782f-f6ae-4a7a-b3dc-e45836c3e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763af57-ddc4-4b49-90b1-28f02697adf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87be0d-3851-487e-851a-b8ac951a260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4e4051c1-e4fd-414d-b347-ce1215ee5296}" ma:internalName="TaxCatchAll" ma:showField="CatchAllData" ma:web="3787be0d-3851-487e-851a-b8ac951a26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d8782f-f6ae-4a7a-b3dc-e45836c3ecdd">
      <Terms xmlns="http://schemas.microsoft.com/office/infopath/2007/PartnerControls"/>
    </lcf76f155ced4ddcb4097134ff3c332f>
    <TaxCatchAll xmlns="3787be0d-3851-487e-851a-b8ac951a2609" xsi:nil="true"/>
  </documentManagement>
</p:properties>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31445D12-4755-4AFD-81E9-778D09F834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d8782f-f6ae-4a7a-b3dc-e45836c3ecdd"/>
    <ds:schemaRef ds:uri="3787be0d-3851-487e-851a-b8ac951a26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49A1B8-5C13-4E29-B3DA-24B0C0F80DFE}">
  <ds:schemaRefs>
    <ds:schemaRef ds:uri="http://schemas.microsoft.com/office/2006/metadata/properties"/>
    <ds:schemaRef ds:uri="http://schemas.microsoft.com/office/infopath/2007/PartnerControls"/>
    <ds:schemaRef ds:uri="add8782f-f6ae-4a7a-b3dc-e45836c3ecdd"/>
    <ds:schemaRef ds:uri="3787be0d-3851-487e-851a-b8ac951a260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Danguolė Salžiūnienė</dc:creator>
  <cp:keywords/>
  <dc:description/>
  <cp:lastModifiedBy>Regina Kiselienė</cp:lastModifiedBy>
  <cp:revision/>
  <dcterms:created xsi:type="dcterms:W3CDTF">2017-11-29T09:20:31Z</dcterms:created>
  <dcterms:modified xsi:type="dcterms:W3CDTF">2026-03-25T07:35:00Z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0x010100F3C6FD267EEB4C4AA98A08362A7AC38E</vt:lpwstr>
  </property>
  <property fmtid="{D5CDD505-2E9C-101B-9397-08002B2CF9AE}" pid="3" name="MediaServiceImageTags">
    <vt:lpwstr/>
  </property>
</Properties>
</file>