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S:\27_TVd\27_01\KONSOLIDAVIMAS\VALSTYBES KFAR\2025\Aiškinamasis raštas MVAL 2025\VMAR 2025 teikimas pasirašyti\Pasirašomi FM\"/>
    </mc:Choice>
  </mc:AlternateContent>
  <xr:revisionPtr revIDLastSave="0" documentId="13_ncr:1_{EB569971-72AD-422B-A9DC-86204A2CBAF1}" xr6:coauthVersionLast="47" xr6:coauthVersionMax="47" xr10:uidLastSave="{00000000-0000-0000-0000-000000000000}"/>
  <bookViews>
    <workbookView xWindow="-120" yWindow="-120" windowWidth="29040" windowHeight="15720" firstSheet="18" activeTab="19" xr2:uid="{72652355-E3C8-49AB-89FB-F7799456E699}"/>
  </bookViews>
  <sheets>
    <sheet name="1_P_F-P03-1-KK" sheetId="1" r:id="rId1"/>
    <sheet name="2_P_F-P04-1-KK" sheetId="2" r:id="rId2"/>
    <sheet name="3_P_F-P04-2-KK" sheetId="3" r:id="rId3"/>
    <sheet name="4_P_F-P27-1-KK" sheetId="4" r:id="rId4"/>
    <sheet name="5_P_F-P27-3-KK" sheetId="5" r:id="rId5"/>
    <sheet name="6_P_F-P05-2-KK" sheetId="6" r:id="rId6"/>
    <sheet name="7_P_F-P05-3-KK" sheetId="7" r:id="rId7"/>
    <sheet name="8_P_F-P07-2-KK" sheetId="8" r:id="rId8"/>
    <sheet name="9_P_F-P13-1-KK" sheetId="9" r:id="rId9"/>
    <sheet name="10_P_F-P15-1-KK" sheetId="10" r:id="rId10"/>
    <sheet name="11_P_F-P12-1-KA" sheetId="11" r:id="rId11"/>
    <sheet name="12_P_F-P02-1-KK" sheetId="12" r:id="rId12"/>
    <sheet name="13_P_F-P02-2-KK" sheetId="13" r:id="rId13"/>
    <sheet name="14_P_F-P16-1-KK" sheetId="14" r:id="rId14"/>
    <sheet name="15_P_F-P10-1-KK" sheetId="15" r:id="rId15"/>
    <sheet name="16_P_F-P17-1-KK" sheetId="16" r:id="rId16"/>
    <sheet name="17_P_F-P07-4-ZF" sheetId="17" r:id="rId17"/>
    <sheet name="18_P_F-P19-1-KA" sheetId="18" r:id="rId18"/>
    <sheet name="19_P_F-P21-2-KK" sheetId="19" r:id="rId19"/>
    <sheet name="20_P_F-P11-1-KZ" sheetId="20" r:id="rId20"/>
    <sheet name="21_P_F-P22-2-KK" sheetId="21" r:id="rId21"/>
    <sheet name="22_P_F-P15-A-KK" sheetId="22" r:id="rId22"/>
    <sheet name="23_P_F-P25-A-KK" sheetId="23" r:id="rId23"/>
    <sheet name="24_PPP_2025" sheetId="24" r:id="rId24"/>
    <sheet name="25_Sąrašas" sheetId="25" r:id="rId25"/>
  </sheets>
  <externalReferences>
    <externalReference r:id="rId26"/>
    <externalReference r:id="rId27"/>
  </externalReferences>
  <definedNames>
    <definedName name="_xlnm._FilterDatabase" localSheetId="23" hidden="1">'24_PPP_2025'!$A$9:$H$14</definedName>
    <definedName name="_xlnm._FilterDatabase" localSheetId="24" hidden="1">'25_Sąrašas'!$A$9:$K$25</definedName>
    <definedName name="a" localSheetId="18">#REF!</definedName>
    <definedName name="a" localSheetId="20">#REF!</definedName>
    <definedName name="a" localSheetId="21">#REF!</definedName>
    <definedName name="a" localSheetId="23">#REF!</definedName>
    <definedName name="AaA" hidden="1">#REF!</definedName>
    <definedName name="AccessDatabase" hidden="1">"C:\Documents and Settings\tlk\Desktop\4AL.mdb"</definedName>
    <definedName name="adresas" localSheetId="18">#REF!</definedName>
    <definedName name="adresas" localSheetId="20">#REF!</definedName>
    <definedName name="adresas" localSheetId="21">#REF!</definedName>
    <definedName name="adresas" localSheetId="23">#REF!</definedName>
    <definedName name="as" localSheetId="18">#REF!</definedName>
    <definedName name="as" localSheetId="20">#REF!</definedName>
    <definedName name="as" localSheetId="21">#REF!</definedName>
    <definedName name="as" localSheetId="23">#REF!</definedName>
    <definedName name="b" localSheetId="18">#REF!</definedName>
    <definedName name="b" localSheetId="20">#REF!</definedName>
    <definedName name="b" localSheetId="21">#REF!</definedName>
    <definedName name="b" localSheetId="23">#REF!</definedName>
    <definedName name="BEx3O85IKWARA6NCJOLRBRJFMEWW" localSheetId="18" hidden="1">#REF!</definedName>
    <definedName name="BEx3O85IKWARA6NCJOLRBRJFMEWW" localSheetId="20" hidden="1">#REF!</definedName>
    <definedName name="BEx3O85IKWARA6NCJOLRBRJFMEWW" localSheetId="21" hidden="1">#REF!</definedName>
    <definedName name="BEx3O85IKWARA6NCJOLRBRJFMEWW" localSheetId="23" hidden="1">#REF!</definedName>
    <definedName name="BEx5MLQZM68YQSKARVWTTPINFQ2C" localSheetId="18" hidden="1">#REF!</definedName>
    <definedName name="BEx5MLQZM68YQSKARVWTTPINFQ2C" localSheetId="20" hidden="1">#REF!</definedName>
    <definedName name="BEx5MLQZM68YQSKARVWTTPINFQ2C" localSheetId="21" hidden="1">#REF!</definedName>
    <definedName name="BEx5MLQZM68YQSKARVWTTPINFQ2C" localSheetId="23" hidden="1">#REF!</definedName>
    <definedName name="BExERWCEBKQRYWRQLYJ4UCMMKTHG" localSheetId="18" hidden="1">#REF!</definedName>
    <definedName name="BExERWCEBKQRYWRQLYJ4UCMMKTHG" localSheetId="20" hidden="1">#REF!</definedName>
    <definedName name="BExERWCEBKQRYWRQLYJ4UCMMKTHG" localSheetId="21" hidden="1">#REF!</definedName>
    <definedName name="BExERWCEBKQRYWRQLYJ4UCMMKTHG" localSheetId="23" hidden="1">#REF!</definedName>
    <definedName name="BExMBYPQDG9AYDQ5E8IECVFREPO6" localSheetId="18" hidden="1">#REF!</definedName>
    <definedName name="BExMBYPQDG9AYDQ5E8IECVFREPO6" localSheetId="20" hidden="1">#REF!</definedName>
    <definedName name="BExMBYPQDG9AYDQ5E8IECVFREPO6" localSheetId="21" hidden="1">#REF!</definedName>
    <definedName name="BExMBYPQDG9AYDQ5E8IECVFREPO6" localSheetId="23" hidden="1">#REF!</definedName>
    <definedName name="BExQ9ZLYHWABXAA9NJDW8ZS0UQ9P" localSheetId="18" hidden="1">#REF!</definedName>
    <definedName name="BExQ9ZLYHWABXAA9NJDW8ZS0UQ9P" localSheetId="20" hidden="1">#REF!</definedName>
    <definedName name="BExQ9ZLYHWABXAA9NJDW8ZS0UQ9P" localSheetId="21" hidden="1">#REF!</definedName>
    <definedName name="BExQ9ZLYHWABXAA9NJDW8ZS0UQ9P" localSheetId="23" hidden="1">#REF!</definedName>
    <definedName name="BExTUY9WNSJ91GV8CP0SKJTEIV82" localSheetId="18" hidden="1">#REF!</definedName>
    <definedName name="BExTUY9WNSJ91GV8CP0SKJTEIV82" localSheetId="20" hidden="1">#REF!</definedName>
    <definedName name="BExTUY9WNSJ91GV8CP0SKJTEIV82" localSheetId="21" hidden="1">#REF!</definedName>
    <definedName name="BExTUY9WNSJ91GV8CP0SKJTEIV82" localSheetId="23" hidden="1">#REF!</definedName>
    <definedName name="Button_1">"X4AL_III_ketv__AL__2__List"</definedName>
    <definedName name="d_1" localSheetId="18">#REF!</definedName>
    <definedName name="d_1" localSheetId="20">#REF!</definedName>
    <definedName name="d_1" localSheetId="21">#REF!</definedName>
    <definedName name="d_1" localSheetId="23">#REF!</definedName>
    <definedName name="d_10" localSheetId="18">#REF!</definedName>
    <definedName name="d_10" localSheetId="20">#REF!</definedName>
    <definedName name="d_10" localSheetId="21">#REF!</definedName>
    <definedName name="d_10" localSheetId="23">#REF!</definedName>
    <definedName name="d_11" localSheetId="18">#REF!</definedName>
    <definedName name="d_11" localSheetId="20">#REF!</definedName>
    <definedName name="d_11" localSheetId="21">#REF!</definedName>
    <definedName name="d_11" localSheetId="23">#REF!</definedName>
    <definedName name="d_12" localSheetId="18">#REF!</definedName>
    <definedName name="d_12" localSheetId="20">#REF!</definedName>
    <definedName name="d_12" localSheetId="21">#REF!</definedName>
    <definedName name="d_12" localSheetId="23">#REF!</definedName>
    <definedName name="d_13" localSheetId="18">#REF!</definedName>
    <definedName name="d_13" localSheetId="20">#REF!</definedName>
    <definedName name="d_13" localSheetId="21">#REF!</definedName>
    <definedName name="d_13" localSheetId="23">#REF!</definedName>
    <definedName name="d_14" localSheetId="18">#REF!</definedName>
    <definedName name="d_14" localSheetId="20">#REF!</definedName>
    <definedName name="d_14" localSheetId="21">#REF!</definedName>
    <definedName name="d_14" localSheetId="23">#REF!</definedName>
    <definedName name="d_15" localSheetId="18">#REF!</definedName>
    <definedName name="d_15" localSheetId="20">#REF!</definedName>
    <definedName name="d_15" localSheetId="21">#REF!</definedName>
    <definedName name="d_15" localSheetId="23">#REF!</definedName>
    <definedName name="d_16" localSheetId="18">#REF!</definedName>
    <definedName name="d_16" localSheetId="20">#REF!</definedName>
    <definedName name="d_16" localSheetId="21">#REF!</definedName>
    <definedName name="d_16" localSheetId="23">#REF!</definedName>
    <definedName name="d_17" localSheetId="18">#REF!</definedName>
    <definedName name="d_17" localSheetId="20">#REF!</definedName>
    <definedName name="d_17" localSheetId="21">#REF!</definedName>
    <definedName name="d_17" localSheetId="23">#REF!</definedName>
    <definedName name="d_18" localSheetId="18">#REF!</definedName>
    <definedName name="d_18" localSheetId="20">#REF!</definedName>
    <definedName name="d_18" localSheetId="21">#REF!</definedName>
    <definedName name="d_18" localSheetId="23">#REF!</definedName>
    <definedName name="d_19" localSheetId="18">#REF!</definedName>
    <definedName name="d_19" localSheetId="20">#REF!</definedName>
    <definedName name="d_19" localSheetId="21">#REF!</definedName>
    <definedName name="d_19" localSheetId="23">#REF!</definedName>
    <definedName name="D_19a" localSheetId="18">#REF!</definedName>
    <definedName name="D_19a" localSheetId="20">#REF!</definedName>
    <definedName name="D_19a" localSheetId="21">#REF!</definedName>
    <definedName name="D_19a" localSheetId="23">#REF!</definedName>
    <definedName name="d_2" localSheetId="18">#REF!</definedName>
    <definedName name="d_2" localSheetId="20">#REF!</definedName>
    <definedName name="d_2" localSheetId="21">#REF!</definedName>
    <definedName name="d_2" localSheetId="23">#REF!</definedName>
    <definedName name="d_20" localSheetId="18">#REF!</definedName>
    <definedName name="d_20" localSheetId="20">#REF!</definedName>
    <definedName name="d_20" localSheetId="21">#REF!</definedName>
    <definedName name="d_20" localSheetId="23">#REF!</definedName>
    <definedName name="d_21" localSheetId="18">#REF!</definedName>
    <definedName name="d_21" localSheetId="20">#REF!</definedName>
    <definedName name="d_21" localSheetId="21">#REF!</definedName>
    <definedName name="d_21" localSheetId="23">#REF!</definedName>
    <definedName name="d_22" localSheetId="18">#REF!</definedName>
    <definedName name="d_22" localSheetId="20">#REF!</definedName>
    <definedName name="d_22" localSheetId="21">#REF!</definedName>
    <definedName name="d_22" localSheetId="23">#REF!</definedName>
    <definedName name="d_23" localSheetId="18">#REF!</definedName>
    <definedName name="d_23" localSheetId="20">#REF!</definedName>
    <definedName name="d_23" localSheetId="21">#REF!</definedName>
    <definedName name="d_23" localSheetId="23">#REF!</definedName>
    <definedName name="d_24" localSheetId="18">#REF!</definedName>
    <definedName name="d_24" localSheetId="20">#REF!</definedName>
    <definedName name="d_24" localSheetId="21">#REF!</definedName>
    <definedName name="d_24" localSheetId="23">#REF!</definedName>
    <definedName name="d_25" localSheetId="18">#REF!</definedName>
    <definedName name="d_25" localSheetId="20">#REF!</definedName>
    <definedName name="d_25" localSheetId="21">#REF!</definedName>
    <definedName name="d_25" localSheetId="23">#REF!</definedName>
    <definedName name="d_26" localSheetId="18">#REF!</definedName>
    <definedName name="d_26" localSheetId="20">#REF!</definedName>
    <definedName name="d_26" localSheetId="21">#REF!</definedName>
    <definedName name="d_26" localSheetId="23">#REF!</definedName>
    <definedName name="d_27" localSheetId="18">#REF!</definedName>
    <definedName name="d_27" localSheetId="20">#REF!</definedName>
    <definedName name="d_27" localSheetId="21">#REF!</definedName>
    <definedName name="d_27" localSheetId="23">#REF!</definedName>
    <definedName name="d_28" localSheetId="18">#REF!</definedName>
    <definedName name="d_28" localSheetId="20">#REF!</definedName>
    <definedName name="d_28" localSheetId="21">#REF!</definedName>
    <definedName name="d_28" localSheetId="23">#REF!</definedName>
    <definedName name="d_29" localSheetId="18">#REF!</definedName>
    <definedName name="d_29" localSheetId="20">#REF!</definedName>
    <definedName name="d_29" localSheetId="21">#REF!</definedName>
    <definedName name="d_29" localSheetId="23">#REF!</definedName>
    <definedName name="D_2a" localSheetId="18">#REF!</definedName>
    <definedName name="D_2a" localSheetId="20">#REF!</definedName>
    <definedName name="D_2a" localSheetId="21">#REF!</definedName>
    <definedName name="D_2a" localSheetId="23">#REF!</definedName>
    <definedName name="d_3" localSheetId="18">#REF!</definedName>
    <definedName name="d_3" localSheetId="20">#REF!</definedName>
    <definedName name="d_3" localSheetId="21">#REF!</definedName>
    <definedName name="d_3" localSheetId="23">#REF!</definedName>
    <definedName name="d_30" localSheetId="18">#REF!</definedName>
    <definedName name="d_30" localSheetId="20">#REF!</definedName>
    <definedName name="d_30" localSheetId="21">#REF!</definedName>
    <definedName name="d_30" localSheetId="23">#REF!</definedName>
    <definedName name="d_31" localSheetId="18">#REF!</definedName>
    <definedName name="d_31" localSheetId="20">#REF!</definedName>
    <definedName name="d_31" localSheetId="21">#REF!</definedName>
    <definedName name="d_31" localSheetId="23">#REF!</definedName>
    <definedName name="d_4" localSheetId="18">#REF!</definedName>
    <definedName name="d_4" localSheetId="20">#REF!</definedName>
    <definedName name="d_4" localSheetId="21">#REF!</definedName>
    <definedName name="d_4" localSheetId="23">#REF!</definedName>
    <definedName name="d_5" localSheetId="18">#REF!</definedName>
    <definedName name="d_5" localSheetId="20">#REF!</definedName>
    <definedName name="d_5" localSheetId="21">#REF!</definedName>
    <definedName name="d_5" localSheetId="23">#REF!</definedName>
    <definedName name="d_6" localSheetId="18">#REF!</definedName>
    <definedName name="d_6" localSheetId="20">#REF!</definedName>
    <definedName name="d_6" localSheetId="21">#REF!</definedName>
    <definedName name="d_6" localSheetId="23">#REF!</definedName>
    <definedName name="d_7" localSheetId="18">#REF!</definedName>
    <definedName name="d_7" localSheetId="20">#REF!</definedName>
    <definedName name="d_7" localSheetId="21">#REF!</definedName>
    <definedName name="d_7" localSheetId="23">#REF!</definedName>
    <definedName name="d_8" localSheetId="18">#REF!</definedName>
    <definedName name="d_8" localSheetId="20">#REF!</definedName>
    <definedName name="d_8" localSheetId="21">#REF!</definedName>
    <definedName name="d_8" localSheetId="23">#REF!</definedName>
    <definedName name="d_9" localSheetId="18">#REF!</definedName>
    <definedName name="d_9" localSheetId="20">#REF!</definedName>
    <definedName name="d_9" localSheetId="21">#REF!</definedName>
    <definedName name="d_9" localSheetId="23">#REF!</definedName>
    <definedName name="D_ą0" localSheetId="18">#REF!</definedName>
    <definedName name="D_ą0" localSheetId="20">#REF!</definedName>
    <definedName name="D_ą0" localSheetId="21">#REF!</definedName>
    <definedName name="D_ą0" localSheetId="23">#REF!</definedName>
    <definedName name="dfvxcfvxcvcvxcv" hidden="1">#REF!</definedName>
    <definedName name="FAgrupe" localSheetId="18">#REF!</definedName>
    <definedName name="FAgrupe" localSheetId="20">#REF!</definedName>
    <definedName name="FAgrupe" localSheetId="21">#REF!</definedName>
    <definedName name="FAgrupe" localSheetId="23">#REF!</definedName>
    <definedName name="hhh" hidden="1">#REF!</definedName>
    <definedName name="howToChange" localSheetId="18">#REF!</definedName>
    <definedName name="howToChange" localSheetId="20">#REF!</definedName>
    <definedName name="howToChange" localSheetId="21">#REF!</definedName>
    <definedName name="howToChange" localSheetId="23">#REF!</definedName>
    <definedName name="howToCheck" localSheetId="18">#REF!</definedName>
    <definedName name="howToCheck" localSheetId="20">#REF!</definedName>
    <definedName name="howToCheck" localSheetId="21">#REF!</definedName>
    <definedName name="howToCheck" localSheetId="23">#REF!</definedName>
    <definedName name="yyyyyyyyyyyyyyyyyyyyyyyyyyyyyyyyyyy" hidden="1">[1]Table!#REF!</definedName>
    <definedName name="indres" localSheetId="18" hidden="1">#REF!</definedName>
    <definedName name="indres" localSheetId="20" hidden="1">#REF!</definedName>
    <definedName name="indres" localSheetId="21" hidden="1">#REF!</definedName>
    <definedName name="indres" localSheetId="23" hidden="1">#REF!</definedName>
    <definedName name="jk">#REF!</definedName>
    <definedName name="k" localSheetId="18">#REF!</definedName>
    <definedName name="k" localSheetId="20">#REF!</definedName>
    <definedName name="k" localSheetId="21">#REF!</definedName>
    <definedName name="k" localSheetId="23">#REF!</definedName>
    <definedName name="kodas" localSheetId="18">#REF!</definedName>
    <definedName name="kodas" localSheetId="20">#REF!</definedName>
    <definedName name="kodas" localSheetId="21">#REF!</definedName>
    <definedName name="kodas" localSheetId="23">#REF!</definedName>
    <definedName name="laikas" localSheetId="18">#REF!</definedName>
    <definedName name="laikas" localSheetId="20">#REF!</definedName>
    <definedName name="laikas" localSheetId="21">#REF!</definedName>
    <definedName name="laikas" localSheetId="23">#REF!</definedName>
    <definedName name="LOLD">1</definedName>
    <definedName name="LOLD_Table">10</definedName>
    <definedName name="m" hidden="1">#REF!</definedName>
    <definedName name="n">#REF!</definedName>
    <definedName name="pakeiciam" hidden="1">#REF!</definedName>
    <definedName name="pakeisti">#REF!</definedName>
    <definedName name="pavadinimas" localSheetId="18">#REF!</definedName>
    <definedName name="pavadinimas" localSheetId="20">#REF!</definedName>
    <definedName name="pavadinimas" localSheetId="21">#REF!</definedName>
    <definedName name="pavadinimas" localSheetId="23">#REF!</definedName>
    <definedName name="pobudis" localSheetId="18">#REF!</definedName>
    <definedName name="pobudis" localSheetId="20">#REF!</definedName>
    <definedName name="pobudis" localSheetId="21">#REF!</definedName>
    <definedName name="pobudis" localSheetId="23">#REF!</definedName>
    <definedName name="_xlnm.Print_Area" localSheetId="0">'1_P_F-P03-1-KK'!$A$1:$K$47</definedName>
    <definedName name="_xlnm.Print_Area" localSheetId="9">'10_P_F-P15-1-KK'!$A$1:$I$21</definedName>
    <definedName name="_xlnm.Print_Area" localSheetId="10">'11_P_F-P12-1-KA'!$A$1:$M$23</definedName>
    <definedName name="_xlnm.Print_Area" localSheetId="15">'16_P_F-P17-1-KK'!$A$1:$H$22</definedName>
    <definedName name="_xlnm.Print_Area" localSheetId="17">'18_P_F-P19-1-KA'!$A$1:$D$33</definedName>
    <definedName name="_xlnm.Print_Area" localSheetId="18">'19_P_F-P21-2-KK'!$A$1:$D$25</definedName>
    <definedName name="_xlnm.Print_Area" localSheetId="1">'2_P_F-P04-1-KK'!$A$1:$J$61</definedName>
    <definedName name="_xlnm.Print_Area" localSheetId="19">'20_P_F-P11-1-KZ'!$A$1:$F$33</definedName>
    <definedName name="_xlnm.Print_Area" localSheetId="21">'22_P_F-P15-A-KK'!$A$1:$D$24</definedName>
    <definedName name="_xlnm.Print_Area" localSheetId="22">'23_P_F-P25-A-KK'!$A$1:$E$27</definedName>
    <definedName name="_xlnm.Print_Area" localSheetId="23">'24_PPP_2025'!$A$1:$H$20</definedName>
    <definedName name="_xlnm.Print_Area" localSheetId="24">'25_Sąrašas'!$A$1:$K$25</definedName>
    <definedName name="_xlnm.Print_Area" localSheetId="2">'3_P_F-P04-2-KK'!$A$1:$I$72</definedName>
    <definedName name="_xlnm.Print_Area" localSheetId="5">'6_P_F-P05-2-KK'!$A$1:$K$21</definedName>
    <definedName name="_xlnm.Print_Area" localSheetId="6">'7_P_F-P05-3-KK'!$A$1:$M$26</definedName>
    <definedName name="_xlnm.Print_Titles" localSheetId="0">'1_P_F-P03-1-KK'!$6:$8</definedName>
    <definedName name="_xlnm.Print_Titles" localSheetId="11">'12_P_F-P02-1-KK'!$7:$8</definedName>
    <definedName name="_xlnm.Print_Titles" localSheetId="16">'17_P_F-P07-4-ZF'!$7:$10</definedName>
    <definedName name="_xlnm.Print_Titles" localSheetId="1">'2_P_F-P04-1-KK'!$6:$8</definedName>
    <definedName name="_xlnm.Print_Titles" localSheetId="23">'24_PPP_2025'!$7:$9</definedName>
    <definedName name="_xlnm.Print_Titles" localSheetId="2">'3_P_F-P04-2-KK'!$6:$8</definedName>
    <definedName name="sada" localSheetId="18">#REF!</definedName>
    <definedName name="sada" localSheetId="20">#REF!</definedName>
    <definedName name="sada" localSheetId="21">#REF!</definedName>
    <definedName name="sada" localSheetId="23">#REF!</definedName>
    <definedName name="SAPBEXhrIndnt" hidden="1">"Wide"</definedName>
    <definedName name="SAPsysID" hidden="1">"708C5W7SBKP804JT78WJ0JNKI"</definedName>
    <definedName name="SAPwbID" hidden="1">"ARS"</definedName>
    <definedName name="sd" localSheetId="18" hidden="1">#REF!</definedName>
    <definedName name="sd" localSheetId="20" hidden="1">#REF!</definedName>
    <definedName name="sd" localSheetId="21" hidden="1">#REF!</definedName>
    <definedName name="sd" localSheetId="23" hidden="1">#REF!</definedName>
    <definedName name="sgta\erhzsrt" hidden="1">#REF!</definedName>
    <definedName name="Sritis" localSheetId="18">#REF!</definedName>
    <definedName name="Sritis" localSheetId="20">#REF!</definedName>
    <definedName name="Sritis" localSheetId="21">#REF!</definedName>
    <definedName name="Sritis" localSheetId="23">#REF!</definedName>
    <definedName name="Statusas">[2]Sheet1!$A$2:$A$6</definedName>
    <definedName name="t" localSheetId="18">#REF!</definedName>
    <definedName name="t" localSheetId="20">#REF!</definedName>
    <definedName name="t" localSheetId="21">#REF!</definedName>
    <definedName name="t" localSheetId="23">#REF!</definedName>
    <definedName name="Taip_Ne" localSheetId="18">#REF!</definedName>
    <definedName name="Taip_Ne" localSheetId="20">#REF!</definedName>
    <definedName name="Taip_Ne" localSheetId="21">#REF!</definedName>
    <definedName name="Taip_Ne" localSheetId="23">#REF!</definedName>
    <definedName name="test">#REF!</definedName>
    <definedName name="uu" hidden="1">[1]Table!#REF!</definedName>
    <definedName name="VAgrupe" localSheetId="18">#REF!</definedName>
    <definedName name="VAgrupe" localSheetId="20">#REF!</definedName>
    <definedName name="VAgrupe" localSheetId="21">#REF!</definedName>
    <definedName name="VAgrupe" localSheetId="23">#REF!</definedName>
    <definedName name="vieta" localSheetId="18">#REF!</definedName>
    <definedName name="vieta" localSheetId="20">#REF!</definedName>
    <definedName name="vieta" localSheetId="21">#REF!</definedName>
    <definedName name="vieta" localSheetId="23">#REF!</definedName>
    <definedName name="w" hidden="1">#REF!</definedName>
    <definedName name="wd" hidden="1">#REF!</definedName>
    <definedName name="x" localSheetId="18" hidden="1">#REF!</definedName>
    <definedName name="x" localSheetId="20" hidden="1">#REF!</definedName>
    <definedName name="x" localSheetId="21" hidden="1">#REF!</definedName>
    <definedName name="x" localSheetId="23" hidden="1">#REF!</definedName>
    <definedName name="X4AL_III_ketv__AL__2__List" localSheetId="18">#REF!</definedName>
    <definedName name="X4AL_III_ketv__AL__2__List" localSheetId="20">#REF!</definedName>
    <definedName name="X4AL_III_ketv__AL__2__List" localSheetId="21">#REF!</definedName>
    <definedName name="X4AL_III_ketv__AL__2__List" localSheetId="23">#REF!</definedName>
    <definedName name="z" hidden="1">[1]Table!#REF!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3" l="1"/>
  <c r="C27" i="23" s="1"/>
  <c r="C19" i="23"/>
  <c r="C17" i="23"/>
  <c r="C13" i="23"/>
  <c r="C9" i="23"/>
</calcChain>
</file>

<file path=xl/sharedStrings.xml><?xml version="1.0" encoding="utf-8"?>
<sst xmlns="http://schemas.openxmlformats.org/spreadsheetml/2006/main" count="1928" uniqueCount="854">
  <si>
    <t>Valstybės metinių finansinių ataskaitų aiškinamojo rašto</t>
  </si>
  <si>
    <t>1 priedas</t>
  </si>
  <si>
    <t>Informacija apie nematerialiojo turto balansinės vertės pasikeitimą</t>
  </si>
  <si>
    <t>PAGAL 2025 M. GRUODŽIO 31 D. DUOMENIS</t>
  </si>
  <si>
    <t>Pateikimo valiuta ir tikslumas: tūkstančiais eurų</t>
  </si>
  <si>
    <t>Eil. Nr.</t>
  </si>
  <si>
    <t>Straipsniai</t>
  </si>
  <si>
    <t>Plėtros darbai</t>
  </si>
  <si>
    <t>Programinė įranga ir jos licencijos</t>
  </si>
  <si>
    <t>Kitas nematerialusis turtas</t>
  </si>
  <si>
    <t>Nebaigti projektai ir išankstiniai apmokėjimai</t>
  </si>
  <si>
    <t>Prestižas</t>
  </si>
  <si>
    <t>Iš viso</t>
  </si>
  <si>
    <t>Patentai, autorių ir kitos teisės</t>
  </si>
  <si>
    <t>Nematerialiosios vertybės</t>
  </si>
  <si>
    <t>Nebaigti projektai</t>
  </si>
  <si>
    <t>Išankstiniai apmokėjimai</t>
  </si>
  <si>
    <t>1.</t>
  </si>
  <si>
    <t>Įsigijimo ar pasigaminimo savikaina ataskaitinio laikotarpio pradžioje</t>
  </si>
  <si>
    <t>2.</t>
  </si>
  <si>
    <t>Įsigijimai per ataskaitinį laikotarpį</t>
  </si>
  <si>
    <t>2.1.</t>
  </si>
  <si>
    <t xml:space="preserve"> pirkto nematerialiojo turto įsigijimo savikaina</t>
  </si>
  <si>
    <t>2.2.</t>
  </si>
  <si>
    <t xml:space="preserve"> neatlygintinai gauto nematerialiojo turto įsigijimo savikaina</t>
  </si>
  <si>
    <t>2.3.</t>
  </si>
  <si>
    <t>nematerialusis turtas, įsigytas pagal finansinės nuomos (lizingo) sutartis</t>
  </si>
  <si>
    <t>3.</t>
  </si>
  <si>
    <t>Parduoto, perduoto ir nurašyto nematerialiojo turto suma per ataskaitinį laikotarpį</t>
  </si>
  <si>
    <t>3.1.</t>
  </si>
  <si>
    <t>          parduoto</t>
  </si>
  <si>
    <t>3.2.</t>
  </si>
  <si>
    <t>          perduoto</t>
  </si>
  <si>
    <t>3.3.</t>
  </si>
  <si>
    <t>          nurašyto</t>
  </si>
  <si>
    <t>4.</t>
  </si>
  <si>
    <t>Pergrupavimai (+/-)</t>
  </si>
  <si>
    <t>5.</t>
  </si>
  <si>
    <t>Kiti pokyčiai</t>
  </si>
  <si>
    <t>6.</t>
  </si>
  <si>
    <t>Įsigijimo ar pasigaminimo savikaina ataskaitinio laikotarpio pabaigoje (1+2-3+/-4+/-5)</t>
  </si>
  <si>
    <t>6.1.</t>
  </si>
  <si>
    <t>Iš jos:                                                                                                                 Nematerialiojo turto, kuris yra visiškai amortizuotas, tačiau vis dar naudojamas viešojo sektoriaus subjekto veikloje, įsigijimo ar pasigaminimo savikaina</t>
  </si>
  <si>
    <t>7.</t>
  </si>
  <si>
    <t>Sukaupta amortizacijos suma ataskaitinio laikotarpio pradžioje</t>
  </si>
  <si>
    <t>X</t>
  </si>
  <si>
    <t>8.</t>
  </si>
  <si>
    <t>Neatlygintinai gauto nematerialiojo turto sukaupta amortizacijos suma</t>
  </si>
  <si>
    <t>9.</t>
  </si>
  <si>
    <t>Apskaičiuota amortizacijos suma per ataskaitinį laikotarpį</t>
  </si>
  <si>
    <t>10.</t>
  </si>
  <si>
    <t>Sukaupta parduoto, perduoto ir nurašyto nematerialiojo turto amortizacijos suma</t>
  </si>
  <si>
    <t>10.1.</t>
  </si>
  <si>
    <t>    parduoto</t>
  </si>
  <si>
    <t>10.2.</t>
  </si>
  <si>
    <t>    perduoto</t>
  </si>
  <si>
    <t>10.3.</t>
  </si>
  <si>
    <t>    nurašyto</t>
  </si>
  <si>
    <t>11.</t>
  </si>
  <si>
    <t>12.</t>
  </si>
  <si>
    <t xml:space="preserve">Kiti pokyčiai </t>
  </si>
  <si>
    <t>13.</t>
  </si>
  <si>
    <t>Sukaupta amortizacijos suma ataskaitinio laikotarpio pabaigoje (7+8+9-10+/-11+/-12)</t>
  </si>
  <si>
    <t>14.</t>
  </si>
  <si>
    <t>Nuvertėjimo suma ataskaitinio laikotarpio pradžioje</t>
  </si>
  <si>
    <t>15.</t>
  </si>
  <si>
    <t>Neatlygintinai gauto nematerialiojo turto sukaupta nuvertėjimo suma</t>
  </si>
  <si>
    <t>16.</t>
  </si>
  <si>
    <t>Apskaičiuota nuvertėjimo suma per ataskaitinį laikotarpį</t>
  </si>
  <si>
    <t>17.</t>
  </si>
  <si>
    <t>Panaikinta nuvertėjimo suma per ataskaitinį laikotarpį</t>
  </si>
  <si>
    <t>18.</t>
  </si>
  <si>
    <t>Sukaupta parduoto, perduoto ir nurašyto nematerialiojo turto nuvertėjimo suma</t>
  </si>
  <si>
    <t>18.1.</t>
  </si>
  <si>
    <t>18.2.</t>
  </si>
  <si>
    <t>18.3.</t>
  </si>
  <si>
    <t>19.</t>
  </si>
  <si>
    <t>20.</t>
  </si>
  <si>
    <t>21.</t>
  </si>
  <si>
    <t>Nuvertėjimo suma ataskaitinio laikotarpio pabaigoje (14+15+16-17-18+/-19+/-20)</t>
  </si>
  <si>
    <t>22.</t>
  </si>
  <si>
    <t>Nematerialiojo turto likutinė vertė ataskaitinio laikotarpio pabaigoje (6-13-21)</t>
  </si>
  <si>
    <t>23.</t>
  </si>
  <si>
    <t>Nematerialiojo turto likutinė vertė ataskaitinio laikotarpio pradžioje (1-7-14)</t>
  </si>
  <si>
    <t>24.</t>
  </si>
  <si>
    <t>Per ataskaitinį laikotarpį apskaičiuotos sąnaudos už teisę naudotis programine įranga ir licencijomis</t>
  </si>
  <si>
    <t>25.</t>
  </si>
  <si>
    <t>Per ataskaitinį laikotarpį apskaičiuotos sąnaudos nematerialiųjų vertybių tvarkymui ir apsaugai</t>
  </si>
  <si>
    <t>2 priedas</t>
  </si>
  <si>
    <t>Informacija apie ilgalaikio materialiojo turto, vertinamo įsigijimo savikaina, balansinės vertės pasikeitimą</t>
  </si>
  <si>
    <t>Pastatai</t>
  </si>
  <si>
    <t>Infrastruktūros statiniai</t>
  </si>
  <si>
    <t>Kiti statiniai</t>
  </si>
  <si>
    <t>Mašinos ir įrenginiai</t>
  </si>
  <si>
    <t>Transporto priemonės</t>
  </si>
  <si>
    <t>Baldai, biuro įranga ir kitas ilgalaikis materialusis turtas</t>
  </si>
  <si>
    <t>Nebaigta statyba ir išankstiniai apmokėjimai</t>
  </si>
  <si>
    <t xml:space="preserve">Įsigijimai per ataskaitinį laikotarpį (2.1+2.2+2.3+2.4) </t>
  </si>
  <si>
    <t>    pirkto turto (išskyrus nurodytą 2.3 ir 
    2.4 papunkčiuose) įsigijimo savikaina</t>
  </si>
  <si>
    <t>neatlygintinai gauto turto įsigijimo savikaina</t>
  </si>
  <si>
    <t>pagal finansinės nuomos (lizingo) požymius atitinkančias sutartis įsigyto turto įsigijimo savikaina</t>
  </si>
  <si>
    <t>2.4.</t>
  </si>
  <si>
    <t>turtas, dėl kurio sudarytos valdžios ir privataus sektorių partnerystės sutartys</t>
  </si>
  <si>
    <t>Parduoto, perduoto ir nurašyto turto suma per  ataskaitinį laikotarpį (3.1+3.2+3.3)</t>
  </si>
  <si>
    <t xml:space="preserve">    Iš jos:</t>
  </si>
  <si>
    <t>turto, kuris yra visiškai nudėvėtas, tačiau vis dar naudojamas viešojo sektoriaus subjekto veikloje, įsigijimo arba pasigaminimo savikaina</t>
  </si>
  <si>
    <t>Sukaupta nusidėvėjimo suma ataskaitinio laikotarpio pradžioje</t>
  </si>
  <si>
    <t>Neatlygintinai gauto turto sukaupta nusidėvėjimo suma</t>
  </si>
  <si>
    <t>Apskaičiuota nusidėvėjimo suma per ataskaitinį laikotarpį</t>
  </si>
  <si>
    <t>Sukaupta parduoto, perduoto ir nurašyto turto nusidėvėjimo suma (10.1+10.2+10.3)</t>
  </si>
  <si>
    <t xml:space="preserve">Kiti pokyčiai  </t>
  </si>
  <si>
    <t>Sukaupta nusidėvejimo suma ataskaitinio laikotarpio pabaigoje (7+8+9-10+/-11+/-12)</t>
  </si>
  <si>
    <t>Neatlygintinai gauto turto sukaupta nuvertėjimo suma</t>
  </si>
  <si>
    <t>Sukaupta parduoto, perduoto ir nurašyto turto nuvertėjimo suma (18.1+18.2+18.3)</t>
  </si>
  <si>
    <t xml:space="preserve">Nuvertėjimo suma ataskaitinio laikotarpio pabaigoje (14+15+16-17-18+/-19+/-20) </t>
  </si>
  <si>
    <t>Ilgalaikio materialiojo turto likutinė vertė ataskaitinio laikotarpio pabaigoje (6-13-21)</t>
  </si>
  <si>
    <t>22.1.</t>
  </si>
  <si>
    <t xml:space="preserve">    Iš jos: </t>
  </si>
  <si>
    <t xml:space="preserve">pagal finansinės nuomos (lizingo) požymius atitinkančias sutartis įsigyto turto, kurio finansinės nuomos (lizingo) sutarties laikotarpis nėra pasibaigęs, likutinė vertė </t>
  </si>
  <si>
    <t>22.2.</t>
  </si>
  <si>
    <t>turto, dėl kurio sudarytos valdžios ir privataus sektorių partnerystės sutartys, likutinė vertė</t>
  </si>
  <si>
    <t>22.3.</t>
  </si>
  <si>
    <t>turto, kurio kontrolę riboja sutartys ar teisės aktai, ir turto, užstatyto kaip įsipareigojimų įvykdymo garantija, likutinė vertė</t>
  </si>
  <si>
    <t>22.4.</t>
  </si>
  <si>
    <t>nebenaudojamo viešojo sektoriaus subjekto veikloje turto likutinė vertė</t>
  </si>
  <si>
    <t>22.5.</t>
  </si>
  <si>
    <t>laikinai nenaudojamo viešojo sektoriaus subjekto veikloje turto likutinė vertė</t>
  </si>
  <si>
    <t>22.6.</t>
  </si>
  <si>
    <t>pastatų, kurie nenaudojami įprastoje veikloje, bet yra laikomi vien tik pajamoms iš nuomos gauti, likutinė vertė</t>
  </si>
  <si>
    <t>Ilgalaikio materialiojo turto likutinė vertė ataskaitinio laikotarpio pradžioje (1-7-14)</t>
  </si>
  <si>
    <t>23.1.</t>
  </si>
  <si>
    <t xml:space="preserve">pagal finansinės nuomos (lizingo) sutartis požymius atitinkančias įsigyto turto, kurio finansinės nuomos (lizingo) sutarties laikotarpis nėra pasibaigęs, likutinė vertė </t>
  </si>
  <si>
    <t>23.2.</t>
  </si>
  <si>
    <t>23.3.</t>
  </si>
  <si>
    <t>23.4.</t>
  </si>
  <si>
    <t>23.5.</t>
  </si>
  <si>
    <t>23.6.</t>
  </si>
  <si>
    <t>3 priedas</t>
  </si>
  <si>
    <t>Informacija apie ilgalaikio materialiojo turto, vertinamo tikrąja verte, balansinės vertės pasikeitimą</t>
  </si>
  <si>
    <t>Žemė</t>
  </si>
  <si>
    <t>Nekilnojamosios kultūros vertybės</t>
  </si>
  <si>
    <t>Kilnojamosios kultūros vertybės</t>
  </si>
  <si>
    <t>Kitos vertybės</t>
  </si>
  <si>
    <t>Laisva valstybinė žemė</t>
  </si>
  <si>
    <t>Sklypai (valstybinė žemė)</t>
  </si>
  <si>
    <t>Sklypai (savivaldybių žemė)</t>
  </si>
  <si>
    <t>Įsigijimai per ataskaitinį laikotarpį (2.1+2.2+2.3)</t>
  </si>
  <si>
    <t>    pirkto turto įsigijimo savikaina</t>
  </si>
  <si>
    <t>Sukaupta nusidėvėjimo suma ataskaitinio laikotarpio pradžioje iki turto vertinimo tikrosios vertės metodu</t>
  </si>
  <si>
    <t>Sukaupta parduoto, perduoto ir nurašyto turto nusidėvėjimo suma (9.1+9.2+9.3)</t>
  </si>
  <si>
    <t>9.1.</t>
  </si>
  <si>
    <t>9.2.</t>
  </si>
  <si>
    <t>9.3.</t>
  </si>
  <si>
    <t>Sukaupta nusidėvėjimo suma ataskaitinio laikotarpio pabaigoje iki turto vertinimo tikrosios vertės metodu (7+ 8-9+/-10+/-11)</t>
  </si>
  <si>
    <t>Nuvertėjimo suma ataskaitinio laikotarpio pradžioje iki turto vertinimo tikrosios vertės metodu</t>
  </si>
  <si>
    <t>Sukaupta parduoto, perduoto ir nurašyto turto nuvertėjimo suma (16.1+16.2+16.3)</t>
  </si>
  <si>
    <t>16.1.</t>
  </si>
  <si>
    <t>16.2.</t>
  </si>
  <si>
    <t>16.3.</t>
  </si>
  <si>
    <t xml:space="preserve">Nuvertėjimo suma ataskaitinio laikotarpio pabaigoje iki turto vertinimo tikrosios vertės metodu (13+14-15-16+/-17+/-18) </t>
  </si>
  <si>
    <t xml:space="preserve">Tikroji vertė ataskaitinio laikotarpio pradžioje </t>
  </si>
  <si>
    <t>Neatlygintinai gauto turto iš kito subjekto sukauptos tikrosios vertės pokytis</t>
  </si>
  <si>
    <t>Tikrosios vertės pasikeitimo per ataskaitinį laikotarpį suma (+/-)</t>
  </si>
  <si>
    <t>Parduoto, perduoto ir nurašyto turto tikrosios vertės suma (23.1+23.2+23.3)</t>
  </si>
  <si>
    <t>26.</t>
  </si>
  <si>
    <t>Tikroji vertė ataskaitinio laikotarpio pabaigoje (20+21+/-22-23+/-24+/-25)</t>
  </si>
  <si>
    <t>27.</t>
  </si>
  <si>
    <t>Ilgalaikio materialiojo turto likutinė vertė ataskaitinio laikotarpio pabaigoje (6-12-19+26)</t>
  </si>
  <si>
    <t>27.1.</t>
  </si>
  <si>
    <t xml:space="preserve">Iš jos: </t>
  </si>
  <si>
    <t>27.1.1.</t>
  </si>
  <si>
    <t>vertė, nustatyta nepriklausomų turto vertintojų</t>
  </si>
  <si>
    <t>27.1.2.</t>
  </si>
  <si>
    <t>vidutinė rinkos vertė</t>
  </si>
  <si>
    <t>27.1.3.</t>
  </si>
  <si>
    <t>vertė, nustatyta remiantis įsigijimo savikaina</t>
  </si>
  <si>
    <t>27.1.4.</t>
  </si>
  <si>
    <t>įstaigos vadovo sudarytos komisijos nustatyta vertė</t>
  </si>
  <si>
    <t>27.2.</t>
  </si>
  <si>
    <t>27.2.1.</t>
  </si>
  <si>
    <t xml:space="preserve">pagal finansinės nuomos (lizingo) požymius atitinkančias sutartis įsigyto turto, kurio finansinės nuomos (lizingo) sutarties laikotarpis nepasibaigęs, likutinė vertė </t>
  </si>
  <si>
    <t>27.2.2.</t>
  </si>
  <si>
    <t>27.2.3.</t>
  </si>
  <si>
    <t>27.2.4.</t>
  </si>
  <si>
    <t>žemės ir pastatų, kurie nenaudojami įprastoje veikloje, bet yra laikomi vien tik pajamoms iš nuomos gauti, likutinė vertė</t>
  </si>
  <si>
    <t>28.</t>
  </si>
  <si>
    <t>Ilgalaikio materialiojo turto likutinė vertė ataskaitinio laikotarpio pradžioje (1-7-13+20)</t>
  </si>
  <si>
    <t>28.1.</t>
  </si>
  <si>
    <t>28.1.1.</t>
  </si>
  <si>
    <t>28.1.2.</t>
  </si>
  <si>
    <t>28.1.3.</t>
  </si>
  <si>
    <t>28.1.4.</t>
  </si>
  <si>
    <t>28.2.</t>
  </si>
  <si>
    <t>28.2.1.</t>
  </si>
  <si>
    <t>28.2.2.</t>
  </si>
  <si>
    <t>28.2.3.</t>
  </si>
  <si>
    <t>28.2.4.</t>
  </si>
  <si>
    <t>4 priedas</t>
  </si>
  <si>
    <t>Valstybės ar savivaldybės įmonių* jungtinė finansinės būklės ataskaita (balansas)</t>
  </si>
  <si>
    <t>Paskutinė ataskaitinio laikotarpio diena</t>
  </si>
  <si>
    <t>Paskutinė praėjusio ataskaitinio laikotarpio diena</t>
  </si>
  <si>
    <t>A</t>
  </si>
  <si>
    <t>Ilgalaikis turtas</t>
  </si>
  <si>
    <t>I</t>
  </si>
  <si>
    <t>    Nematerialusis turtas</t>
  </si>
  <si>
    <t>II</t>
  </si>
  <si>
    <t>    Materialusis turtas</t>
  </si>
  <si>
    <t>III</t>
  </si>
  <si>
    <t>    Finansinis turtas</t>
  </si>
  <si>
    <t>B</t>
  </si>
  <si>
    <t>Biologinis turtas</t>
  </si>
  <si>
    <t>C</t>
  </si>
  <si>
    <t>Kitas trumpalaikis turtas</t>
  </si>
  <si>
    <t>    Atsargos, išankstiniai apmokėjimai ir nebaigtos vykdyti sutartys</t>
  </si>
  <si>
    <t>    Iš viešojo sektoriaus subjektų gautinos sumos</t>
  </si>
  <si>
    <t>    Kitos per vienus metus gautinos sumos</t>
  </si>
  <si>
    <t>IV</t>
  </si>
  <si>
    <t>    Kitas trumpalaikis turtas</t>
  </si>
  <si>
    <t>V</t>
  </si>
  <si>
    <t>    Pinigai ir pinigų ekvivalentai</t>
  </si>
  <si>
    <t> </t>
  </si>
  <si>
    <t>Iš viso turto:</t>
  </si>
  <si>
    <t>D</t>
  </si>
  <si>
    <t>Nuosavas kapitalas</t>
  </si>
  <si>
    <t>    Įstatinis kapitalas arba įmonės savininko (dalininkų) kapitalas</t>
  </si>
  <si>
    <t>    Turtą, kuris pagal įstatymus gali būti tik valstybės nuosavybė, atitinkantis kapitalas</t>
  </si>
  <si>
    <t>    Perkainojimo rezervas (rezultatai)</t>
  </si>
  <si>
    <t>    Rezervai</t>
  </si>
  <si>
    <t>    Nepaskirstytas pelnas (nuostoliai)</t>
  </si>
  <si>
    <t>V.1</t>
  </si>
  <si>
    <t>Ataskaitinių metų pelnas (nuostoliai)</t>
  </si>
  <si>
    <t>V.2</t>
  </si>
  <si>
    <t>Ankstesnių metų pelnas (nuostoliai)</t>
  </si>
  <si>
    <t>E</t>
  </si>
  <si>
    <t>Dotacijos ir subsidijos</t>
  </si>
  <si>
    <t>F</t>
  </si>
  <si>
    <t>Įsipareigojimai viešojo sektoriaus subjektams</t>
  </si>
  <si>
    <t>G</t>
  </si>
  <si>
    <t>Kiti įsipareigojimai</t>
  </si>
  <si>
    <t>    Po vienų metų mokėtinos sumos ir ilgalaikiai įsipareigojimai</t>
  </si>
  <si>
    <t>    Per vienus metus mokėtinos sumos ir trumpalaikiai įsipareigojimai</t>
  </si>
  <si>
    <t>Iš viso nuosavo kapitalo ir įsipareigojimų:</t>
  </si>
  <si>
    <t> * Teikiama informacija apie tas valstybės įmones, kuriose viešojo sektoriaus subjektas įgyvendina įmonės savininko teises ir pareigas.</t>
  </si>
  <si>
    <t>5 priedas</t>
  </si>
  <si>
    <t>Kontroliuojamų akcinių ir uždarųjų akcinių bendrovių jungtinė finansinės būklės ataskaita (balansas)</t>
  </si>
  <si>
    <t>6 priedas</t>
  </si>
  <si>
    <t>Parduoti laikomo finansinio turto pokyčiai per ataskaitinį laikotarpį</t>
  </si>
  <si>
    <t>Finansinio turto pavadinimas</t>
  </si>
  <si>
    <t>Balansinė vertė ataskaitinio laikotarpio pradžioje</t>
  </si>
  <si>
    <t>Įsigyta</t>
  </si>
  <si>
    <t>Parduota (balansine verte pardavimo momentu)</t>
  </si>
  <si>
    <t>Perkelta į (iš) kitas finansinio turto grupes</t>
  </si>
  <si>
    <t>Nuvertėjimas</t>
  </si>
  <si>
    <t>Nurašyta (balansine verte nurašymo momentu)*</t>
  </si>
  <si>
    <t>Tikrosios vertės pokytis</t>
  </si>
  <si>
    <t>Kiti konsolidavimo pokyčiai</t>
  </si>
  <si>
    <t>Balansinė vertė ataskaitinio laikotarpio pabaigoje</t>
  </si>
  <si>
    <t>Ilgalaikis finansinis turtas</t>
  </si>
  <si>
    <t>1.1.</t>
  </si>
  <si>
    <t>    Nuosavybės vertybiniai popieriai</t>
  </si>
  <si>
    <t>1.2.</t>
  </si>
  <si>
    <t>    Ne nuosavybės vertybiniai popieriai</t>
  </si>
  <si>
    <t>1.3.</t>
  </si>
  <si>
    <t>    Finansinis turtas iš išvestinės finansinės priemonės</t>
  </si>
  <si>
    <t>1.4.</t>
  </si>
  <si>
    <t>    Kitas</t>
  </si>
  <si>
    <t>Trumpalaikis finansinis turtas</t>
  </si>
  <si>
    <t>* Šioje skiltyje rodomas ir perduotas parduoti laikomas finansinis turtas.</t>
  </si>
  <si>
    <t>7 priedas</t>
  </si>
  <si>
    <t>Iki išpirkimo termino laikomo finansinio turto ir suteiktų paskolų pokyčiai per ataskaitinį laikotarpį</t>
  </si>
  <si>
    <t>Per ataskaitinį laikotarpį</t>
  </si>
  <si>
    <t>Įsigyta (įsigijimo savikaina)</t>
  </si>
  <si>
    <t>Perkelta į (iš) kitą finansinio turto grupę</t>
  </si>
  <si>
    <t>Amortizacijos suma**</t>
  </si>
  <si>
    <t>Valiutos kurso pokyčio įtaka</t>
  </si>
  <si>
    <t>Piniginės įplaukos</t>
  </si>
  <si>
    <t>Nurašyta</t>
  </si>
  <si>
    <t>Ilgalaikis finansinis turtas ir suteiktos paskolos</t>
  </si>
  <si>
    <t>    Suteiktos paskolos</t>
  </si>
  <si>
    <t>    Obligacijos</t>
  </si>
  <si>
    <t>    Vekseliai</t>
  </si>
  <si>
    <t>    Kiti ne nuosavybės vertybiniai popieriai</t>
  </si>
  <si>
    <t>1.5.</t>
  </si>
  <si>
    <t>    Ilgalaikiai terminuotieji indėliai</t>
  </si>
  <si>
    <t>Trumpalaikis finansinis turtas ir suteiktos paskolos*</t>
  </si>
  <si>
    <t>2.5.</t>
  </si>
  <si>
    <t>    Trumpalaikiai terminuotieji indėliai</t>
  </si>
  <si>
    <t>* Nurodoma ir ilgalaikio finansinio turto, ir suteiktų paskolų einamųjų metų dalis.</t>
  </si>
  <si>
    <t>** Amortizacijos suma apima skirtumą tarp finansinio turto įsigijimo savikainos ir amortizuotos savikainos pirminio finansinio turto pripažinimo metu, ir amortizacijos sumos pasikeitimą per ataskaitinį laikotarpį.</t>
  </si>
  <si>
    <t>8 priedas</t>
  </si>
  <si>
    <t>Informacija apie biologinio turto vertės pasikeitimą per ataskaitinį laikotarpį</t>
  </si>
  <si>
    <t xml:space="preserve">Gyvūnai </t>
  </si>
  <si>
    <t>Medynai</t>
  </si>
  <si>
    <t>Parkų ir skverų želdiniai</t>
  </si>
  <si>
    <t>Daugiamečiai sodiniai</t>
  </si>
  <si>
    <t>Pasėliai</t>
  </si>
  <si>
    <t>Kitas biologinis turtas</t>
  </si>
  <si>
    <t>Išankstiniai mokėjimai už biologinį turtą</t>
  </si>
  <si>
    <t>Likutis ataskaitinio laikotarpio pradžioje</t>
  </si>
  <si>
    <t>Biologinio turto vertės padidėjimas per ataskaitinį laikotarpį dėl:</t>
  </si>
  <si>
    <t>    Prieauglio ar prieaugio</t>
  </si>
  <si>
    <t>    Įsigijimo</t>
  </si>
  <si>
    <t>    Gavimo nemokamai</t>
  </si>
  <si>
    <t xml:space="preserve">    Pergrupavimo </t>
  </si>
  <si>
    <t>    Nuvertėjimo sumos atkūrimo</t>
  </si>
  <si>
    <t>2.6.</t>
  </si>
  <si>
    <t>    Tikrosios vertės pokyčio</t>
  </si>
  <si>
    <t>Biologinio turto vertės sumažėjimas per ataskaitinį laikotarpį dėl:</t>
  </si>
  <si>
    <t xml:space="preserve">    Pardavimo  </t>
  </si>
  <si>
    <t>    Perdavimo</t>
  </si>
  <si>
    <t>    Nurašymo</t>
  </si>
  <si>
    <t>3.4.</t>
  </si>
  <si>
    <t>    Pergrupavimo</t>
  </si>
  <si>
    <t>3.5.</t>
  </si>
  <si>
    <t>    Nuvertėjimo</t>
  </si>
  <si>
    <t>3.6.</t>
  </si>
  <si>
    <t>Kiti  pokyčiai</t>
  </si>
  <si>
    <t>Likutis ataskaitinio laikotarpio pabaigoje (1+2-3+/-4+/-5)</t>
  </si>
  <si>
    <t>9 priedas</t>
  </si>
  <si>
    <t>Finansinių įsipareigojimų pokytis per ataskaitinį laikotarpį</t>
  </si>
  <si>
    <t>Finansinių įsipareigojimų pavadinimas</t>
  </si>
  <si>
    <t>Prisiimti įsipareigojimai (įsigijimo savikaina)</t>
  </si>
  <si>
    <t>Finansinių įsipareigojimų pergrupavimas</t>
  </si>
  <si>
    <t>Amortizacijos suma*</t>
  </si>
  <si>
    <t>Įvykdyti įsipareigojimai (grąžintos skolos, sumokėtos palūlanos, išpirkti vertybiniai popieriai)</t>
  </si>
  <si>
    <t>Nurašyti įsipareigojimai</t>
  </si>
  <si>
    <t>Ilgalaikiai skoliniai įsipareigojimai</t>
  </si>
  <si>
    <t>    Išleistos obligacijos</t>
  </si>
  <si>
    <t>    Išleisti iždo vekseliai</t>
  </si>
  <si>
    <t>    Gautos paskolos</t>
  </si>
  <si>
    <t xml:space="preserve">    Finansinės nuomos (lizingo) įsipareigojimai</t>
  </si>
  <si>
    <t>    Kiti įsipareigojimai</t>
  </si>
  <si>
    <t>Trumpalaikiai skoliniai ir ilgalaikių skolinių įsipareigojimų einamųjų metų dalis</t>
  </si>
  <si>
    <t xml:space="preserve"> Kiti įsipareigojimai</t>
  </si>
  <si>
    <t xml:space="preserve"> 3.1</t>
  </si>
  <si>
    <t xml:space="preserve">     Kiti ilgalaikiai įsipareigojimai</t>
  </si>
  <si>
    <t xml:space="preserve"> 3.2</t>
  </si>
  <si>
    <t xml:space="preserve">     Kitų ilgalaikių įsipareigojimų einamųjų metų dalis</t>
  </si>
  <si>
    <t>* Amortizacijos suma apima skirtumą tarp finansinio turto įsigijimo savikainos ir amortizuotos savikainos pirminio finansinio turto pripažinimo metu ir amortizacijos sumos pasikeitimą per ataskaitinį laikotarpį.</t>
  </si>
  <si>
    <t>10 priedas</t>
  </si>
  <si>
    <t>Atidėjiniai pagal jų paskirtį</t>
  </si>
  <si>
    <t>Atidėjinių paskirtis</t>
  </si>
  <si>
    <t>Atidėjinių vertė ataskaitinio laikotarpio pradžioje</t>
  </si>
  <si>
    <t>Atidėjinių vertės padidėjimas, išskyrus padidėjimą dėl diskontavimo</t>
  </si>
  <si>
    <t>Atidėjinių vertės pasikeitimas dėl diskontavimo</t>
  </si>
  <si>
    <t>Panaudota atidėjinių suma</t>
  </si>
  <si>
    <t>Panaikinta atidėjinių suma</t>
  </si>
  <si>
    <t>Atidėjinių vertė ataskaitinio laikotarpio pabaigoje</t>
  </si>
  <si>
    <t>Kompensacijos darbuotojams</t>
  </si>
  <si>
    <t>Žalos atlyginimas</t>
  </si>
  <si>
    <t>Aplinkos tvarkymas</t>
  </si>
  <si>
    <t>Turto likvidavimas</t>
  </si>
  <si>
    <t>Restruktūrizavimas / veiklos nutraukimas</t>
  </si>
  <si>
    <t>Garantijų įsipareigojimai</t>
  </si>
  <si>
    <t>Baudos</t>
  </si>
  <si>
    <t>Kompensacijų už valstybės išperkamą nekilnojamą turtą bei LR religinių bendrijų teisės į išlikusį nekilnojamą turtą atkūrimui</t>
  </si>
  <si>
    <t>Lengvatinių paskolų gyvenamiesiems namams, butams statyti arba pirkti teikimo iš bankų kredito išteklių piliečiams, turintiems teisę į valstybės paramą, rinkos palūkanoms arba jų daliai padengti</t>
  </si>
  <si>
    <t>Santaupoms atkurti</t>
  </si>
  <si>
    <t>Kita*</t>
  </si>
  <si>
    <t>*Reikšmingos sumos detalizuojamos aiškinamojo rašto tekste.</t>
  </si>
  <si>
    <t>11 priedas</t>
  </si>
  <si>
    <t>Finansavimo sumos pagal šaltinį, tikslinę paskirtį ir jų pokyčiai per ataskaitinį laikotarpį</t>
  </si>
  <si>
    <t>Finansavimo sumos</t>
  </si>
  <si>
    <t>Finansavimo sumų likutis ataskaitinio laikotarpio pradžioje</t>
  </si>
  <si>
    <t>Finansavimo sumų likutis ataskaitinio laikotarpio pabaigoje</t>
  </si>
  <si>
    <t>Finansavimo sumos (gautos)</t>
  </si>
  <si>
    <t>Finansavimo sumų pergrupavimas*</t>
  </si>
  <si>
    <t>Perduota kitiems viešojo sektoriaus subjektams</t>
  </si>
  <si>
    <t>Finansavimo sumų sumažėjimas dėl turto pardavimo</t>
  </si>
  <si>
    <t>Finansavimo sumų sumažėjimas dėl jų panaudojimo savo veiklai</t>
  </si>
  <si>
    <t>Finansavimo sumų sumažėjimas dėl jų perdavimo ne viešojo sektoriaus subjektams</t>
  </si>
  <si>
    <t>Finansavimo sumos grąžintos</t>
  </si>
  <si>
    <t>Finansavimo sumų (gautinų) pasikeitimas</t>
  </si>
  <si>
    <t>Iš valstybės biudžeto</t>
  </si>
  <si>
    <t>          Nepiniginiam turtui įsigyti</t>
  </si>
  <si>
    <t>          Kitoms išlaidoms kompensuoti</t>
  </si>
  <si>
    <t>Iš savivaldybės biudžeto</t>
  </si>
  <si>
    <t>Iš Europos Sąjungos, užsienio valstybių ir tarptautinių organizacijų</t>
  </si>
  <si>
    <t>Iš kitų šaltinių</t>
  </si>
  <si>
    <t>4.1.</t>
  </si>
  <si>
    <t>4.2.</t>
  </si>
  <si>
    <t>Iš viso finansavimo sumų</t>
  </si>
  <si>
    <t>* Šioje skiltyje rodomas finansavimo sumų pergrupavimas, praėjusio ataskaitinio laikotarpio klaidų taisymas ir valiutos kurso įtaka pinigų likučiams, susijusiems su finansavimo sumomis.</t>
  </si>
  <si>
    <t>12 priedas</t>
  </si>
  <si>
    <t>Ataskaitinio laikotarpio informacija pagal veiklos segmentus</t>
  </si>
  <si>
    <t>Finansinių ataskaitų straipsniai</t>
  </si>
  <si>
    <t>Bendros valstybės paslaugos</t>
  </si>
  <si>
    <t>Gynyba</t>
  </si>
  <si>
    <t>Viešoji tvarka ir visuomenės apsauga</t>
  </si>
  <si>
    <t>Ekonomika</t>
  </si>
  <si>
    <t>Aplinkos apsauga</t>
  </si>
  <si>
    <t>Būstas ir komunalinis ūkis</t>
  </si>
  <si>
    <t>Sveikatos apsauga</t>
  </si>
  <si>
    <t>Poilsis, kultūra ir religija</t>
  </si>
  <si>
    <t>Švietimas</t>
  </si>
  <si>
    <t>Socialinė apsauga</t>
  </si>
  <si>
    <t>Pagrindinės veiklos sąnaudos</t>
  </si>
  <si>
    <t>    Darbo užmokesčio ir socialinio draudimo</t>
  </si>
  <si>
    <t>    Nusidėvėjimo ir amortizacijos</t>
  </si>
  <si>
    <t>    Komunalinių paslaugų ir ryšių</t>
  </si>
  <si>
    <t>    Komandiruočių</t>
  </si>
  <si>
    <t>    Transporto</t>
  </si>
  <si>
    <t>1.6.</t>
  </si>
  <si>
    <t>    Kvalifikacijos kėlimo</t>
  </si>
  <si>
    <t>1.7.</t>
  </si>
  <si>
    <t>    Paprastojo remonto ir eksploatavimo</t>
  </si>
  <si>
    <t>1.8.</t>
  </si>
  <si>
    <t>    Nuvertėjimo ir nurašytų sumų</t>
  </si>
  <si>
    <t>1.9.</t>
  </si>
  <si>
    <t>    Sunaudotų ir parduotų atsargų savikaina</t>
  </si>
  <si>
    <t>1.10.</t>
  </si>
  <si>
    <t>    Socialinių išmokų</t>
  </si>
  <si>
    <t>1.11.</t>
  </si>
  <si>
    <t>    Nuomos</t>
  </si>
  <si>
    <t>1.12.</t>
  </si>
  <si>
    <t>    Finansavimo</t>
  </si>
  <si>
    <t>1.13.</t>
  </si>
  <si>
    <t>    Kitų paslaugų</t>
  </si>
  <si>
    <t>1.14.</t>
  </si>
  <si>
    <t>    Kitos</t>
  </si>
  <si>
    <t>Apskaitos politikos keitimo ir esminių apskaitos klaidų taisymo įtaka</t>
  </si>
  <si>
    <t>Pagrindinės veiklos pinigų srautai</t>
  </si>
  <si>
    <t xml:space="preserve"> </t>
  </si>
  <si>
    <t>    Išmokos</t>
  </si>
  <si>
    <t>3.1.1.</t>
  </si>
  <si>
    <t>          Darbo užmokesčio ir socialinio draudimo</t>
  </si>
  <si>
    <t>3.1.2.</t>
  </si>
  <si>
    <t>          Komunalinių paslaugų ir ryšių</t>
  </si>
  <si>
    <t>3.1.3.</t>
  </si>
  <si>
    <t>          Komandiruočių</t>
  </si>
  <si>
    <t>3.1.4.</t>
  </si>
  <si>
    <t>          Transporto</t>
  </si>
  <si>
    <t>3.1.5.</t>
  </si>
  <si>
    <t>          Kvalifikacijos kėlimo</t>
  </si>
  <si>
    <t>3.1.6.</t>
  </si>
  <si>
    <t>          Paprastojo remonto ir eksploatavimo</t>
  </si>
  <si>
    <t>3.1.7.</t>
  </si>
  <si>
    <t>          Atsargų įsigijimo</t>
  </si>
  <si>
    <t>3.1.8.</t>
  </si>
  <si>
    <t>          Socialinių išmokų</t>
  </si>
  <si>
    <t>3.1.9.</t>
  </si>
  <si>
    <t>          Nuomos</t>
  </si>
  <si>
    <t>3.1.10.</t>
  </si>
  <si>
    <t>          Kitų paslaugų įsigijimo</t>
  </si>
  <si>
    <t>3.1.11.</t>
  </si>
  <si>
    <t>          Sumokėtos palūkanos</t>
  </si>
  <si>
    <t>3.1.12.</t>
  </si>
  <si>
    <t>          Kitos išmokos</t>
  </si>
  <si>
    <t>13 priedas</t>
  </si>
  <si>
    <t>Praėjusio ataskaitinio laikotarpio informacija pagal veiklos segmentus</t>
  </si>
  <si>
    <t>14 priedas</t>
  </si>
  <si>
    <t>Suteiktos garantijos dėl paskolų</t>
  </si>
  <si>
    <t>Paskolų, dėl kurių suteiktos garantijos, likutis ataskaitinio laikotarpio pradžioje</t>
  </si>
  <si>
    <t>Ataskaitiniai metai</t>
  </si>
  <si>
    <t>Paskolų, dėl kurių suteiktos garantijos, likutis ataskaitinio laikotarpio pabaigoje</t>
  </si>
  <si>
    <t>Suteikta paskolų, dėl kurių suteiktos garantijos per ataskaitinį laikotarpį</t>
  </si>
  <si>
    <t>Grąžinta paskolų, dėl kurių buvo suteiktos garantijos per ataskaitinį laikotarpį</t>
  </si>
  <si>
    <t>Įsipareigojimai dėl suteiktų valstybės (savivaldybės) garantijų, kurie priskiriami prie tiesioginės valstybės (savivaldybės) skolos per ataskaitinį laikotarpį</t>
  </si>
  <si>
    <t>Valiutų kursų pasikeitimo įtaka (+/-)</t>
  </si>
  <si>
    <t>7=9-3-4+5+6</t>
  </si>
  <si>
    <t>Suteiktos valstybės garantijos dėl vidaus paskolų</t>
  </si>
  <si>
    <t>    Valdžios sektorius</t>
  </si>
  <si>
    <t>          Vietos valdžia (savivaldybės)</t>
  </si>
  <si>
    <t>          Valstybės socialinės apsaugos fondai</t>
  </si>
  <si>
    <t>    Finansų įstaigos</t>
  </si>
  <si>
    <t>          Bankai</t>
  </si>
  <si>
    <t>          Nebankinės finansų įstaigos</t>
  </si>
  <si>
    <t>    Nefinansų įstaigos</t>
  </si>
  <si>
    <t>Suteiktos valstybės garantijos dėl užsienio paskolų</t>
  </si>
  <si>
    <t>5.1.</t>
  </si>
  <si>
    <t>5.2.</t>
  </si>
  <si>
    <t>Suteiktos valstybės garantijos dėl tarptautinių finansų institucijų išduotų paskolų ir garantijų</t>
  </si>
  <si>
    <t>Suteikta valstybės garantijų dėl paskolų, iš viso (I+II+III)</t>
  </si>
  <si>
    <t>Suteiktos savivaldybės garantijos dėl vidaus ir užsienio paskolų</t>
  </si>
  <si>
    <t>VI</t>
  </si>
  <si>
    <t>Suteiktos valstybės ir savivaldybės garantijos dėl paskolų, iš viso (IV+V)</t>
  </si>
  <si>
    <t>15 priedas</t>
  </si>
  <si>
    <t>Informacija apie per vienus metus gautinas sumas</t>
  </si>
  <si>
    <t xml:space="preserve">Eil. Nr.     </t>
  </si>
  <si>
    <t xml:space="preserve"> Straipsniai</t>
  </si>
  <si>
    <t>Ataskaitinio laikotarpio pabaigoje</t>
  </si>
  <si>
    <t>Praėjusio ataskaitinio laikotarpio pabaigoje</t>
  </si>
  <si>
    <t>Tarp jų iš VSS</t>
  </si>
  <si>
    <t>Tarp jų iš kontroliuojamų ir asocijuotųjų ne VSS</t>
  </si>
  <si>
    <t>Per vienus metus gautinų sumų įsigijimo savikaina, iš viso (1.1+1.2+1.3+1.4+1.5+1.6)</t>
  </si>
  <si>
    <t>Gautinos finansavimo sumos</t>
  </si>
  <si>
    <t>Gautini mokesčiai ir socialinės įmokos</t>
  </si>
  <si>
    <t>1.2.1.</t>
  </si>
  <si>
    <t xml:space="preserve">  Gautini mokesčiai</t>
  </si>
  <si>
    <t>1.2.2.</t>
  </si>
  <si>
    <t xml:space="preserve">  Gautinos socialinės įmokos</t>
  </si>
  <si>
    <t>Gautinos sumos už turto naudojimą, parduotas prekes, turtą, paslaugas</t>
  </si>
  <si>
    <t>1.3.1.</t>
  </si>
  <si>
    <t xml:space="preserve">  Gautinos sumos už turto naudojimą</t>
  </si>
  <si>
    <t>1.3.2.</t>
  </si>
  <si>
    <t xml:space="preserve">  Gautinos sumos už parduotas prekes</t>
  </si>
  <si>
    <t>1.3.3.</t>
  </si>
  <si>
    <t xml:space="preserve">  Gautinos sumos už suteiktas paslaugas</t>
  </si>
  <si>
    <t>1.3.4.</t>
  </si>
  <si>
    <t xml:space="preserve">  Gautinos sumos už parduotą ilgalaikį turtą</t>
  </si>
  <si>
    <t>1.3.5.</t>
  </si>
  <si>
    <t xml:space="preserve">  Kitos</t>
  </si>
  <si>
    <t>Gautinos sumos už konfiskuotą turtą, baudos ir kitos netesybos</t>
  </si>
  <si>
    <t>Sukauptos gautinos sumos</t>
  </si>
  <si>
    <t>1.5.1.</t>
  </si>
  <si>
    <t xml:space="preserve">  Iš biudžeto</t>
  </si>
  <si>
    <t>1.5.2.</t>
  </si>
  <si>
    <t>Kitos gautinos sumos</t>
  </si>
  <si>
    <t>Per vienus metus gautinų sumų nuvertėjimas ataskaitinio laikotarpio pabaigoje</t>
  </si>
  <si>
    <t>Per vienus metus gautinų sumų balansinė vertė (1-2)</t>
  </si>
  <si>
    <t>16 priedas</t>
  </si>
  <si>
    <t>Informacija apie kai kurias trumpalaikes mokėtinas sumas</t>
  </si>
  <si>
    <t>VSS</t>
  </si>
  <si>
    <t>Kontroliuojamiems ir asocijuotiesiems ne VSS</t>
  </si>
  <si>
    <t xml:space="preserve"> Mokėtinos subsidijos, dotacijos ir finansavimo sumos </t>
  </si>
  <si>
    <t xml:space="preserve"> Su darbo santykiais susiję įsipareigojimai </t>
  </si>
  <si>
    <t xml:space="preserve"> Tiekėjams mokėtinos sumos </t>
  </si>
  <si>
    <t xml:space="preserve"> Sukauptos mokėtinos sumos </t>
  </si>
  <si>
    <t>4.1</t>
  </si>
  <si>
    <t xml:space="preserve">     Sukauptos finansavimo sąnaudos </t>
  </si>
  <si>
    <t>4.2</t>
  </si>
  <si>
    <t xml:space="preserve">     Sukauptos atostoginių sąnaudos </t>
  </si>
  <si>
    <t>4.3</t>
  </si>
  <si>
    <t xml:space="preserve">     Kitos sukauptos sąnaudos </t>
  </si>
  <si>
    <t>4.4</t>
  </si>
  <si>
    <t xml:space="preserve">     Kitos sukauptos mokėtinos sumos </t>
  </si>
  <si>
    <t xml:space="preserve"> Kiti trumpalaikiai įsipareigojimai </t>
  </si>
  <si>
    <t>5.1</t>
  </si>
  <si>
    <t xml:space="preserve">     Mokėtini veiklos mokesčiai </t>
  </si>
  <si>
    <t>5.2</t>
  </si>
  <si>
    <t xml:space="preserve">     Gauti išankstiniai apmokėjimai </t>
  </si>
  <si>
    <t>5.3</t>
  </si>
  <si>
    <t xml:space="preserve">     Kitos mokėtinos sumos </t>
  </si>
  <si>
    <t xml:space="preserve"> Kai kurių trumpalaikių mokėtinų sumų balansinė vertė (1+2+3+4+5) </t>
  </si>
  <si>
    <t>17 priedas</t>
  </si>
  <si>
    <t>Mineraliniai ištekliai</t>
  </si>
  <si>
    <t>Pateikimo valiuta ir tikslumas:  eurais</t>
  </si>
  <si>
    <t xml:space="preserve"> Eil. Nr.</t>
  </si>
  <si>
    <t xml:space="preserve"> Mineralinio ištekliaus pavadinimas</t>
  </si>
  <si>
    <t>Mineralinio ištekliaus matavimo vnt.</t>
  </si>
  <si>
    <t>Mineralinio ištekliaus rinkos kaina</t>
  </si>
  <si>
    <t xml:space="preserve"> kiekis</t>
  </si>
  <si>
    <r>
      <t xml:space="preserve"> sąlyginė  vieneto vertė </t>
    </r>
    <r>
      <rPr>
        <sz val="10"/>
        <rFont val="Times New Roman"/>
        <family val="1"/>
        <charset val="186"/>
      </rPr>
      <t>(</t>
    </r>
    <r>
      <rPr>
        <i/>
        <sz val="10"/>
        <rFont val="Times New Roman"/>
        <family val="1"/>
        <charset val="186"/>
      </rPr>
      <t>pagal dabartinę gautinų mokesčiųį už gamtos išteklius vertę</t>
    </r>
    <r>
      <rPr>
        <sz val="10"/>
        <rFont val="Times New Roman"/>
        <family val="1"/>
        <charset val="186"/>
      </rPr>
      <t>)</t>
    </r>
  </si>
  <si>
    <r>
      <t xml:space="preserve"> dabartinė viso kiekio vertė </t>
    </r>
    <r>
      <rPr>
        <sz val="10"/>
        <rFont val="Times New Roman"/>
        <family val="1"/>
        <charset val="186"/>
      </rPr>
      <t>(</t>
    </r>
    <r>
      <rPr>
        <i/>
        <sz val="10"/>
        <rFont val="Times New Roman"/>
        <family val="1"/>
        <charset val="186"/>
      </rPr>
      <t>pagal dabartinę gautinų mokesčių už gamtos išteklius vertę</t>
    </r>
    <r>
      <rPr>
        <sz val="10"/>
        <rFont val="Times New Roman"/>
        <family val="1"/>
        <charset val="186"/>
      </rPr>
      <t>)</t>
    </r>
  </si>
  <si>
    <r>
      <t xml:space="preserve"> sąlyginė  vieneto vertė </t>
    </r>
    <r>
      <rPr>
        <sz val="10"/>
        <rFont val="Times New Roman"/>
        <family val="1"/>
        <charset val="186"/>
      </rPr>
      <t>(</t>
    </r>
    <r>
      <rPr>
        <i/>
        <sz val="10"/>
        <rFont val="Times New Roman"/>
        <family val="1"/>
        <charset val="186"/>
      </rPr>
      <t>pagal dabartinę gautinų mokesčių už gamtos išteklius vertę</t>
    </r>
    <r>
      <rPr>
        <sz val="10"/>
        <rFont val="Times New Roman"/>
        <family val="1"/>
        <charset val="186"/>
      </rPr>
      <t>)</t>
    </r>
  </si>
  <si>
    <t>Finansinės būklės ataskaitoje rodomi mineraliniai ištekliai:</t>
  </si>
  <si>
    <t>Dolonitas</t>
  </si>
  <si>
    <t>m3</t>
  </si>
  <si>
    <t>0.950318449</t>
  </si>
  <si>
    <t>Durpės</t>
  </si>
  <si>
    <t>Klintis</t>
  </si>
  <si>
    <t>Žvyras</t>
  </si>
  <si>
    <t>Sapropelis</t>
  </si>
  <si>
    <t>Nafta</t>
  </si>
  <si>
    <t>Triaso periodo molis</t>
  </si>
  <si>
    <t>Devono periodo molis</t>
  </si>
  <si>
    <t>Kitas molis</t>
  </si>
  <si>
    <t>Kreidos mergelis</t>
  </si>
  <si>
    <t>Smėlis stiklui gaminti</t>
  </si>
  <si>
    <t>Smėlis moliui liesinti</t>
  </si>
  <si>
    <t>Smėlis silikatiniams dirbiniams</t>
  </si>
  <si>
    <t>Kitas smėlis</t>
  </si>
  <si>
    <t>1.15.</t>
  </si>
  <si>
    <t>Opoka</t>
  </si>
  <si>
    <t>1.16.</t>
  </si>
  <si>
    <t>Gydymo įstaigose naudojamas mineralinis vanduo</t>
  </si>
  <si>
    <t>1.17.</t>
  </si>
  <si>
    <t>Likęs mineralinis vanduo</t>
  </si>
  <si>
    <t>1.18.</t>
  </si>
  <si>
    <t>Požeminis vanduo, tiekiamas namų ūkiams</t>
  </si>
  <si>
    <t>1.19.</t>
  </si>
  <si>
    <t>Požeminis vanduo juridiniams asmenims</t>
  </si>
  <si>
    <t>1.20.</t>
  </si>
  <si>
    <t>Kitas požeminis vanduo, išskyrus mineralinį</t>
  </si>
  <si>
    <t>1.21.</t>
  </si>
  <si>
    <t>Kitas požeminis vanduo žemės ūkio veiklai</t>
  </si>
  <si>
    <t>1.22.</t>
  </si>
  <si>
    <t>Paviršinis vanduo pramonei ir žemės ūkiui</t>
  </si>
  <si>
    <t>1.23.</t>
  </si>
  <si>
    <t>Paviršinis vanduo šiluminėms elektrinėms aušinti</t>
  </si>
  <si>
    <t>1.24.</t>
  </si>
  <si>
    <t>Paviršinis vanduo žuvininkystei</t>
  </si>
  <si>
    <t>1.25.</t>
  </si>
  <si>
    <t>Paviršinis vanduo hidroenergetikai</t>
  </si>
  <si>
    <t>1.26.</t>
  </si>
  <si>
    <t>Paviršinis vanduo atominei elektrinei</t>
  </si>
  <si>
    <t>1.27.</t>
  </si>
  <si>
    <t>Paviršinis vanduo suskystintų dujų terminalui</t>
  </si>
  <si>
    <t xml:space="preserve"> Finansinės būklės ataskaitoje nerodomi mineraliniai ištekliai:</t>
  </si>
  <si>
    <t xml:space="preserve"> 2.1</t>
  </si>
  <si>
    <t xml:space="preserve"> Parengtinai išžvalgyti mineraliniai ištekliai</t>
  </si>
  <si>
    <t>2.1.1.</t>
  </si>
  <si>
    <t>Molis</t>
  </si>
  <si>
    <t>2.1.2.</t>
  </si>
  <si>
    <t>Dolomitas</t>
  </si>
  <si>
    <t>2.1.3.</t>
  </si>
  <si>
    <t>2.1.4.</t>
  </si>
  <si>
    <t>2.1.5.</t>
  </si>
  <si>
    <t>Smėlis</t>
  </si>
  <si>
    <t>2.1.6.</t>
  </si>
  <si>
    <t>2.1.7.</t>
  </si>
  <si>
    <t>Geležies rūda</t>
  </si>
  <si>
    <t>2.1.8.</t>
  </si>
  <si>
    <t>Glaukontinis priesmėlis</t>
  </si>
  <si>
    <t>2.1.9.</t>
  </si>
  <si>
    <t>Gintaras</t>
  </si>
  <si>
    <t>t</t>
  </si>
  <si>
    <t>2.1.10.</t>
  </si>
  <si>
    <t>2.1.11.</t>
  </si>
  <si>
    <t>Anhidritas</t>
  </si>
  <si>
    <t>2.1.12.</t>
  </si>
  <si>
    <t>Akmens druska</t>
  </si>
  <si>
    <t>2.1.13.</t>
  </si>
  <si>
    <t>Gėlavandenė klintis</t>
  </si>
  <si>
    <t>2.1.14.</t>
  </si>
  <si>
    <t>Gipsas</t>
  </si>
  <si>
    <t>2.1.15.</t>
  </si>
  <si>
    <t xml:space="preserve"> 2.2</t>
  </si>
  <si>
    <t xml:space="preserve"> Prognoziniai mineraliniai ištekliai</t>
  </si>
  <si>
    <t>Iš viso:</t>
  </si>
  <si>
    <t>18 priedas</t>
  </si>
  <si>
    <t>Mokesčių pajamos</t>
  </si>
  <si>
    <t>Ataskaitinis laikotarpis</t>
  </si>
  <si>
    <t>Praėjęs ataskaitinis laikotarpis</t>
  </si>
  <si>
    <t>Pajamų ir pelno mokesčių iš viso</t>
  </si>
  <si>
    <t>    Gyventojų pajamų mokestis</t>
  </si>
  <si>
    <t>    Pelno mokestis</t>
  </si>
  <si>
    <t>    Socialinis mokestis</t>
  </si>
  <si>
    <t>Turto mokesčių iš viso</t>
  </si>
  <si>
    <t>    Žemės mokestis</t>
  </si>
  <si>
    <t>    Paveldimo turto mokestis</t>
  </si>
  <si>
    <t>    Nekilnojamojo turto mokestis</t>
  </si>
  <si>
    <t>Prekių ir paslaugų mokesčių iš viso</t>
  </si>
  <si>
    <t>    Pridėtinės vertės mokestis</t>
  </si>
  <si>
    <t>    Akcizai</t>
  </si>
  <si>
    <t>    Atskaitymai nuo pajamų pagal Lietuvos Respublikos miškų įstatymą</t>
  </si>
  <si>
    <t>    Cukraus sektoriaus mokesčiai</t>
  </si>
  <si>
    <t>    Loterijų ir azartinių lošimų mokestis</t>
  </si>
  <si>
    <t>Tarptautinės prekybos ir sandorių mokesčių iš viso</t>
  </si>
  <si>
    <t>    Muitai ir kiti importo mokesčiai, išskyrus PVM ir akcizus</t>
  </si>
  <si>
    <t>    Eksporto mokesčiai</t>
  </si>
  <si>
    <t>4.3.</t>
  </si>
  <si>
    <t>    Kiti tarptautinės prekybos ir sandorių mokesčiai</t>
  </si>
  <si>
    <t>Kitų mokesčių iš viso</t>
  </si>
  <si>
    <t>    Mokestis už valstybinius gamtos išteklius</t>
  </si>
  <si>
    <t>    Naftos ir dujų išteklių mokestis</t>
  </si>
  <si>
    <t>5.3.</t>
  </si>
  <si>
    <t>    Mokestis už aplinkos teršimą</t>
  </si>
  <si>
    <t>5.4.</t>
  </si>
  <si>
    <t>    Mokestis už valstybės turto naudojimą patikėjimo teise</t>
  </si>
  <si>
    <t>5.5.</t>
  </si>
  <si>
    <t>    Kiti</t>
  </si>
  <si>
    <t>Mokesčių pajamų iš viso</t>
  </si>
  <si>
    <t>19 priedas</t>
  </si>
  <si>
    <t xml:space="preserve">Kitos veiklos pajamų ir sąnaudų pateikimas 
žemesniojo ir aukštesniojo lygių viešojo sektoriaus subjekto
finansinių ataskaitų aiškinamajame rašte*
</t>
  </si>
  <si>
    <t>Kitos veiklos pajamos</t>
  </si>
  <si>
    <t>1.1</t>
  </si>
  <si>
    <t>Pajamos iš atsargų pardavimo</t>
  </si>
  <si>
    <t>1.2</t>
  </si>
  <si>
    <t>Ilgalaikio materialiojo, nematerialiojo ir biologinio turto pardavimo pelnas</t>
  </si>
  <si>
    <t>1.3</t>
  </si>
  <si>
    <t>Pajamos iš administracinių baudų</t>
  </si>
  <si>
    <t>1.4</t>
  </si>
  <si>
    <t>Nuomos pajamos</t>
  </si>
  <si>
    <t>1.5</t>
  </si>
  <si>
    <t>Suteiktų paslaugų, išskyrus nuomą, pajamos</t>
  </si>
  <si>
    <t>1.6</t>
  </si>
  <si>
    <t>Kitos</t>
  </si>
  <si>
    <t>Pervestinos į biudžetą kitos veiklos pajamos</t>
  </si>
  <si>
    <t>Kitos veiklos sąnaudos</t>
  </si>
  <si>
    <t>3.1</t>
  </si>
  <si>
    <t>Sunaudotų ir parduotų atsargų savikaina</t>
  </si>
  <si>
    <t>3.2</t>
  </si>
  <si>
    <t>Nuostoliai iš ilgalaikio turto perleidimo</t>
  </si>
  <si>
    <t>3.3</t>
  </si>
  <si>
    <t>Ilgalaikio turto nusidėvėjimo ir amortizacijos sąnaudos</t>
  </si>
  <si>
    <t>3.4</t>
  </si>
  <si>
    <t>Paslaugų sąnaudos</t>
  </si>
  <si>
    <t>3.5</t>
  </si>
  <si>
    <t>Darbo užmokesčio ir socialinio draudimo sąnaudos</t>
  </si>
  <si>
    <t>3.6</t>
  </si>
  <si>
    <t>Kitos veiklos rezultatas</t>
  </si>
  <si>
    <t xml:space="preserve">  </t>
  </si>
  <si>
    <t>20 priedas</t>
  </si>
  <si>
    <t xml:space="preserve">               </t>
  </si>
  <si>
    <t>Informacija apie pinigus ir pinigų ekvivalentus</t>
  </si>
  <si>
    <t xml:space="preserve"> Iš viso</t>
  </si>
  <si>
    <t xml:space="preserve"> Biudžeto asignavimai</t>
  </si>
  <si>
    <t xml:space="preserve"> Pinigai iš valstybės biudžeto (įskaitant Europos Sąjungos finansinę paramą) (1.1+1.2+1.3+1.4+1.5+1.6)</t>
  </si>
  <si>
    <t xml:space="preserve">     Pinigai bankų sąskaitose</t>
  </si>
  <si>
    <t xml:space="preserve">     Pinigai kasoje </t>
  </si>
  <si>
    <t xml:space="preserve">     Pinigai kelyje </t>
  </si>
  <si>
    <t xml:space="preserve">     Pinigai įšaldytose sąskaitose</t>
  </si>
  <si>
    <t xml:space="preserve">     Pinigų įšaldytose sąskaitose nuvertėjimas</t>
  </si>
  <si>
    <t xml:space="preserve">     Pinigų ekvivalentai</t>
  </si>
  <si>
    <t xml:space="preserve"> Pinigai iš savivaldybės biudžeto (2.1+2.2+2.3+2.4+2.5+2.6)</t>
  </si>
  <si>
    <t>2.1</t>
  </si>
  <si>
    <t xml:space="preserve">     Pinigai bankų sąskaitose </t>
  </si>
  <si>
    <t>2.2</t>
  </si>
  <si>
    <t>2.3</t>
  </si>
  <si>
    <t>2.4</t>
  </si>
  <si>
    <t>2.5</t>
  </si>
  <si>
    <t>2.6</t>
  </si>
  <si>
    <t xml:space="preserve"> Pinigai ir pinigų ekvivalentai iš kitų šaltinių (3.1+3.2+3.3+3.4+3.5+3.6+3.7)</t>
  </si>
  <si>
    <t xml:space="preserve">     Indėliai, kurių terminas neviršija trijų mėnesių </t>
  </si>
  <si>
    <t>3.7</t>
  </si>
  <si>
    <t xml:space="preserve">     Kiti pinigų ekvivalentai </t>
  </si>
  <si>
    <t xml:space="preserve"> Iš viso pinigų ir pinigų ekvivalentų (1+2+3)</t>
  </si>
  <si>
    <t xml:space="preserve"> Iš jų išteklių fondų lėšos </t>
  </si>
  <si>
    <t>21 priedas</t>
  </si>
  <si>
    <t>Informacija apie darbo užmokesčio ir socialinio draudimo sąnaudas</t>
  </si>
  <si>
    <t>Pateikimo valiuta ir tikslumas:  tūkstančiais eurų</t>
  </si>
  <si>
    <t>Vidutinis darbuotojų skaičius</t>
  </si>
  <si>
    <t>Darbo užmokeščio sąnaudos</t>
  </si>
  <si>
    <t>Grupė</t>
  </si>
  <si>
    <t>Pareiginė alga</t>
  </si>
  <si>
    <t>Priedai, priemokos, premijos</t>
  </si>
  <si>
    <t xml:space="preserve">Darbuotojo išlaidų kompensavimas </t>
  </si>
  <si>
    <t>Išmokos diplomatams ir jų šeimų nariams</t>
  </si>
  <si>
    <t>Kita</t>
  </si>
  <si>
    <t>Valstybės politikai ir valstybės pareigūnai</t>
  </si>
  <si>
    <t>Teisėjai</t>
  </si>
  <si>
    <t>Valstybės tarnautojai</t>
  </si>
  <si>
    <t>    einantys vadovaujamas pareigas</t>
  </si>
  <si>
    <t>    patarėjai</t>
  </si>
  <si>
    <t>    specialistai</t>
  </si>
  <si>
    <t>Kariai</t>
  </si>
  <si>
    <t>Darbuotojai, dirbantys pagal neterminuotas darbo sutartis</t>
  </si>
  <si>
    <t>    kiti darbuotojai</t>
  </si>
  <si>
    <t>Kiti</t>
  </si>
  <si>
    <t>Iš jų socialinio draudimo sąnaudos</t>
  </si>
  <si>
    <t>22 priedas</t>
  </si>
  <si>
    <t xml:space="preserve">Atidėjinių pagal paskirtį reikšmingų sumų detalizavimas
</t>
  </si>
  <si>
    <t>Atidėjinių vertė</t>
  </si>
  <si>
    <t>Sumos arba panaudojimo laiko neapibrėžtumo požymiai</t>
  </si>
  <si>
    <t>VšĮ Vilniaus universiteto ligoninė Santaros klinikos atidėjinys, darbuotojų, pasiekusių įstatymų  nustatytą senatvės  pensijos amžių, išeitinėms išmokom mokėti</t>
  </si>
  <si>
    <t>Nėra apibrėžtas panaudojimo laikas.</t>
  </si>
  <si>
    <t>VšĮ Respublikinės Šiaulių ligoninės atidėjinys darbuotojų, pasiekusių įstatymų  nustatytą senatvės  pensijos amžių, išeitinėms išmokom mokėti</t>
  </si>
  <si>
    <t>Kitų viešojo sektoriaus subjektų</t>
  </si>
  <si>
    <t>Viešojo sektoriaus subjektų atidėjiniai žalų atlyginimui</t>
  </si>
  <si>
    <t>Atidėjinys Lietuvos kariuomenės patikėjimo teise valdomo turto, pripažinto nereikalingu ar netinkamu naudoti, išardymui ir likvidavimui</t>
  </si>
  <si>
    <t>Suma nustatyta remiantis sudarytomis statinių griovimo sąlygomis. Nėra apibrėžtas panaudojimo laikas.</t>
  </si>
  <si>
    <t>INVEGOS fondo, Energijos efektyvumo fondo, Verslo finansavimo fondo, finansuojamo iš Europos regioninės plėtros fondo ir Verslumo skatinimo fondo atidėjiniai garantijų išmokoms dėl galimų nuostolių dėl suteiktų portfelinių ir individualių garantijų</t>
  </si>
  <si>
    <t>Atidėjiniai formuojami priklausomai nuo rizikos grupės ir tikėtino jos nuostolio.</t>
  </si>
  <si>
    <t xml:space="preserve">Energetikos ministerijos atidėjiniai Ignalinos atominės elektrinės uždarymui </t>
  </si>
  <si>
    <t>23 priedas</t>
  </si>
  <si>
    <t xml:space="preserve">Neapibrėžtieji įsipareigojimai </t>
  </si>
  <si>
    <t>Neapibrėžtųjų įsipareigojimų grupė</t>
  </si>
  <si>
    <t>Suma, kuri gali būti reikalinga neapibrėžtajam įsipareigojimui padengti</t>
  </si>
  <si>
    <t>Su neapibrėžtuoju įsipareigojimu susijusių išlaidų tikimybė</t>
  </si>
  <si>
    <t>Padengimo laiko neapibrėžtumo požymiai</t>
  </si>
  <si>
    <t>Lietuvos kariuomenės apskaičiuota kompensacija profesinės karo tarnybos kariams dėl neteisėtai sumažintų darbo užmokesčio koeficientų</t>
  </si>
  <si>
    <t>11-50 %</t>
  </si>
  <si>
    <t>Teisės aktais nepriimtas sprendimas dėl kompensacijos mokėjimo</t>
  </si>
  <si>
    <t>Lietuvos apeliacinio teismo įsipareigojimai dėl sustabdytų teisėjo įgaliojimų ir leidimo patraukti baudžiamajai atsakomybei</t>
  </si>
  <si>
    <t>51-90 %</t>
  </si>
  <si>
    <t>Apskųstą spendimą nagrinėja Apeliacinis teismas, 2026 metais bus priimtas sprendimas.</t>
  </si>
  <si>
    <t xml:space="preserve">Kitų viešojo sektoriaus subjektų neapibrėžtieji įsipareigojimai darbuotojams </t>
  </si>
  <si>
    <t>Nežinoma</t>
  </si>
  <si>
    <t>Lietuvos Respublikos teisingumo ministerijos įsipareigojimai atlyginti žalą, galintys atsirasti priėmus sprendimus vykstančiose bylose dėl valstybės valdžios institucijų neteisėtų veiksmų</t>
  </si>
  <si>
    <t>0 - 10 %</t>
  </si>
  <si>
    <t>Neįmanoma</t>
  </si>
  <si>
    <t>Valstybinės ligonių kasos prie Sveikatos apsaugos ministerijos atlyginimas dėl pacientų sveikatai padarytos žalos</t>
  </si>
  <si>
    <t>Priklauso nuo teismų ir Lietuvos Respublikos apsaugos ministerijos komisijos sprendimų</t>
  </si>
  <si>
    <t>Kitų viešojo sektoriaus subjektų įsipareigojimai dėl turtinės ir neturtinės žalos atlyginimo</t>
  </si>
  <si>
    <t>Nėra aiški teisminių ginčų nagrinėjimo baigtis, vyksta teismo procesai.</t>
  </si>
  <si>
    <t>Lietuvos kariuomenės turto, kuris pripažintas nereikalingu ir netinkamu naudoti, išardymui ir likvidavimui priskaičiuota preliminari lėšų suma</t>
  </si>
  <si>
    <t>Nenumatytas terminas turto likvidavimui</t>
  </si>
  <si>
    <t xml:space="preserve">Valstybės iždo suteiktos valstybės garantijos dėl paskolų </t>
  </si>
  <si>
    <t>11-50  %</t>
  </si>
  <si>
    <t>Priklauso nuo garantijos gavėjų sutartinių įsipareigojimų vykdymo ir kitų sąlygų.</t>
  </si>
  <si>
    <t>Kitų viešojo sektoriaus subjektų garantijų įsipareigojimai dėl suteiktų paskolų</t>
  </si>
  <si>
    <t>0-10 %</t>
  </si>
  <si>
    <t>Iki 2047 m. birželio mėn. 30 d.</t>
  </si>
  <si>
    <t>Lietuvos Respublikos finansų ministerijos patikėjimo teise valdomas kapitalas tarptautinėse finansų institucijose</t>
  </si>
  <si>
    <t>0-10 %.</t>
  </si>
  <si>
    <t>Pagal pareikalavimą</t>
  </si>
  <si>
    <t>Valstybinės mokesčių inspekcijos mokesčių fondo sukauptos pervestinos sumos pagal  pateiktus vykdomuosius dokumentus, įsipareigojimai vartojimo valstybėms (MOSS/OSS) pervesti surinktas PVM įmokas, kiti įsipareigojimai dėl turto, kurio savininkas nežinomas</t>
  </si>
  <si>
    <t>Laikas neapibrėžtas, priklauso nuo antstolių veiksmų išieškant priteistas sumas pagal teismų ir kitų institucijų išduotus vykdomuosius raštus bei nuo teismų sprendimų dėl turto pripažinimo valstybės paveldimu</t>
  </si>
  <si>
    <t>Nacionalinės mokėjimo agentūros prie Žemės ūkio ministerijos mokėtinos sumos pagal su paramos gavėjais pasirašytas paramos sutartis</t>
  </si>
  <si>
    <t>Neįmanoma patikimai įvertinti</t>
  </si>
  <si>
    <t xml:space="preserve">Kitų viešojo sektoriaus subjektų neapibrėžtieji įsipareigojimai </t>
  </si>
  <si>
    <t>Teismo procesai vyksta; padenimo laikas priklauso nuo įvairių aplinkybių, kurių subjektai negali įtakoti</t>
  </si>
  <si>
    <t>24 priedas</t>
  </si>
  <si>
    <t>Informacija apie sudarytas koncesijos ir valdžios ir privataus subjektų partnerystės sutartis</t>
  </si>
  <si>
    <t>Viešojo sektoriaus subjektas (sutarties šalis)</t>
  </si>
  <si>
    <t>Viešojo ir privataus sektorių partnerystės sutarties rūšis</t>
  </si>
  <si>
    <t>Turto, dėl kurio sudaryta viešojo ir privataus sektorių partnerystės sutartis, pavadinimas</t>
  </si>
  <si>
    <t>Turto balansinė vertė</t>
  </si>
  <si>
    <t>Su turtu susijusių įsipareigojimų balansinė vertė</t>
  </si>
  <si>
    <t>ataskaitinio laikotarpio pabaigoje</t>
  </si>
  <si>
    <t>praėjusio ataskaitinio laikotarpio pabaigoje</t>
  </si>
  <si>
    <t>188602751  Lietuvos Respublikos krašto apsaugos ministerija</t>
  </si>
  <si>
    <t>Valdžios ir privataus subjektų partnerystė</t>
  </si>
  <si>
    <t>Sutartis Nr. 2SU-3 su UAB "Samogitia miestelis" bei UAB "Partnerystės projektai keturi" dėl Karinio dalinio vystymo Šiaulių regione  projektavimo, statybos, priežiūros ir paslaugų teikimo,  sudaryta 2021-01-08 (įsigaliojo 2021-10-07)</t>
  </si>
  <si>
    <t>Partnerystės sutartis Nr. 2SU-4 su UAB „DG VPP Rokantiškės“ (buvęs pavadinimas – UAB „PPP projektas 2“) bei UAB „DG VPP vystymas“ (buvęs pavadinimas – UAB „Salvinta“) dėl Karinio dalinio Rokantiškių kaime (Vilniaus rajone) projektavimo, statybos, priežiūros ir paslaugų teikimo, sudaryta 2021-01-08, įsigaliojo 2021-07-07</t>
  </si>
  <si>
    <t>Partnerystės sutartis Nr. 2SU-5 su UAB „DG VPP Pajūris“ (buvęs pavadinimas – UAB „PPP projektas 3“) bei UAB „DG VPP vystymas“ (buvęs pavadinimas – UAB „Salvinta“)  dėl Karinio dalinio vystymo Šilalės rajone, Pajūrio miestelyje  projektavimo, statybos, priežiūros, paslaugų teikimo, 2021-01-08 (sutartis įsigaliojo 2021-07-07)</t>
  </si>
  <si>
    <t>188603472  Lietuvos Respublikos sveikatos apsaugos ministerija</t>
  </si>
  <si>
    <t>Koncesija</t>
  </si>
  <si>
    <t>Automobilių stovėjimo aikštelių infrastruktūros plėtra Santariškių medicinos įstaigų miestelyje (UAB ,,Latuna", UAB ,,Santariškių parkavimo paslaugos") 2017-12-01</t>
  </si>
  <si>
    <t>188785847  Policijos departamentas prie Lietuvos Respublikos vidaus reikalų ministerijos</t>
  </si>
  <si>
    <t>Privataus subjekto atliekama ūkinė veikla, vykdant Vilniaus komisariato pastato ir areštinės projektavimą, statybą ir paslaugų teikimą (,,DG VPP Vilnius" (buvęs UAB ,,PPP projektas"), UAB ,,Pilies projektai") 2016-07-05</t>
  </si>
  <si>
    <t>Privataus subjekto atliekama ūkinė veikla, vykdant Kauno apskrities vyriausiojo policijos komisariato pastato projektavimą, statybą ir paslaugų teikimą (UAB „VPSP2“,  UAB „Merko statyba“) 2019-05-16</t>
  </si>
  <si>
    <t>Privataus subjekto atliekama ūkinė veikla, vykdant Panevėžio apskrities vyriausiojo policijos komisariato pastato kartu su areštine projektavimą, statybą ir paslaugų teikimą (UAB ,,DG VPP vystymas (buvęs UAB ,,Salvinta"), UAB ,,DG VPP Panevėžys" (buvęs  UAB ,,PPP projektas 1)) 2019-08-06</t>
  </si>
  <si>
    <t>2022-12-28 partnerystės sutartis Nr. 5-ST2-258 dėl Šiaulių apskrities vyriausiojo policijos komisariato pastato Šiauliuose, Purienų g. 48, projektavimo, statybos ir paslaugų teikimo (UAB ,,Investicijų uostas", UAB ,,Safe Community"), įsigaliojo 2023-07-04</t>
  </si>
  <si>
    <t xml:space="preserve">188603091 Lietuvos Respublikos švietimo, mokslo ir sporto ministerija ir 188710061 Vilniaus miesto savivaldybė </t>
  </si>
  <si>
    <t>Sveikatinimo, švietimo, kultūros ir užimtumo komplekso Vilniuje projektavimas, statyba, eksploatavimas (UAB,,Vilniaus daugiafunkcis kompleksas") sutartis įsigaliojo 2022-07-05</t>
  </si>
  <si>
    <t xml:space="preserve">  188710638 AB Via Lietuva (buvusi Lietuvos automobilių kelių direkcija prie Susisiekimo ministerijos) </t>
  </si>
  <si>
    <t>Valdžios ir privataus subjektų partneryst</t>
  </si>
  <si>
    <t>Palangos aplinkelio tiesimas (UAB „Plėtros investicijos“, UAB „Palangos aplinkelis“), 2013-04-30</t>
  </si>
  <si>
    <t>25 priedas</t>
  </si>
  <si>
    <t>Pokyčiai viešojo sektoriaus subjektų grupėje</t>
  </si>
  <si>
    <t>VSS, apie kurį teikiama konsolidavimui svarbi informacija</t>
  </si>
  <si>
    <t>VSS statusas</t>
  </si>
  <si>
    <t>Sprendimo įvykdymo data (metai-mėnuo-diena)*</t>
  </si>
  <si>
    <t>VSS grupės kodas**</t>
  </si>
  <si>
    <t>Reorganizavimas***</t>
  </si>
  <si>
    <t>Jungimo būdu</t>
  </si>
  <si>
    <t>Skaidymo būdu</t>
  </si>
  <si>
    <t>Kodas</t>
  </si>
  <si>
    <t>Pavadinimas</t>
  </si>
  <si>
    <t>Prijungimas</t>
  </si>
  <si>
    <t>Sujungimas</t>
  </si>
  <si>
    <t>Išdalijimas</t>
  </si>
  <si>
    <t>Padalijimas</t>
  </si>
  <si>
    <t>Viešoji įstaiga Alytaus apskrities tuberkuliozės ligoninė</t>
  </si>
  <si>
    <t>Reorganizuojamas</t>
  </si>
  <si>
    <t>2025.01</t>
  </si>
  <si>
    <t>MVAL25</t>
  </si>
  <si>
    <t>MVAL41</t>
  </si>
  <si>
    <t>Koinvesticinis fondas susisiekimui</t>
  </si>
  <si>
    <t>MVAL30</t>
  </si>
  <si>
    <t>MVAL63</t>
  </si>
  <si>
    <t>Asmens dokumentų išrašymo centras prie Lietuvos Respublikos vidaus reikalų ministerijos</t>
  </si>
  <si>
    <t>MVAL31</t>
  </si>
  <si>
    <t>Didvyžių socialinės globos namai</t>
  </si>
  <si>
    <t>2024.12</t>
  </si>
  <si>
    <t>MVAL20</t>
  </si>
  <si>
    <t>Kalvarijos socialinės globos namai</t>
  </si>
  <si>
    <t>MVAL80</t>
  </si>
  <si>
    <t xml:space="preserve">Finansinė priemonė „Tipinės gamybos paskirties pastatų laisvosiose ekonominėse zonose, pramonės parkuose ir kitose pramoninėse teritorijose įrengimas“ </t>
  </si>
  <si>
    <t>MVAL59</t>
  </si>
  <si>
    <t>Informacinių technologijų tarnyba prie Krašto apsaugos ministerijos</t>
  </si>
  <si>
    <t>MVAL15</t>
  </si>
  <si>
    <t>188732677, 191630942, 121738687</t>
  </si>
  <si>
    <t>Plungės apylinkės teismas</t>
  </si>
  <si>
    <t>MVAL</t>
  </si>
  <si>
    <t>* VSAKIS viešojo sektoriaus subjekto reorganizavimo arba likvidavimo data nustatoma vadovaujantis Viešojo sektoriaus subjektų finansinių ataskaitų rinkinių konsolidavimo tvarkos aprašo 69 punkto nuostatomis.</t>
  </si>
  <si>
    <t>** Viešojo sektoriaus subjektų grupės finansinėms ataskaitoms konsoliduoti kodas, nurodomas Lietuvos Respublikos finansų ministro įsakymu tvirtinamoje konsolidavimo schemoje.</t>
  </si>
  <si>
    <t>*** Lietuvos Respublikos civilinio kodekso 2.97 straispnyje nurodyti reorganizavimo būdai:</t>
  </si>
  <si>
    <r>
      <rPr>
        <b/>
        <sz val="9"/>
        <color rgb="FF000000"/>
        <rFont val="Calibri"/>
        <family val="2"/>
        <charset val="186"/>
      </rPr>
      <t>Prijungimas</t>
    </r>
    <r>
      <rPr>
        <sz val="9"/>
        <color rgb="FF000000"/>
        <rFont val="Calibri"/>
        <family val="2"/>
        <charset val="186"/>
      </rPr>
      <t xml:space="preserve"> - tai vieno ar daugiau juridinių asmenų prijungimas prie kito juridinio asmens, kuriam pereina visos reorganizuojamojo juridinio asmens teisės ir pareigos.</t>
    </r>
  </si>
  <si>
    <r>
      <rPr>
        <b/>
        <sz val="9"/>
        <color rgb="FF000000"/>
        <rFont val="Calibri"/>
        <family val="2"/>
        <charset val="186"/>
      </rPr>
      <t>Sujungimas</t>
    </r>
    <r>
      <rPr>
        <sz val="9"/>
        <color rgb="FF000000"/>
        <rFont val="Calibri"/>
        <family val="2"/>
        <charset val="186"/>
      </rPr>
      <t xml:space="preserve"> - tai dviejų ar daugiau juridinių asmenų susivienijimas į naują juridinį asmenį, kuriam pereina visos reorganizuotų juridinių asmenų teisės ir pareigos.</t>
    </r>
  </si>
  <si>
    <r>
      <rPr>
        <b/>
        <sz val="9"/>
        <color rgb="FF000000"/>
        <rFont val="Calibri"/>
        <family val="2"/>
        <charset val="186"/>
      </rPr>
      <t>Išdalijimas</t>
    </r>
    <r>
      <rPr>
        <sz val="9"/>
        <color rgb="FF000000"/>
        <rFont val="Calibri"/>
        <family val="2"/>
        <charset val="186"/>
      </rPr>
      <t xml:space="preserve"> - tai reorganizuojamo juridinio asmens teisių ir pareigų išdalijimas kitiems veikiantiems juridiniams asmenims.</t>
    </r>
  </si>
  <si>
    <r>
      <rPr>
        <b/>
        <sz val="9"/>
        <color rgb="FF000000"/>
        <rFont val="Calibri"/>
        <family val="2"/>
        <charset val="186"/>
      </rPr>
      <t>Padalijimas</t>
    </r>
    <r>
      <rPr>
        <sz val="9"/>
        <color rgb="FF000000"/>
        <rFont val="Calibri"/>
        <family val="2"/>
        <charset val="186"/>
      </rPr>
      <t xml:space="preserve"> - tai vieno reorganizuojamojo juridinio asmens pagrindu įsteigiamas dviejų ar daugiau juridinių asmenų, kuriems tam tikromis dalimis pereina reorganizuoto juridinio asmens teisės ir pareigos.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</si>
</sst>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0000000000000_);_(* \(#,##0.0000000000000\);_(* &quot;-&quot;??_);_(@_)"/>
    <numFmt numFmtId="166" formatCode="0.000000000"/>
    <numFmt numFmtId="167" formatCode="_(* #,##0.00000000000_);_(* \(#,##0.00000000000\);_(* &quot;-&quot;??_);_(@_)"/>
    <numFmt numFmtId="168" formatCode="_(* #,##0.00000_);_(* \(#,##0.00000\);_(* &quot;-&quot;??_);_(@_)"/>
  </numFmts>
  <fonts count="36" x14ac:knownFonts="1">
    <font>
      <sz val="10"/>
      <name val="Arial"/>
      <family val="2"/>
      <charset val="186"/>
    </font>
    <font>
      <sz val="10"/>
      <name val="Arial"/>
      <family val="2"/>
      <charset val="186"/>
    </font>
    <font>
      <sz val="10"/>
      <name val="Times New Roman"/>
      <family val="1"/>
      <charset val="186"/>
    </font>
    <font>
      <b/>
      <sz val="12"/>
      <name val="Times New Roman"/>
      <family val="1"/>
      <charset val="186"/>
    </font>
    <font>
      <i/>
      <sz val="10"/>
      <name val="Times New Roman"/>
      <family val="1"/>
    </font>
    <font>
      <b/>
      <sz val="10"/>
      <name val="Times New Roman"/>
      <family val="1"/>
      <charset val="186"/>
    </font>
    <font>
      <sz val="9"/>
      <color theme="1"/>
      <name val="Times New Roman"/>
      <family val="1"/>
      <charset val="186"/>
    </font>
    <font>
      <sz val="11"/>
      <color theme="1"/>
      <name val="Times New Roman"/>
      <family val="1"/>
      <charset val="186"/>
    </font>
    <font>
      <b/>
      <sz val="10"/>
      <name val="Arial"/>
      <family val="2"/>
      <charset val="186"/>
    </font>
    <font>
      <sz val="10"/>
      <name val="Times New Roman"/>
      <family val="1"/>
    </font>
    <font>
      <b/>
      <sz val="9"/>
      <name val="Times New Roman"/>
      <family val="1"/>
      <charset val="186"/>
    </font>
    <font>
      <b/>
      <sz val="9"/>
      <name val="Arial"/>
      <family val="2"/>
      <charset val="186"/>
    </font>
    <font>
      <sz val="9"/>
      <name val="Times New Roman"/>
      <family val="1"/>
      <charset val="186"/>
    </font>
    <font>
      <sz val="10"/>
      <color rgb="FF000000"/>
      <name val="Times New Roman"/>
      <family val="1"/>
      <charset val="186"/>
    </font>
    <font>
      <b/>
      <sz val="10"/>
      <color rgb="FF000000"/>
      <name val="Times New Roman"/>
      <family val="1"/>
      <charset val="186"/>
    </font>
    <font>
      <i/>
      <sz val="10"/>
      <name val="Times New Roman"/>
      <family val="1"/>
      <charset val="186"/>
    </font>
    <font>
      <b/>
      <sz val="10"/>
      <color theme="1"/>
      <name val="Times New Roman"/>
      <family val="1"/>
      <charset val="186"/>
    </font>
    <font>
      <sz val="11"/>
      <color theme="1"/>
      <name val="Calibri"/>
      <family val="2"/>
      <charset val="186"/>
      <scheme val="minor"/>
    </font>
    <font>
      <sz val="10"/>
      <color theme="1"/>
      <name val="Times New Roman"/>
      <family val="1"/>
      <charset val="186"/>
    </font>
    <font>
      <b/>
      <sz val="9"/>
      <color theme="1"/>
      <name val="Times New Roman"/>
      <family val="1"/>
      <charset val="186"/>
    </font>
    <font>
      <b/>
      <sz val="10"/>
      <color indexed="8"/>
      <name val="Times New Roman"/>
      <family val="1"/>
    </font>
    <font>
      <sz val="10"/>
      <color indexed="8"/>
      <name val="Times New Roman"/>
      <family val="1"/>
    </font>
    <font>
      <sz val="10"/>
      <color rgb="FFFF0000"/>
      <name val="Times New Roman"/>
      <family val="1"/>
      <charset val="186"/>
    </font>
    <font>
      <i/>
      <sz val="10"/>
      <color theme="1"/>
      <name val="Times New Roman"/>
      <family val="1"/>
      <charset val="186"/>
    </font>
    <font>
      <sz val="11"/>
      <color theme="1"/>
      <name val="Calibri"/>
      <family val="2"/>
      <scheme val="minor"/>
    </font>
    <font>
      <b/>
      <sz val="12"/>
      <color theme="1"/>
      <name val="Times New Roman"/>
      <family val="1"/>
      <charset val="186"/>
    </font>
    <font>
      <i/>
      <sz val="12"/>
      <color theme="1"/>
      <name val="Times New Roman"/>
      <family val="1"/>
      <charset val="186"/>
    </font>
    <font>
      <sz val="10"/>
      <color theme="1"/>
      <name val="Calibri"/>
      <family val="2"/>
      <charset val="186"/>
      <scheme val="minor"/>
    </font>
    <font>
      <sz val="11"/>
      <color rgb="FF000000"/>
      <name val="Calibri"/>
      <family val="2"/>
      <charset val="186"/>
    </font>
    <font>
      <b/>
      <sz val="11"/>
      <color rgb="FF000000"/>
      <name val="Times New Roman"/>
      <family val="1"/>
      <charset val="186"/>
    </font>
    <font>
      <b/>
      <sz val="10"/>
      <color rgb="FF000000"/>
      <name val="Calibri"/>
      <family val="2"/>
      <charset val="186"/>
    </font>
    <font>
      <b/>
      <sz val="10"/>
      <color rgb="FFFF0000"/>
      <name val="Times New Roman"/>
      <family val="1"/>
      <charset val="186"/>
    </font>
    <font>
      <b/>
      <sz val="10"/>
      <color rgb="FF000000"/>
      <name val="Calibri"/>
      <family val="2"/>
      <charset val="186"/>
      <scheme val="minor"/>
    </font>
    <font>
      <sz val="9"/>
      <color rgb="FF000000"/>
      <name val="Times New Roman"/>
      <family val="1"/>
      <charset val="186"/>
    </font>
    <font>
      <sz val="9"/>
      <color rgb="FF000000"/>
      <name val="Calibri"/>
      <family val="2"/>
      <charset val="186"/>
    </font>
    <font>
      <b/>
      <sz val="9"/>
      <color rgb="FF000000"/>
      <name val="Calibri"/>
      <family val="2"/>
      <charset val="186"/>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29"/>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64"/>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thin">
        <color indexed="8"/>
      </top>
      <bottom style="thin">
        <color indexed="64"/>
      </bottom>
      <diagonal/>
    </border>
  </borders>
  <cellStyleXfs count="28">
    <xf numFmtId="0" fontId="0" fillId="0" borderId="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7" fillId="0" borderId="0"/>
    <xf numFmtId="0" fontId="24" fillId="0" borderId="0"/>
  </cellStyleXfs>
  <cellXfs count="519">
    <xf numFmtId="0" fontId="0" fillId="0" borderId="0" xfId="0"/>
    <xf numFmtId="0" fontId="2" fillId="0" borderId="0" xfId="2" applyFont="1" applyAlignment="1">
      <alignment horizontal="right" vertical="center" wrapText="1"/>
    </xf>
    <xf numFmtId="0" fontId="2" fillId="0" borderId="0" xfId="2" applyFont="1" applyAlignment="1">
      <alignment horizontal="center" vertical="center" wrapText="1"/>
    </xf>
    <xf numFmtId="0" fontId="5" fillId="0" borderId="2" xfId="2" applyFont="1" applyBorder="1" applyAlignment="1">
      <alignment horizontal="center" vertical="center" wrapText="1"/>
    </xf>
    <xf numFmtId="0" fontId="2" fillId="0" borderId="2" xfId="2" applyFont="1" applyBorder="1" applyAlignment="1">
      <alignment horizontal="center" vertical="center" wrapText="1"/>
    </xf>
    <xf numFmtId="0" fontId="2" fillId="0" borderId="2" xfId="0" applyFont="1" applyBorder="1" applyAlignment="1">
      <alignment horizontal="center" vertical="top"/>
    </xf>
    <xf numFmtId="0" fontId="2" fillId="0" borderId="2" xfId="0" applyFont="1" applyBorder="1" applyAlignment="1">
      <alignment horizontal="left" vertical="top" wrapText="1"/>
    </xf>
    <xf numFmtId="2" fontId="2" fillId="0" borderId="2" xfId="0" applyNumberFormat="1" applyFont="1" applyBorder="1" applyAlignment="1">
      <alignment horizontal="right" vertical="center"/>
    </xf>
    <xf numFmtId="4" fontId="2" fillId="0" borderId="2" xfId="0" applyNumberFormat="1" applyFont="1" applyBorder="1" applyAlignment="1">
      <alignment horizontal="right" vertical="center"/>
    </xf>
    <xf numFmtId="4" fontId="2" fillId="0" borderId="0" xfId="4" applyNumberFormat="1" applyFont="1" applyAlignment="1">
      <alignment horizontal="right" vertical="top" wrapText="1"/>
    </xf>
    <xf numFmtId="4" fontId="0" fillId="0" borderId="0" xfId="0" applyNumberFormat="1"/>
    <xf numFmtId="49" fontId="2" fillId="0" borderId="2" xfId="0" applyNumberFormat="1" applyFont="1" applyBorder="1" applyAlignment="1">
      <alignment horizontal="center" vertical="top"/>
    </xf>
    <xf numFmtId="0" fontId="2" fillId="0" borderId="2" xfId="0" applyFont="1" applyBorder="1" applyAlignment="1">
      <alignment horizontal="left" vertical="top" wrapText="1" indent="1"/>
    </xf>
    <xf numFmtId="4" fontId="2" fillId="0" borderId="2" xfId="0" applyNumberFormat="1" applyFont="1" applyBorder="1" applyAlignment="1">
      <alignment horizontal="center" vertical="center"/>
    </xf>
    <xf numFmtId="0" fontId="5" fillId="0" borderId="2" xfId="0" applyFont="1" applyBorder="1" applyAlignment="1">
      <alignment horizontal="center" vertical="top"/>
    </xf>
    <xf numFmtId="0" fontId="5" fillId="0" borderId="2" xfId="0" applyFont="1" applyBorder="1" applyAlignment="1">
      <alignment horizontal="left" vertical="top" wrapText="1"/>
    </xf>
    <xf numFmtId="4" fontId="5" fillId="0" borderId="2" xfId="0" applyNumberFormat="1" applyFont="1" applyBorder="1" applyAlignment="1">
      <alignment horizontal="right" vertical="center"/>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2" fillId="0" borderId="2" xfId="5" applyFont="1" applyBorder="1" applyAlignment="1">
      <alignment horizontal="center" vertical="center"/>
    </xf>
    <xf numFmtId="0" fontId="2" fillId="0" borderId="2" xfId="5" applyFont="1" applyBorder="1" applyAlignment="1">
      <alignment horizontal="center" vertical="center" wrapText="1"/>
    </xf>
    <xf numFmtId="0" fontId="2" fillId="0" borderId="2" xfId="5" applyFont="1" applyBorder="1" applyAlignment="1">
      <alignment horizontal="center" vertical="top"/>
    </xf>
    <xf numFmtId="0" fontId="2" fillId="0" borderId="2" xfId="5" applyFont="1" applyBorder="1" applyAlignment="1">
      <alignment vertical="top" wrapText="1"/>
    </xf>
    <xf numFmtId="4" fontId="2" fillId="0" borderId="2" xfId="0" applyNumberFormat="1" applyFont="1" applyBorder="1" applyAlignment="1">
      <alignment vertical="center"/>
    </xf>
    <xf numFmtId="16" fontId="2" fillId="0" borderId="2" xfId="5" applyNumberFormat="1" applyFont="1" applyBorder="1" applyAlignment="1">
      <alignment horizontal="center" vertical="top"/>
    </xf>
    <xf numFmtId="0" fontId="2" fillId="0" borderId="2" xfId="5" applyFont="1" applyBorder="1" applyAlignment="1">
      <alignment horizontal="left" vertical="top" wrapText="1" indent="1"/>
    </xf>
    <xf numFmtId="0" fontId="2" fillId="0" borderId="5" xfId="5" applyFont="1" applyBorder="1" applyAlignment="1">
      <alignment vertical="top" wrapText="1"/>
    </xf>
    <xf numFmtId="4" fontId="2" fillId="0" borderId="5" xfId="0" applyNumberFormat="1" applyFont="1" applyBorder="1" applyAlignment="1">
      <alignment vertical="center"/>
    </xf>
    <xf numFmtId="0" fontId="2" fillId="0" borderId="6" xfId="5" applyFont="1" applyBorder="1" applyAlignment="1">
      <alignment horizontal="left" vertical="top" wrapText="1" indent="1"/>
    </xf>
    <xf numFmtId="4" fontId="2" fillId="0" borderId="6" xfId="0" applyNumberFormat="1" applyFont="1" applyBorder="1" applyAlignment="1">
      <alignment vertical="center"/>
    </xf>
    <xf numFmtId="0" fontId="5" fillId="0" borderId="2" xfId="5" applyFont="1" applyBorder="1" applyAlignment="1">
      <alignment horizontal="center" vertical="top"/>
    </xf>
    <xf numFmtId="0" fontId="5" fillId="0" borderId="5" xfId="5" applyFont="1" applyBorder="1" applyAlignment="1">
      <alignment vertical="top" wrapText="1"/>
    </xf>
    <xf numFmtId="4" fontId="5" fillId="0" borderId="2" xfId="0" applyNumberFormat="1" applyFont="1" applyBorder="1" applyAlignment="1">
      <alignment vertical="center"/>
    </xf>
    <xf numFmtId="0" fontId="6" fillId="0" borderId="0" xfId="0" applyFont="1"/>
    <xf numFmtId="0" fontId="7" fillId="0" borderId="0" xfId="0" applyFont="1" applyAlignment="1">
      <alignment horizontal="center" vertical="center"/>
    </xf>
    <xf numFmtId="0" fontId="7" fillId="0" borderId="0" xfId="0" applyFont="1" applyAlignment="1">
      <alignment wrapText="1"/>
    </xf>
    <xf numFmtId="0" fontId="7" fillId="0" borderId="0" xfId="0" applyFont="1"/>
    <xf numFmtId="0" fontId="0" fillId="0" borderId="0" xfId="0" applyAlignment="1">
      <alignment wrapText="1"/>
    </xf>
    <xf numFmtId="0" fontId="8" fillId="0" borderId="0" xfId="0" applyFont="1"/>
    <xf numFmtId="0" fontId="5" fillId="0" borderId="2" xfId="6" applyFont="1" applyBorder="1" applyAlignment="1">
      <alignment horizontal="center" vertical="center" wrapText="1"/>
    </xf>
    <xf numFmtId="0" fontId="2" fillId="0" borderId="2" xfId="6" applyFont="1" applyBorder="1" applyAlignment="1">
      <alignment horizontal="center" vertical="center"/>
    </xf>
    <xf numFmtId="0" fontId="2" fillId="0" borderId="2" xfId="6" applyFont="1" applyBorder="1" applyAlignment="1">
      <alignment horizontal="center" vertical="center" wrapText="1"/>
    </xf>
    <xf numFmtId="0" fontId="2" fillId="0" borderId="2" xfId="6" applyFont="1" applyBorder="1" applyAlignment="1">
      <alignment horizontal="center" vertical="top"/>
    </xf>
    <xf numFmtId="0" fontId="2" fillId="0" borderId="2" xfId="6" applyFont="1" applyBorder="1" applyAlignment="1">
      <alignment vertical="top" wrapText="1"/>
    </xf>
    <xf numFmtId="16" fontId="2" fillId="0" borderId="2" xfId="6" applyNumberFormat="1" applyFont="1" applyBorder="1" applyAlignment="1">
      <alignment horizontal="center" vertical="top"/>
    </xf>
    <xf numFmtId="0" fontId="2" fillId="0" borderId="2" xfId="6" applyFont="1" applyBorder="1" applyAlignment="1">
      <alignment horizontal="left" vertical="top" wrapText="1" indent="1"/>
    </xf>
    <xf numFmtId="0" fontId="5" fillId="0" borderId="2" xfId="6" applyFont="1" applyBorder="1" applyAlignment="1">
      <alignment horizontal="center" vertical="top"/>
    </xf>
    <xf numFmtId="0" fontId="5" fillId="0" borderId="5" xfId="6" applyFont="1" applyBorder="1" applyAlignment="1">
      <alignment vertical="top" wrapText="1"/>
    </xf>
    <xf numFmtId="4" fontId="5" fillId="0" borderId="2" xfId="0" applyNumberFormat="1" applyFont="1" applyBorder="1" applyAlignment="1">
      <alignment horizontal="center" vertical="center"/>
    </xf>
    <xf numFmtId="0" fontId="2" fillId="0" borderId="5" xfId="6" applyFont="1" applyBorder="1" applyAlignment="1">
      <alignment horizontal="left" vertical="top" wrapText="1" indent="1"/>
    </xf>
    <xf numFmtId="0" fontId="2" fillId="0" borderId="6" xfId="6" applyFont="1" applyBorder="1" applyAlignment="1">
      <alignment horizontal="left" vertical="top" wrapText="1" indent="1"/>
    </xf>
    <xf numFmtId="0" fontId="2" fillId="0" borderId="8" xfId="6" applyFont="1" applyBorder="1" applyAlignment="1">
      <alignment horizontal="center" vertical="top"/>
    </xf>
    <xf numFmtId="0" fontId="2" fillId="0" borderId="7" xfId="6" applyFont="1" applyBorder="1" applyAlignment="1">
      <alignment horizontal="center" vertical="top"/>
    </xf>
    <xf numFmtId="0" fontId="0" fillId="0" borderId="6" xfId="0" applyBorder="1"/>
    <xf numFmtId="0" fontId="2" fillId="0" borderId="5" xfId="6" applyFont="1" applyBorder="1" applyAlignment="1">
      <alignment horizontal="center" vertical="top"/>
    </xf>
    <xf numFmtId="0" fontId="2" fillId="0" borderId="10" xfId="6" applyFont="1" applyBorder="1" applyAlignment="1">
      <alignment horizontal="left" vertical="top" wrapText="1" indent="1"/>
    </xf>
    <xf numFmtId="0" fontId="0" fillId="0" borderId="2" xfId="0" applyBorder="1"/>
    <xf numFmtId="0" fontId="2" fillId="0" borderId="0" xfId="8" applyFont="1" applyAlignment="1">
      <alignment horizontal="right" vertical="center"/>
    </xf>
    <xf numFmtId="0" fontId="5" fillId="0" borderId="2" xfId="8" applyFont="1" applyBorder="1" applyAlignment="1">
      <alignment horizontal="center" vertical="center" wrapText="1"/>
    </xf>
    <xf numFmtId="0" fontId="5" fillId="0" borderId="2" xfId="8" applyFont="1" applyBorder="1" applyAlignment="1">
      <alignment horizontal="center" vertical="center"/>
    </xf>
    <xf numFmtId="0" fontId="2" fillId="0" borderId="2" xfId="8" applyFont="1" applyBorder="1" applyAlignment="1">
      <alignment horizontal="center" vertical="center"/>
    </xf>
    <xf numFmtId="0" fontId="2" fillId="0" borderId="2" xfId="8" applyFont="1" applyBorder="1" applyAlignment="1">
      <alignment vertical="center"/>
    </xf>
    <xf numFmtId="4" fontId="2" fillId="0" borderId="2" xfId="8" applyNumberFormat="1" applyFont="1" applyBorder="1" applyAlignment="1">
      <alignment vertical="center"/>
    </xf>
    <xf numFmtId="0" fontId="10" fillId="0" borderId="2" xfId="8" applyFont="1" applyBorder="1" applyAlignment="1">
      <alignment horizontal="center" vertical="center"/>
    </xf>
    <xf numFmtId="0" fontId="5" fillId="0" borderId="2" xfId="8" applyFont="1" applyBorder="1" applyAlignment="1">
      <alignment vertical="center"/>
    </xf>
    <xf numFmtId="4" fontId="5" fillId="0" borderId="2" xfId="8" applyNumberFormat="1" applyFont="1" applyBorder="1" applyAlignment="1">
      <alignment vertical="center"/>
    </xf>
    <xf numFmtId="0" fontId="2" fillId="0" borderId="0" xfId="8" applyFont="1" applyAlignment="1">
      <alignment vertical="center"/>
    </xf>
    <xf numFmtId="0" fontId="1" fillId="0" borderId="0" xfId="0" applyFont="1"/>
    <xf numFmtId="0" fontId="5" fillId="0" borderId="2" xfId="9" applyFont="1" applyBorder="1" applyAlignment="1">
      <alignment horizontal="center" vertical="center" wrapText="1"/>
    </xf>
    <xf numFmtId="0" fontId="2" fillId="0" borderId="2" xfId="9" applyFont="1" applyBorder="1" applyAlignment="1">
      <alignment horizontal="center" vertical="center"/>
    </xf>
    <xf numFmtId="0" fontId="2" fillId="0" borderId="2" xfId="9" applyFont="1" applyBorder="1" applyAlignment="1">
      <alignment vertical="center"/>
    </xf>
    <xf numFmtId="16" fontId="2" fillId="0" borderId="2" xfId="9" applyNumberFormat="1" applyFont="1" applyBorder="1" applyAlignment="1">
      <alignment horizontal="center" vertical="center"/>
    </xf>
    <xf numFmtId="0" fontId="2" fillId="0" borderId="2" xfId="9" applyFont="1" applyBorder="1" applyAlignment="1">
      <alignment vertical="center" wrapText="1"/>
    </xf>
    <xf numFmtId="0" fontId="5" fillId="0" borderId="2" xfId="9" applyFont="1" applyBorder="1" applyAlignment="1">
      <alignment horizontal="center" vertical="center"/>
    </xf>
    <xf numFmtId="0" fontId="5" fillId="0" borderId="2" xfId="9" applyFont="1" applyBorder="1" applyAlignment="1">
      <alignment vertical="center"/>
    </xf>
    <xf numFmtId="0" fontId="11" fillId="0" borderId="0" xfId="0" applyFont="1"/>
    <xf numFmtId="0" fontId="2" fillId="0" borderId="0" xfId="10" applyFont="1" applyAlignment="1">
      <alignment vertical="center"/>
    </xf>
    <xf numFmtId="0" fontId="5" fillId="0" borderId="2" xfId="10" applyFont="1" applyBorder="1" applyAlignment="1">
      <alignment horizontal="center" vertical="center" wrapText="1"/>
    </xf>
    <xf numFmtId="0" fontId="2" fillId="0" borderId="2" xfId="10" applyFont="1" applyBorder="1" applyAlignment="1">
      <alignment horizontal="center" vertical="center"/>
    </xf>
    <xf numFmtId="0" fontId="2" fillId="0" borderId="2" xfId="10" applyFont="1" applyBorder="1" applyAlignment="1">
      <alignment vertical="center" wrapText="1"/>
    </xf>
    <xf numFmtId="16" fontId="2" fillId="0" borderId="2" xfId="10" applyNumberFormat="1" applyFont="1" applyBorder="1" applyAlignment="1">
      <alignment horizontal="center" vertical="center"/>
    </xf>
    <xf numFmtId="0" fontId="2" fillId="0" borderId="2" xfId="10" applyFont="1" applyBorder="1" applyAlignment="1">
      <alignment vertical="center"/>
    </xf>
    <xf numFmtId="0" fontId="5" fillId="0" borderId="2" xfId="10" applyFont="1" applyBorder="1" applyAlignment="1">
      <alignment horizontal="center" vertical="center"/>
    </xf>
    <xf numFmtId="0" fontId="5" fillId="0" borderId="2" xfId="10" applyFont="1" applyBorder="1" applyAlignment="1">
      <alignment vertical="center"/>
    </xf>
    <xf numFmtId="0" fontId="1" fillId="0" borderId="0" xfId="10" applyAlignment="1">
      <alignment vertical="center"/>
    </xf>
    <xf numFmtId="0" fontId="1" fillId="0" borderId="0" xfId="10" applyAlignment="1">
      <alignment vertical="center" wrapText="1"/>
    </xf>
    <xf numFmtId="0" fontId="5" fillId="0" borderId="2" xfId="11" applyFont="1" applyBorder="1" applyAlignment="1">
      <alignment horizontal="center" vertical="center" wrapText="1"/>
    </xf>
    <xf numFmtId="0" fontId="2" fillId="0" borderId="2" xfId="11" applyFont="1" applyBorder="1" applyAlignment="1">
      <alignment horizontal="center" vertical="center"/>
    </xf>
    <xf numFmtId="0" fontId="5" fillId="0" borderId="2" xfId="11" applyFont="1" applyBorder="1" applyAlignment="1">
      <alignment horizontal="center" vertical="center"/>
    </xf>
    <xf numFmtId="0" fontId="5" fillId="0" borderId="2" xfId="11" applyFont="1" applyBorder="1" applyAlignment="1">
      <alignment vertical="center"/>
    </xf>
    <xf numFmtId="0" fontId="2" fillId="0" borderId="2" xfId="11" applyFont="1" applyBorder="1" applyAlignment="1">
      <alignment vertical="center"/>
    </xf>
    <xf numFmtId="16" fontId="2" fillId="0" borderId="2" xfId="11" applyNumberFormat="1" applyFont="1" applyBorder="1" applyAlignment="1">
      <alignment horizontal="center" vertical="center"/>
    </xf>
    <xf numFmtId="4" fontId="2" fillId="0" borderId="2" xfId="8" applyNumberFormat="1" applyFont="1" applyBorder="1" applyAlignment="1">
      <alignment horizontal="right" vertical="center"/>
    </xf>
    <xf numFmtId="4" fontId="2" fillId="0" borderId="2" xfId="8" applyNumberFormat="1" applyFont="1" applyBorder="1" applyAlignment="1">
      <alignment horizontal="center" vertical="center"/>
    </xf>
    <xf numFmtId="0" fontId="10" fillId="0" borderId="0" xfId="11" applyFont="1" applyAlignment="1">
      <alignment horizontal="center" vertical="center"/>
    </xf>
    <xf numFmtId="0" fontId="10" fillId="0" borderId="0" xfId="11" applyFont="1" applyAlignment="1">
      <alignment vertical="center"/>
    </xf>
    <xf numFmtId="4" fontId="10" fillId="0" borderId="0" xfId="8" applyNumberFormat="1" applyFont="1" applyAlignment="1">
      <alignment vertical="center"/>
    </xf>
    <xf numFmtId="0" fontId="5" fillId="0" borderId="2" xfId="12" applyFont="1" applyBorder="1" applyAlignment="1">
      <alignment horizontal="center" vertical="center"/>
    </xf>
    <xf numFmtId="0" fontId="5" fillId="0" borderId="2" xfId="12" applyFont="1" applyBorder="1" applyAlignment="1">
      <alignment horizontal="center" vertical="center" wrapText="1"/>
    </xf>
    <xf numFmtId="0" fontId="2" fillId="0" borderId="2" xfId="12" applyFont="1" applyBorder="1" applyAlignment="1">
      <alignment horizontal="center" vertical="center"/>
    </xf>
    <xf numFmtId="0" fontId="2" fillId="0" borderId="2" xfId="12" applyFont="1" applyBorder="1" applyAlignment="1">
      <alignment vertical="center" wrapText="1"/>
    </xf>
    <xf numFmtId="4" fontId="2" fillId="3" borderId="2" xfId="13" applyNumberFormat="1" applyFont="1" applyFill="1" applyBorder="1" applyAlignment="1">
      <alignment vertical="center"/>
    </xf>
    <xf numFmtId="16" fontId="2" fillId="0" borderId="2" xfId="12" applyNumberFormat="1" applyFont="1" applyBorder="1" applyAlignment="1">
      <alignment horizontal="center" vertical="center"/>
    </xf>
    <xf numFmtId="0" fontId="2" fillId="0" borderId="2" xfId="12" applyFont="1" applyBorder="1" applyAlignment="1">
      <alignment vertical="center"/>
    </xf>
    <xf numFmtId="0" fontId="5" fillId="0" borderId="2" xfId="12" applyFont="1" applyBorder="1" applyAlignment="1">
      <alignment vertical="center"/>
    </xf>
    <xf numFmtId="4" fontId="5" fillId="3" borderId="2" xfId="13" applyNumberFormat="1" applyFont="1" applyFill="1" applyBorder="1" applyAlignment="1">
      <alignment vertical="center"/>
    </xf>
    <xf numFmtId="0" fontId="2" fillId="0" borderId="0" xfId="12" applyFont="1" applyAlignment="1">
      <alignment vertical="center"/>
    </xf>
    <xf numFmtId="0" fontId="2" fillId="0" borderId="0" xfId="14" applyFont="1" applyAlignment="1">
      <alignment vertical="center"/>
    </xf>
    <xf numFmtId="0" fontId="5" fillId="0" borderId="2" xfId="14" applyFont="1" applyBorder="1" applyAlignment="1">
      <alignment horizontal="center" vertical="center" wrapText="1"/>
    </xf>
    <xf numFmtId="0" fontId="2" fillId="0" borderId="2" xfId="14" applyFont="1" applyBorder="1" applyAlignment="1">
      <alignment horizontal="center" vertical="center"/>
    </xf>
    <xf numFmtId="0" fontId="2" fillId="0" borderId="2" xfId="14" applyFont="1" applyBorder="1" applyAlignment="1">
      <alignment horizontal="center" vertical="top"/>
    </xf>
    <xf numFmtId="0" fontId="2" fillId="0" borderId="2" xfId="14" applyFont="1" applyBorder="1" applyAlignment="1">
      <alignment vertical="top"/>
    </xf>
    <xf numFmtId="0" fontId="2" fillId="0" borderId="2" xfId="14" applyFont="1" applyBorder="1" applyAlignment="1">
      <alignment vertical="top" wrapText="1"/>
    </xf>
    <xf numFmtId="0" fontId="5" fillId="0" borderId="2" xfId="14" applyFont="1" applyBorder="1" applyAlignment="1">
      <alignment horizontal="center" vertical="top"/>
    </xf>
    <xf numFmtId="0" fontId="5" fillId="0" borderId="2" xfId="14" applyFont="1" applyBorder="1" applyAlignment="1">
      <alignment vertical="top"/>
    </xf>
    <xf numFmtId="0" fontId="2" fillId="0" borderId="0" xfId="0" applyFont="1"/>
    <xf numFmtId="0" fontId="2" fillId="0" borderId="0" xfId="15" applyFont="1" applyAlignment="1">
      <alignment vertical="center"/>
    </xf>
    <xf numFmtId="0" fontId="5" fillId="0" borderId="2" xfId="15" applyFont="1" applyBorder="1" applyAlignment="1">
      <alignment horizontal="center" vertical="center" wrapText="1"/>
    </xf>
    <xf numFmtId="0" fontId="5" fillId="0" borderId="2" xfId="15" applyFont="1" applyBorder="1" applyAlignment="1">
      <alignment horizontal="center" vertical="center"/>
    </xf>
    <xf numFmtId="0" fontId="2" fillId="0" borderId="2" xfId="15" applyFont="1" applyBorder="1" applyAlignment="1">
      <alignment horizontal="center" vertical="center"/>
    </xf>
    <xf numFmtId="0" fontId="2" fillId="0" borderId="2" xfId="15" applyFont="1" applyBorder="1" applyAlignment="1">
      <alignment vertical="center"/>
    </xf>
    <xf numFmtId="16" fontId="2" fillId="0" borderId="2" xfId="15" applyNumberFormat="1" applyFont="1" applyBorder="1" applyAlignment="1">
      <alignment horizontal="center" vertical="center"/>
    </xf>
    <xf numFmtId="0" fontId="2" fillId="0" borderId="2" xfId="15" applyFont="1" applyBorder="1" applyAlignment="1">
      <alignment horizontal="center" vertical="top"/>
    </xf>
    <xf numFmtId="0" fontId="2" fillId="0" borderId="2" xfId="15" applyFont="1" applyBorder="1" applyAlignment="1">
      <alignment vertical="top" wrapText="1"/>
    </xf>
    <xf numFmtId="0" fontId="5" fillId="0" borderId="2" xfId="15" applyFont="1" applyBorder="1" applyAlignment="1">
      <alignment vertical="center"/>
    </xf>
    <xf numFmtId="4" fontId="2" fillId="0" borderId="0" xfId="15" applyNumberFormat="1" applyFont="1"/>
    <xf numFmtId="0" fontId="5" fillId="0" borderId="0" xfId="16" applyFont="1" applyAlignment="1">
      <alignment horizontal="center" vertical="center"/>
    </xf>
    <xf numFmtId="0" fontId="2" fillId="0" borderId="0" xfId="16" applyFont="1" applyAlignment="1">
      <alignment horizontal="center" vertical="center"/>
    </xf>
    <xf numFmtId="0" fontId="5" fillId="0" borderId="2" xfId="16" applyFont="1" applyBorder="1" applyAlignment="1">
      <alignment horizontal="center" vertical="center" wrapText="1"/>
    </xf>
    <xf numFmtId="0" fontId="2" fillId="0" borderId="2" xfId="16" applyFont="1" applyBorder="1" applyAlignment="1">
      <alignment horizontal="center" vertical="center"/>
    </xf>
    <xf numFmtId="0" fontId="5" fillId="0" borderId="2" xfId="16" applyFont="1" applyBorder="1" applyAlignment="1">
      <alignment horizontal="center" vertical="center"/>
    </xf>
    <xf numFmtId="0" fontId="2" fillId="0" borderId="2" xfId="16" applyFont="1" applyBorder="1" applyAlignment="1">
      <alignment horizontal="center" vertical="top"/>
    </xf>
    <xf numFmtId="0" fontId="2" fillId="0" borderId="2" xfId="16" applyFont="1" applyBorder="1" applyAlignment="1">
      <alignment vertical="top" wrapText="1"/>
    </xf>
    <xf numFmtId="16" fontId="2" fillId="0" borderId="2" xfId="16" applyNumberFormat="1" applyFont="1" applyBorder="1" applyAlignment="1">
      <alignment horizontal="center" vertical="top"/>
    </xf>
    <xf numFmtId="0" fontId="0" fillId="3" borderId="0" xfId="0" applyFill="1"/>
    <xf numFmtId="0" fontId="5" fillId="3" borderId="0" xfId="16" applyFont="1" applyFill="1" applyAlignment="1">
      <alignment horizontal="center" vertical="center"/>
    </xf>
    <xf numFmtId="0" fontId="5" fillId="3" borderId="2" xfId="16" applyFont="1" applyFill="1" applyBorder="1" applyAlignment="1">
      <alignment horizontal="center" vertical="center" wrapText="1"/>
    </xf>
    <xf numFmtId="0" fontId="2" fillId="3" borderId="2" xfId="16" applyFont="1" applyFill="1" applyBorder="1" applyAlignment="1">
      <alignment horizontal="center" vertical="center"/>
    </xf>
    <xf numFmtId="0" fontId="5" fillId="3" borderId="2" xfId="16" applyFont="1" applyFill="1" applyBorder="1" applyAlignment="1">
      <alignment horizontal="center" vertical="center"/>
    </xf>
    <xf numFmtId="0" fontId="2" fillId="3" borderId="2" xfId="16" applyFont="1" applyFill="1" applyBorder="1" applyAlignment="1">
      <alignment horizontal="center" vertical="top"/>
    </xf>
    <xf numFmtId="0" fontId="2" fillId="3" borderId="2" xfId="16" applyFont="1" applyFill="1" applyBorder="1" applyAlignment="1">
      <alignment vertical="top" wrapText="1"/>
    </xf>
    <xf numFmtId="0" fontId="1" fillId="3" borderId="0" xfId="0" applyFont="1" applyFill="1"/>
    <xf numFmtId="16" fontId="2" fillId="3" borderId="2" xfId="16" applyNumberFormat="1" applyFont="1" applyFill="1" applyBorder="1" applyAlignment="1">
      <alignment horizontal="center" vertical="top"/>
    </xf>
    <xf numFmtId="0" fontId="2" fillId="0" borderId="0" xfId="17" applyFont="1" applyAlignment="1">
      <alignment horizontal="right" vertical="center"/>
    </xf>
    <xf numFmtId="0" fontId="2" fillId="0" borderId="0" xfId="17" applyFont="1" applyAlignment="1">
      <alignment vertical="center"/>
    </xf>
    <xf numFmtId="0" fontId="5" fillId="0" borderId="2" xfId="17" applyFont="1" applyBorder="1" applyAlignment="1">
      <alignment horizontal="center" vertical="center" wrapText="1"/>
    </xf>
    <xf numFmtId="0" fontId="5" fillId="0" borderId="2" xfId="17" applyFont="1" applyBorder="1" applyAlignment="1">
      <alignment horizontal="center" vertical="center"/>
    </xf>
    <xf numFmtId="0" fontId="2" fillId="0" borderId="2" xfId="17" applyFont="1" applyBorder="1" applyAlignment="1">
      <alignment horizontal="center" vertical="center"/>
    </xf>
    <xf numFmtId="0" fontId="2" fillId="0" borderId="2" xfId="17" applyFont="1" applyBorder="1" applyAlignment="1">
      <alignment vertical="top" wrapText="1"/>
    </xf>
    <xf numFmtId="16" fontId="2" fillId="0" borderId="2" xfId="17" applyNumberFormat="1" applyFont="1" applyBorder="1" applyAlignment="1">
      <alignment horizontal="center" vertical="center"/>
    </xf>
    <xf numFmtId="0" fontId="5" fillId="0" borderId="2" xfId="17" applyFont="1" applyBorder="1" applyAlignment="1">
      <alignment vertical="top" wrapText="1"/>
    </xf>
    <xf numFmtId="0" fontId="5"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left" vertical="center"/>
    </xf>
    <xf numFmtId="0" fontId="13" fillId="0" borderId="2" xfId="0" applyFont="1" applyBorder="1" applyAlignment="1">
      <alignment vertical="center"/>
    </xf>
    <xf numFmtId="4" fontId="2" fillId="0" borderId="2" xfId="1" applyNumberFormat="1" applyFont="1" applyBorder="1" applyAlignment="1">
      <alignment horizontal="right" vertical="center"/>
    </xf>
    <xf numFmtId="0" fontId="14" fillId="0" borderId="2" xfId="0" applyFont="1" applyBorder="1" applyAlignment="1">
      <alignment horizontal="left" vertical="center"/>
    </xf>
    <xf numFmtId="0" fontId="14" fillId="0" borderId="2" xfId="0" applyFont="1" applyBorder="1" applyAlignment="1">
      <alignment vertical="center"/>
    </xf>
    <xf numFmtId="4" fontId="5" fillId="0" borderId="2" xfId="1" applyNumberFormat="1" applyFont="1" applyBorder="1" applyAlignment="1">
      <alignment horizontal="right" vertical="center"/>
    </xf>
    <xf numFmtId="0" fontId="0" fillId="3" borderId="0" xfId="0" applyFill="1" applyAlignment="1">
      <alignment vertical="center"/>
    </xf>
    <xf numFmtId="0" fontId="2" fillId="3" borderId="0" xfId="17" applyFont="1" applyFill="1" applyAlignment="1">
      <alignment horizontal="right" vertical="center"/>
    </xf>
    <xf numFmtId="0" fontId="2" fillId="3" borderId="0" xfId="17" applyFont="1" applyFill="1" applyAlignment="1">
      <alignment vertical="center"/>
    </xf>
    <xf numFmtId="0" fontId="5"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left" vertical="center"/>
    </xf>
    <xf numFmtId="0" fontId="13" fillId="3" borderId="2" xfId="0" applyFont="1" applyFill="1" applyBorder="1" applyAlignment="1">
      <alignment vertical="center"/>
    </xf>
    <xf numFmtId="4" fontId="13" fillId="3" borderId="2" xfId="18" applyNumberFormat="1" applyFont="1" applyFill="1" applyBorder="1" applyAlignment="1">
      <alignment vertical="center"/>
    </xf>
    <xf numFmtId="0" fontId="14" fillId="3" borderId="2" xfId="0" applyFont="1" applyFill="1" applyBorder="1" applyAlignment="1">
      <alignment horizontal="left" vertical="center"/>
    </xf>
    <xf numFmtId="0" fontId="14" fillId="3" borderId="2" xfId="0" applyFont="1" applyFill="1" applyBorder="1" applyAlignment="1">
      <alignment vertical="center"/>
    </xf>
    <xf numFmtId="4" fontId="14" fillId="3" borderId="2" xfId="18" applyNumberFormat="1" applyFont="1" applyFill="1" applyBorder="1" applyAlignment="1">
      <alignment vertical="center"/>
    </xf>
    <xf numFmtId="0" fontId="1" fillId="3" borderId="0" xfId="19" applyFill="1"/>
    <xf numFmtId="0" fontId="2" fillId="3" borderId="0" xfId="19" applyFont="1" applyFill="1"/>
    <xf numFmtId="0" fontId="1" fillId="3" borderId="0" xfId="19" applyFill="1" applyAlignment="1">
      <alignment vertical="center"/>
    </xf>
    <xf numFmtId="0" fontId="2" fillId="3" borderId="0" xfId="20" applyFont="1" applyFill="1" applyAlignment="1">
      <alignment horizontal="right" vertical="center"/>
    </xf>
    <xf numFmtId="0" fontId="1" fillId="0" borderId="0" xfId="19"/>
    <xf numFmtId="0" fontId="2" fillId="3" borderId="2" xfId="19" applyFont="1" applyFill="1" applyBorder="1" applyAlignment="1">
      <alignment horizontal="center" vertical="center" wrapText="1"/>
    </xf>
    <xf numFmtId="0" fontId="14" fillId="3" borderId="2" xfId="19" applyFont="1" applyFill="1" applyBorder="1" applyAlignment="1">
      <alignment horizontal="left" vertical="center"/>
    </xf>
    <xf numFmtId="0" fontId="14" fillId="3" borderId="2" xfId="19" applyFont="1" applyFill="1" applyBorder="1" applyAlignment="1">
      <alignment vertical="center"/>
    </xf>
    <xf numFmtId="0" fontId="14" fillId="3" borderId="2" xfId="19" applyFont="1" applyFill="1" applyBorder="1" applyAlignment="1">
      <alignment horizontal="center" vertical="center"/>
    </xf>
    <xf numFmtId="0" fontId="16" fillId="0" borderId="2" xfId="19" applyFont="1" applyBorder="1" applyAlignment="1">
      <alignment horizontal="center" vertical="center"/>
    </xf>
    <xf numFmtId="164" fontId="5" fillId="3" borderId="2" xfId="1" applyFont="1" applyFill="1" applyBorder="1" applyAlignment="1">
      <alignment horizontal="center" vertical="center"/>
    </xf>
    <xf numFmtId="164" fontId="5" fillId="0" borderId="2" xfId="1" applyFont="1" applyFill="1" applyBorder="1" applyAlignment="1">
      <alignment horizontal="center" vertical="center"/>
    </xf>
    <xf numFmtId="0" fontId="2" fillId="0" borderId="2" xfId="19" applyFont="1" applyBorder="1" applyAlignment="1">
      <alignment vertical="center" wrapText="1"/>
    </xf>
    <xf numFmtId="0" fontId="18" fillId="0" borderId="2" xfId="21" applyFont="1" applyBorder="1" applyAlignment="1">
      <alignment horizontal="center"/>
    </xf>
    <xf numFmtId="0" fontId="13" fillId="3" borderId="2" xfId="19" applyFont="1" applyFill="1" applyBorder="1" applyAlignment="1">
      <alignment vertical="center"/>
    </xf>
    <xf numFmtId="3" fontId="18" fillId="0" borderId="2" xfId="19" applyNumberFormat="1" applyFont="1" applyBorder="1" applyAlignment="1">
      <alignment vertical="center"/>
    </xf>
    <xf numFmtId="0" fontId="2" fillId="3" borderId="2" xfId="1" applyNumberFormat="1" applyFont="1" applyFill="1" applyBorder="1" applyAlignment="1">
      <alignment horizontal="right" vertical="center"/>
    </xf>
    <xf numFmtId="164" fontId="18" fillId="3" borderId="2" xfId="1" applyFont="1" applyFill="1" applyBorder="1" applyAlignment="1">
      <alignment vertical="center"/>
    </xf>
    <xf numFmtId="165" fontId="2" fillId="3" borderId="2" xfId="1" applyNumberFormat="1" applyFont="1" applyFill="1" applyBorder="1" applyAlignment="1">
      <alignment vertical="center"/>
    </xf>
    <xf numFmtId="0" fontId="2" fillId="3" borderId="2" xfId="1" applyNumberFormat="1" applyFont="1" applyFill="1" applyBorder="1" applyAlignment="1">
      <alignment vertical="center"/>
    </xf>
    <xf numFmtId="166" fontId="2" fillId="3" borderId="2" xfId="1" applyNumberFormat="1" applyFont="1" applyFill="1" applyBorder="1" applyAlignment="1">
      <alignment vertical="center"/>
    </xf>
    <xf numFmtId="167" fontId="2" fillId="3" borderId="2" xfId="1" applyNumberFormat="1" applyFont="1" applyFill="1" applyBorder="1" applyAlignment="1">
      <alignment vertical="center"/>
    </xf>
    <xf numFmtId="165" fontId="2" fillId="3" borderId="2" xfId="1" applyNumberFormat="1" applyFont="1" applyFill="1" applyBorder="1" applyAlignment="1">
      <alignment horizontal="right" vertical="center"/>
    </xf>
    <xf numFmtId="3" fontId="18" fillId="3" borderId="2" xfId="19" applyNumberFormat="1" applyFont="1" applyFill="1" applyBorder="1" applyAlignment="1">
      <alignment vertical="center"/>
    </xf>
    <xf numFmtId="168" fontId="2" fillId="3" borderId="2" xfId="1" applyNumberFormat="1" applyFont="1" applyFill="1" applyBorder="1" applyAlignment="1">
      <alignment vertical="center"/>
    </xf>
    <xf numFmtId="0" fontId="5" fillId="0" borderId="2" xfId="19" applyFont="1" applyBorder="1" applyAlignment="1">
      <alignment vertical="center" wrapText="1"/>
    </xf>
    <xf numFmtId="1" fontId="18" fillId="0" borderId="2" xfId="1" applyNumberFormat="1" applyFont="1" applyBorder="1" applyAlignment="1">
      <alignment horizontal="right" vertical="center"/>
    </xf>
    <xf numFmtId="0" fontId="18" fillId="0" borderId="2" xfId="19" applyFont="1" applyBorder="1" applyAlignment="1">
      <alignment vertical="center"/>
    </xf>
    <xf numFmtId="1" fontId="18" fillId="0" borderId="2" xfId="1" applyNumberFormat="1" applyFont="1" applyBorder="1" applyAlignment="1">
      <alignment vertical="center"/>
    </xf>
    <xf numFmtId="0" fontId="16" fillId="0" borderId="2" xfId="19" applyFont="1" applyBorder="1" applyAlignment="1">
      <alignment horizontal="center"/>
    </xf>
    <xf numFmtId="0" fontId="8" fillId="0" borderId="0" xfId="19" applyFont="1"/>
    <xf numFmtId="0" fontId="13" fillId="3" borderId="6" xfId="19" applyFont="1" applyFill="1" applyBorder="1" applyAlignment="1">
      <alignment vertical="center"/>
    </xf>
    <xf numFmtId="0" fontId="18" fillId="0" borderId="2" xfId="19" applyFont="1" applyBorder="1" applyAlignment="1">
      <alignment horizontal="center"/>
    </xf>
    <xf numFmtId="0" fontId="18" fillId="0" borderId="2" xfId="19" applyFont="1" applyBorder="1"/>
    <xf numFmtId="0" fontId="19" fillId="0" borderId="2" xfId="19" applyFont="1" applyBorder="1" applyAlignment="1">
      <alignment horizontal="center"/>
    </xf>
    <xf numFmtId="164" fontId="16" fillId="0" borderId="2" xfId="1" applyFont="1" applyBorder="1" applyAlignment="1">
      <alignment horizontal="center" vertical="center"/>
    </xf>
    <xf numFmtId="164" fontId="16" fillId="0" borderId="2" xfId="1" applyFont="1" applyBorder="1" applyAlignment="1">
      <alignment vertical="center"/>
    </xf>
    <xf numFmtId="0" fontId="2" fillId="0" borderId="0" xfId="19" applyFont="1"/>
    <xf numFmtId="0" fontId="5" fillId="0" borderId="2" xfId="22" applyFont="1" applyBorder="1" applyAlignment="1">
      <alignment horizontal="center" vertical="center" wrapText="1"/>
    </xf>
    <xf numFmtId="0" fontId="2" fillId="0" borderId="2" xfId="22" applyFont="1" applyBorder="1" applyAlignment="1">
      <alignment horizontal="center"/>
    </xf>
    <xf numFmtId="0" fontId="5" fillId="0" borderId="2" xfId="22" applyFont="1" applyBorder="1" applyAlignment="1">
      <alignment horizontal="center"/>
    </xf>
    <xf numFmtId="0" fontId="5" fillId="0" borderId="2" xfId="22" applyFont="1" applyBorder="1"/>
    <xf numFmtId="4" fontId="5" fillId="0" borderId="2" xfId="22" applyNumberFormat="1" applyFont="1" applyBorder="1"/>
    <xf numFmtId="16" fontId="2" fillId="0" borderId="2" xfId="22" applyNumberFormat="1" applyFont="1" applyBorder="1" applyAlignment="1">
      <alignment horizontal="center"/>
    </xf>
    <xf numFmtId="0" fontId="2" fillId="0" borderId="2" xfId="22" applyFont="1" applyBorder="1"/>
    <xf numFmtId="4" fontId="2" fillId="0" borderId="2" xfId="22" applyNumberFormat="1" applyFont="1" applyBorder="1"/>
    <xf numFmtId="4" fontId="2" fillId="0" borderId="2" xfId="22" applyNumberFormat="1" applyFont="1" applyBorder="1" applyAlignment="1">
      <alignment horizontal="right"/>
    </xf>
    <xf numFmtId="0" fontId="20" fillId="4" borderId="11" xfId="0" applyFont="1" applyFill="1" applyBorder="1" applyAlignment="1">
      <alignment horizontal="center" vertical="center" wrapText="1"/>
    </xf>
    <xf numFmtId="0" fontId="20" fillId="0" borderId="12" xfId="0" applyFont="1" applyBorder="1"/>
    <xf numFmtId="49" fontId="21" fillId="4" borderId="11" xfId="0" applyNumberFormat="1" applyFont="1" applyFill="1" applyBorder="1" applyAlignment="1">
      <alignment horizontal="center" vertical="center" wrapText="1"/>
    </xf>
    <xf numFmtId="0" fontId="21" fillId="0" borderId="13" xfId="0" applyFont="1" applyBorder="1" applyAlignment="1">
      <alignment horizontal="left" indent="1"/>
    </xf>
    <xf numFmtId="0" fontId="21" fillId="0" borderId="13" xfId="0" applyFont="1" applyBorder="1" applyAlignment="1">
      <alignment horizontal="left" wrapText="1" indent="1"/>
    </xf>
    <xf numFmtId="49" fontId="9" fillId="0" borderId="2" xfId="0" applyNumberFormat="1" applyFont="1" applyBorder="1" applyAlignment="1">
      <alignment horizontal="center" vertical="center" wrapText="1"/>
    </xf>
    <xf numFmtId="0" fontId="9" fillId="0" borderId="2" xfId="0" applyFont="1" applyBorder="1" applyAlignment="1">
      <alignment horizontal="left" wrapText="1" indent="1"/>
    </xf>
    <xf numFmtId="49" fontId="21" fillId="4" borderId="11" xfId="0" quotePrefix="1" applyNumberFormat="1"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0" fillId="4" borderId="15" xfId="0" applyFont="1" applyFill="1" applyBorder="1"/>
    <xf numFmtId="0" fontId="20" fillId="4" borderId="0" xfId="0" applyFont="1" applyFill="1" applyAlignment="1">
      <alignment horizontal="left" vertical="center" wrapText="1"/>
    </xf>
    <xf numFmtId="0" fontId="20" fillId="4" borderId="0" xfId="0" applyFont="1" applyFill="1"/>
    <xf numFmtId="4" fontId="5" fillId="0" borderId="16" xfId="22" applyNumberFormat="1" applyFont="1" applyBorder="1"/>
    <xf numFmtId="4" fontId="5" fillId="0" borderId="0" xfId="22" applyNumberFormat="1" applyFont="1"/>
    <xf numFmtId="0" fontId="2" fillId="3" borderId="0" xfId="0" applyFont="1" applyFill="1"/>
    <xf numFmtId="16" fontId="2" fillId="0" borderId="2" xfId="22" applyNumberFormat="1" applyFont="1" applyBorder="1" applyAlignment="1">
      <alignment horizontal="center" vertical="center"/>
    </xf>
    <xf numFmtId="0" fontId="2" fillId="0" borderId="2" xfId="22" applyFont="1" applyBorder="1" applyAlignment="1">
      <alignment wrapText="1"/>
    </xf>
    <xf numFmtId="4" fontId="2" fillId="0" borderId="2" xfId="22" applyNumberFormat="1" applyFont="1" applyBorder="1" applyAlignment="1">
      <alignment vertical="center"/>
    </xf>
    <xf numFmtId="16" fontId="5" fillId="0" borderId="2" xfId="22" applyNumberFormat="1" applyFont="1" applyBorder="1" applyAlignment="1">
      <alignment horizontal="center" vertical="center"/>
    </xf>
    <xf numFmtId="4" fontId="5" fillId="0" borderId="2" xfId="22" applyNumberFormat="1" applyFont="1" applyBorder="1" applyAlignment="1">
      <alignment vertical="center"/>
    </xf>
    <xf numFmtId="0" fontId="2" fillId="0" borderId="0" xfId="23" applyFont="1" applyAlignment="1">
      <alignment horizontal="right"/>
    </xf>
    <xf numFmtId="0" fontId="5" fillId="0" borderId="2" xfId="23" applyFont="1" applyBorder="1" applyAlignment="1">
      <alignment horizontal="center" vertical="center" wrapText="1"/>
    </xf>
    <xf numFmtId="0" fontId="2" fillId="0" borderId="2" xfId="23" applyFont="1" applyBorder="1" applyAlignment="1">
      <alignment horizontal="center"/>
    </xf>
    <xf numFmtId="0" fontId="5" fillId="0" borderId="2" xfId="23" applyFont="1" applyBorder="1" applyAlignment="1">
      <alignment horizontal="center"/>
    </xf>
    <xf numFmtId="0" fontId="16" fillId="0" borderId="2" xfId="23" applyFont="1" applyBorder="1"/>
    <xf numFmtId="3" fontId="2" fillId="0" borderId="2" xfId="8" applyNumberFormat="1" applyFont="1" applyBorder="1" applyAlignment="1">
      <alignment vertical="center"/>
    </xf>
    <xf numFmtId="4" fontId="13" fillId="3" borderId="2" xfId="24" applyNumberFormat="1" applyFont="1" applyFill="1" applyBorder="1" applyAlignment="1">
      <alignment vertical="center"/>
    </xf>
    <xf numFmtId="1" fontId="5" fillId="0" borderId="2" xfId="23" applyNumberFormat="1" applyFont="1" applyBorder="1" applyAlignment="1">
      <alignment horizontal="center"/>
    </xf>
    <xf numFmtId="16" fontId="2" fillId="0" borderId="2" xfId="23" applyNumberFormat="1" applyFont="1" applyBorder="1" applyAlignment="1">
      <alignment horizontal="center"/>
    </xf>
    <xf numFmtId="0" fontId="2" fillId="0" borderId="2" xfId="23" applyFont="1" applyBorder="1"/>
    <xf numFmtId="0" fontId="5" fillId="0" borderId="2" xfId="23" applyFont="1" applyBorder="1"/>
    <xf numFmtId="0" fontId="5" fillId="0" borderId="2" xfId="23" applyFont="1" applyBorder="1" applyAlignment="1">
      <alignment horizontal="left" wrapText="1"/>
    </xf>
    <xf numFmtId="3" fontId="5" fillId="0" borderId="2" xfId="8" applyNumberFormat="1" applyFont="1" applyBorder="1" applyAlignment="1">
      <alignment vertical="center"/>
    </xf>
    <xf numFmtId="4" fontId="14" fillId="3" borderId="2" xfId="24" applyNumberFormat="1" applyFont="1" applyFill="1" applyBorder="1" applyAlignment="1">
      <alignment vertical="center"/>
    </xf>
    <xf numFmtId="3" fontId="5" fillId="0" borderId="2" xfId="8" applyNumberFormat="1" applyFont="1" applyBorder="1" applyAlignment="1">
      <alignment horizontal="center" vertical="center"/>
    </xf>
    <xf numFmtId="0" fontId="1" fillId="0" borderId="0" xfId="19" applyAlignment="1">
      <alignment horizontal="center"/>
    </xf>
    <xf numFmtId="0" fontId="2" fillId="0" borderId="0" xfId="23" applyFont="1" applyAlignment="1">
      <alignment horizontal="center"/>
    </xf>
    <xf numFmtId="0" fontId="20" fillId="4" borderId="11" xfId="19" applyFont="1" applyFill="1" applyBorder="1" applyAlignment="1">
      <alignment horizontal="center" vertical="center" wrapText="1"/>
    </xf>
    <xf numFmtId="0" fontId="5" fillId="0" borderId="17" xfId="19" applyFont="1" applyBorder="1"/>
    <xf numFmtId="4" fontId="5" fillId="0" borderId="2" xfId="23" applyNumberFormat="1" applyFont="1" applyBorder="1"/>
    <xf numFmtId="49" fontId="21" fillId="4" borderId="11" xfId="19" applyNumberFormat="1" applyFont="1" applyFill="1" applyBorder="1" applyAlignment="1">
      <alignment horizontal="center" vertical="center" wrapText="1"/>
    </xf>
    <xf numFmtId="0" fontId="21" fillId="0" borderId="13" xfId="19" applyFont="1" applyBorder="1" applyAlignment="1">
      <alignment horizontal="left" wrapText="1" indent="1"/>
    </xf>
    <xf numFmtId="4" fontId="2" fillId="0" borderId="2" xfId="23" applyNumberFormat="1" applyFont="1" applyBorder="1"/>
    <xf numFmtId="49" fontId="9" fillId="0" borderId="2" xfId="19" applyNumberFormat="1" applyFont="1" applyBorder="1" applyAlignment="1">
      <alignment horizontal="center" vertical="center" wrapText="1"/>
    </xf>
    <xf numFmtId="0" fontId="9" fillId="0" borderId="2" xfId="19" applyFont="1" applyBorder="1" applyAlignment="1">
      <alignment horizontal="left" wrapText="1" indent="1"/>
    </xf>
    <xf numFmtId="0" fontId="21" fillId="0" borderId="13" xfId="19" applyFont="1" applyBorder="1" applyAlignment="1">
      <alignment horizontal="left" indent="1"/>
    </xf>
    <xf numFmtId="0" fontId="5" fillId="0" borderId="18" xfId="19" applyFont="1" applyBorder="1"/>
    <xf numFmtId="49" fontId="21" fillId="4" borderId="11" xfId="19" quotePrefix="1" applyNumberFormat="1" applyFont="1" applyFill="1" applyBorder="1" applyAlignment="1">
      <alignment horizontal="center" vertical="center" wrapText="1"/>
    </xf>
    <xf numFmtId="4" fontId="2" fillId="0" borderId="2" xfId="23" applyNumberFormat="1" applyFont="1" applyBorder="1" applyAlignment="1">
      <alignment wrapText="1"/>
    </xf>
    <xf numFmtId="0" fontId="20" fillId="4" borderId="14" xfId="19" applyFont="1" applyFill="1" applyBorder="1" applyAlignment="1">
      <alignment horizontal="center" vertical="center" wrapText="1"/>
    </xf>
    <xf numFmtId="0" fontId="5" fillId="0" borderId="0" xfId="19" applyFont="1" applyAlignment="1">
      <alignment wrapText="1"/>
    </xf>
    <xf numFmtId="0" fontId="20" fillId="4" borderId="15" xfId="19" applyFont="1" applyFill="1" applyBorder="1" applyAlignment="1">
      <alignment horizontal="center" vertical="center" wrapText="1"/>
    </xf>
    <xf numFmtId="0" fontId="21" fillId="0" borderId="2" xfId="19" applyFont="1" applyBorder="1" applyAlignment="1">
      <alignment horizontal="left" wrapText="1" indent="1"/>
    </xf>
    <xf numFmtId="0" fontId="5" fillId="0" borderId="2" xfId="19" applyFont="1" applyBorder="1" applyAlignment="1">
      <alignment wrapText="1"/>
    </xf>
    <xf numFmtId="0" fontId="20" fillId="4" borderId="0" xfId="19" applyFont="1" applyFill="1" applyAlignment="1">
      <alignment horizontal="center" vertical="center" wrapText="1"/>
    </xf>
    <xf numFmtId="0" fontId="20" fillId="4" borderId="0" xfId="19" applyFont="1" applyFill="1"/>
    <xf numFmtId="4" fontId="5" fillId="0" borderId="16" xfId="23" applyNumberFormat="1" applyFont="1" applyBorder="1"/>
    <xf numFmtId="4" fontId="5" fillId="0" borderId="0" xfId="23" applyNumberFormat="1" applyFont="1"/>
    <xf numFmtId="0" fontId="18" fillId="3" borderId="0" xfId="26" applyFont="1" applyFill="1"/>
    <xf numFmtId="0" fontId="22" fillId="3" borderId="0" xfId="26" applyFont="1" applyFill="1"/>
    <xf numFmtId="0" fontId="2" fillId="3" borderId="0" xfId="26" applyFont="1" applyFill="1" applyAlignment="1">
      <alignment horizontal="right"/>
    </xf>
    <xf numFmtId="0" fontId="2" fillId="0" borderId="0" xfId="23" applyFont="1"/>
    <xf numFmtId="0" fontId="18" fillId="0" borderId="0" xfId="26" applyFont="1"/>
    <xf numFmtId="0" fontId="18" fillId="3" borderId="0" xfId="26" applyFont="1" applyFill="1" applyAlignment="1">
      <alignment horizontal="right" vertical="center"/>
    </xf>
    <xf numFmtId="0" fontId="14" fillId="0" borderId="2" xfId="27" applyFont="1" applyBorder="1" applyAlignment="1">
      <alignment horizontal="center" vertical="center"/>
    </xf>
    <xf numFmtId="0" fontId="14" fillId="0" borderId="2" xfId="27" applyFont="1" applyBorder="1" applyAlignment="1">
      <alignment horizontal="center" vertical="center" wrapText="1"/>
    </xf>
    <xf numFmtId="0" fontId="18" fillId="3" borderId="2" xfId="26" applyFont="1" applyFill="1" applyBorder="1" applyAlignment="1">
      <alignment horizontal="center" vertical="center" wrapText="1"/>
    </xf>
    <xf numFmtId="0" fontId="16" fillId="0" borderId="2" xfId="26" applyFont="1" applyBorder="1" applyAlignment="1">
      <alignment horizontal="center"/>
    </xf>
    <xf numFmtId="0" fontId="14" fillId="0" borderId="2" xfId="27" applyFont="1" applyBorder="1" applyAlignment="1">
      <alignment horizontal="justify" vertical="center"/>
    </xf>
    <xf numFmtId="4" fontId="14" fillId="0" borderId="2" xfId="27" applyNumberFormat="1" applyFont="1" applyBorder="1" applyAlignment="1">
      <alignment horizontal="right" vertical="center"/>
    </xf>
    <xf numFmtId="0" fontId="18" fillId="0" borderId="2" xfId="27" applyFont="1" applyBorder="1"/>
    <xf numFmtId="0" fontId="18" fillId="0" borderId="2" xfId="27" applyFont="1" applyBorder="1" applyAlignment="1">
      <alignment horizontal="justify" vertical="center" wrapText="1"/>
    </xf>
    <xf numFmtId="4" fontId="18" fillId="0" borderId="2" xfId="27" applyNumberFormat="1" applyFont="1" applyBorder="1" applyAlignment="1">
      <alignment horizontal="right" vertical="center"/>
    </xf>
    <xf numFmtId="0" fontId="18" fillId="0" borderId="2" xfId="27" applyFont="1" applyBorder="1" applyAlignment="1">
      <alignment horizontal="center" vertical="center"/>
    </xf>
    <xf numFmtId="0" fontId="18" fillId="0" borderId="2" xfId="27" applyFont="1" applyBorder="1" applyAlignment="1">
      <alignment horizontal="left" vertical="center" wrapText="1"/>
    </xf>
    <xf numFmtId="0" fontId="13" fillId="0" borderId="2" xfId="27" applyFont="1" applyBorder="1" applyAlignment="1">
      <alignment horizontal="justify" vertical="center" wrapText="1"/>
    </xf>
    <xf numFmtId="4" fontId="13" fillId="0" borderId="2" xfId="27" applyNumberFormat="1" applyFont="1" applyBorder="1" applyAlignment="1">
      <alignment horizontal="right" vertical="center"/>
    </xf>
    <xf numFmtId="0" fontId="13" fillId="0" borderId="2" xfId="27" applyFont="1" applyBorder="1" applyAlignment="1">
      <alignment horizontal="center" vertical="center"/>
    </xf>
    <xf numFmtId="0" fontId="13" fillId="0" borderId="2" xfId="27" applyFont="1" applyBorder="1" applyAlignment="1">
      <alignment horizontal="left" vertical="center" wrapText="1"/>
    </xf>
    <xf numFmtId="0" fontId="18" fillId="0" borderId="2" xfId="27" applyFont="1" applyBorder="1" applyAlignment="1">
      <alignment vertical="center"/>
    </xf>
    <xf numFmtId="0" fontId="16" fillId="0" borderId="2" xfId="27" applyFont="1" applyBorder="1" applyAlignment="1">
      <alignment horizontal="justify" vertical="center" wrapText="1"/>
    </xf>
    <xf numFmtId="4" fontId="16" fillId="0" borderId="2" xfId="27" applyNumberFormat="1" applyFont="1" applyBorder="1" applyAlignment="1">
      <alignment horizontal="right" vertical="center"/>
    </xf>
    <xf numFmtId="0" fontId="18" fillId="0" borderId="2" xfId="27" applyFont="1" applyBorder="1" applyAlignment="1">
      <alignment horizontal="left"/>
    </xf>
    <xf numFmtId="0" fontId="18" fillId="0" borderId="2" xfId="26" applyFont="1" applyBorder="1"/>
    <xf numFmtId="0" fontId="13" fillId="0" borderId="2" xfId="27" applyFont="1" applyBorder="1" applyAlignment="1">
      <alignment horizontal="justify" vertical="center"/>
    </xf>
    <xf numFmtId="0" fontId="14" fillId="0" borderId="0" xfId="27" applyFont="1" applyAlignment="1">
      <alignment horizontal="justify" vertical="center"/>
    </xf>
    <xf numFmtId="3" fontId="14" fillId="0" borderId="0" xfId="27" applyNumberFormat="1" applyFont="1" applyAlignment="1">
      <alignment horizontal="right" vertical="center"/>
    </xf>
    <xf numFmtId="0" fontId="18" fillId="0" borderId="0" xfId="27" applyFont="1"/>
    <xf numFmtId="0" fontId="18" fillId="0" borderId="0" xfId="27" applyFont="1" applyAlignment="1">
      <alignment horizontal="justify" vertical="center" wrapText="1"/>
    </xf>
    <xf numFmtId="3" fontId="18" fillId="0" borderId="0" xfId="27" applyNumberFormat="1" applyFont="1" applyAlignment="1">
      <alignment horizontal="right" vertical="center"/>
    </xf>
    <xf numFmtId="0" fontId="18" fillId="0" borderId="0" xfId="27" applyFont="1" applyAlignment="1">
      <alignment horizontal="center" vertical="center"/>
    </xf>
    <xf numFmtId="0" fontId="13" fillId="0" borderId="0" xfId="27" applyFont="1" applyAlignment="1">
      <alignment horizontal="justify" vertical="center" wrapText="1"/>
    </xf>
    <xf numFmtId="3" fontId="13" fillId="0" borderId="0" xfId="27" applyNumberFormat="1" applyFont="1" applyAlignment="1">
      <alignment horizontal="right" vertical="center"/>
    </xf>
    <xf numFmtId="0" fontId="13" fillId="0" borderId="0" xfId="27" applyFont="1" applyAlignment="1">
      <alignment horizontal="center" vertical="center"/>
    </xf>
    <xf numFmtId="0" fontId="13" fillId="0" borderId="0" xfId="27" applyFont="1" applyAlignment="1">
      <alignment horizontal="justify" vertical="center"/>
    </xf>
    <xf numFmtId="0" fontId="18" fillId="0" borderId="0" xfId="26" applyFont="1" applyAlignment="1">
      <alignment horizontal="justify" vertical="top"/>
    </xf>
    <xf numFmtId="0" fontId="18" fillId="0" borderId="0" xfId="26" applyFont="1" applyAlignment="1">
      <alignment vertical="top" wrapText="1"/>
    </xf>
    <xf numFmtId="0" fontId="18" fillId="0" borderId="0" xfId="26" applyFont="1" applyAlignment="1">
      <alignment horizontal="center" vertical="top" wrapText="1"/>
    </xf>
    <xf numFmtId="0" fontId="2" fillId="0" borderId="0" xfId="27" applyFont="1" applyAlignment="1">
      <alignment vertical="top" wrapText="1"/>
    </xf>
    <xf numFmtId="0" fontId="18" fillId="0" borderId="0" xfId="27" applyFont="1" applyAlignment="1">
      <alignment vertical="top" wrapText="1"/>
    </xf>
    <xf numFmtId="0" fontId="2" fillId="0" borderId="0" xfId="27" applyFont="1" applyAlignment="1">
      <alignment vertical="top"/>
    </xf>
    <xf numFmtId="0" fontId="2" fillId="0" borderId="0" xfId="26" applyFont="1" applyAlignment="1">
      <alignment vertical="top" wrapText="1"/>
    </xf>
    <xf numFmtId="0" fontId="2" fillId="0" borderId="0" xfId="26" applyFont="1" applyAlignment="1">
      <alignment horizontal="center" vertical="top" wrapText="1"/>
    </xf>
    <xf numFmtId="0" fontId="17" fillId="3" borderId="0" xfId="26" applyFill="1" applyAlignment="1">
      <alignment horizontal="center"/>
    </xf>
    <xf numFmtId="0" fontId="17" fillId="3" borderId="0" xfId="26" applyFill="1"/>
    <xf numFmtId="0" fontId="18" fillId="3" borderId="0" xfId="26" applyFont="1" applyFill="1" applyAlignment="1">
      <alignment horizontal="center" vertical="center"/>
    </xf>
    <xf numFmtId="0" fontId="16" fillId="3" borderId="2" xfId="26" applyFont="1" applyFill="1" applyBorder="1" applyAlignment="1">
      <alignment horizontal="center" vertical="center" wrapText="1"/>
    </xf>
    <xf numFmtId="0" fontId="18" fillId="0" borderId="2" xfId="26" applyFont="1" applyBorder="1" applyAlignment="1">
      <alignment horizontal="center" vertical="top"/>
    </xf>
    <xf numFmtId="0" fontId="18" fillId="0" borderId="2" xfId="26" applyFont="1" applyBorder="1" applyAlignment="1">
      <alignment vertical="top" wrapText="1"/>
    </xf>
    <xf numFmtId="0" fontId="18" fillId="0" borderId="2" xfId="26" applyFont="1" applyBorder="1" applyAlignment="1">
      <alignment horizontal="center" vertical="top" wrapText="1"/>
    </xf>
    <xf numFmtId="0" fontId="2" fillId="0" borderId="2" xfId="19" applyFont="1" applyBorder="1" applyAlignment="1">
      <alignment vertical="top" wrapText="1"/>
    </xf>
    <xf numFmtId="4" fontId="2" fillId="0" borderId="2" xfId="19" applyNumberFormat="1" applyFont="1" applyBorder="1" applyAlignment="1">
      <alignment horizontal="center" vertical="center"/>
    </xf>
    <xf numFmtId="0" fontId="27" fillId="0" borderId="0" xfId="26" applyFont="1"/>
    <xf numFmtId="4" fontId="2" fillId="0" borderId="6" xfId="19" applyNumberFormat="1" applyFont="1" applyBorder="1" applyAlignment="1">
      <alignment horizontal="center" vertical="center"/>
    </xf>
    <xf numFmtId="0" fontId="2" fillId="0" borderId="2" xfId="19" applyFont="1" applyBorder="1" applyAlignment="1">
      <alignment horizontal="center" vertical="center"/>
    </xf>
    <xf numFmtId="4" fontId="13" fillId="0" borderId="2" xfId="24" applyNumberFormat="1" applyFont="1" applyBorder="1" applyAlignment="1">
      <alignment horizontal="center" vertical="center"/>
    </xf>
    <xf numFmtId="0" fontId="1" fillId="0" borderId="2" xfId="19" applyBorder="1" applyAlignment="1">
      <alignment horizontal="center"/>
    </xf>
    <xf numFmtId="0" fontId="2" fillId="0" borderId="2" xfId="19" applyFont="1" applyBorder="1" applyAlignment="1">
      <alignment horizontal="center" vertical="center" wrapText="1"/>
    </xf>
    <xf numFmtId="0" fontId="28" fillId="0" borderId="0" xfId="0" applyFont="1"/>
    <xf numFmtId="0" fontId="13" fillId="0" borderId="0" xfId="0" applyFont="1" applyAlignment="1">
      <alignment horizontal="right"/>
    </xf>
    <xf numFmtId="0" fontId="30" fillId="0" borderId="2" xfId="0" applyFont="1" applyBorder="1" applyAlignment="1">
      <alignment horizontal="center" vertical="center"/>
    </xf>
    <xf numFmtId="0" fontId="18" fillId="0" borderId="2" xfId="0" applyFont="1" applyBorder="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left" vertical="center" wrapText="1"/>
    </xf>
    <xf numFmtId="0" fontId="18" fillId="0" borderId="2" xfId="0" applyFont="1" applyBorder="1" applyAlignment="1">
      <alignment horizontal="left" vertical="center" wrapText="1"/>
    </xf>
    <xf numFmtId="14" fontId="18"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32" fillId="0" borderId="2"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14" fillId="0" borderId="2" xfId="0" applyFont="1" applyBorder="1" applyAlignment="1">
      <alignment horizontal="center" vertical="center"/>
    </xf>
    <xf numFmtId="0" fontId="33" fillId="0" borderId="0" xfId="0" applyFont="1" applyAlignment="1">
      <alignment horizontal="center" vertical="center"/>
    </xf>
    <xf numFmtId="0" fontId="33" fillId="0" borderId="2" xfId="0" applyFont="1" applyBorder="1" applyAlignment="1">
      <alignment horizontal="center" vertical="center"/>
    </xf>
    <xf numFmtId="14" fontId="2" fillId="0" borderId="2" xfId="0" applyNumberFormat="1" applyFont="1" applyBorder="1" applyAlignment="1">
      <alignment horizontal="center" vertical="center" wrapText="1"/>
    </xf>
    <xf numFmtId="0" fontId="12" fillId="0" borderId="2" xfId="0" applyFont="1" applyBorder="1" applyAlignment="1">
      <alignment horizontal="center" wrapText="1"/>
    </xf>
    <xf numFmtId="0" fontId="33" fillId="0" borderId="2" xfId="0" applyFont="1" applyBorder="1" applyAlignment="1">
      <alignment horizontal="center" wrapText="1"/>
    </xf>
    <xf numFmtId="0" fontId="18" fillId="0" borderId="0" xfId="0" applyFont="1" applyAlignment="1">
      <alignment horizontal="center" vertical="center" wrapText="1"/>
    </xf>
    <xf numFmtId="0" fontId="2" fillId="0" borderId="0" xfId="0" applyFont="1" applyAlignment="1">
      <alignment horizontal="left" vertical="center" wrapText="1"/>
    </xf>
    <xf numFmtId="0" fontId="18" fillId="0" borderId="0" xfId="0" applyFont="1" applyAlignment="1">
      <alignment horizontal="left" vertical="center" wrapText="1"/>
    </xf>
    <xf numFmtId="14" fontId="18" fillId="0" borderId="0" xfId="0" applyNumberFormat="1" applyFont="1" applyAlignment="1">
      <alignment horizontal="center" vertical="center" wrapText="1"/>
    </xf>
    <xf numFmtId="0" fontId="2" fillId="0" borderId="0" xfId="0" applyFont="1" applyAlignment="1">
      <alignment horizontal="center" vertical="center" wrapText="1"/>
    </xf>
    <xf numFmtId="0" fontId="5" fillId="0" borderId="0" xfId="0" applyFont="1" applyAlignment="1">
      <alignment horizontal="center" vertical="center" wrapText="1"/>
    </xf>
    <xf numFmtId="0" fontId="33" fillId="0" borderId="0" xfId="0" applyFont="1" applyAlignment="1">
      <alignment horizontal="center" wrapText="1"/>
    </xf>
    <xf numFmtId="0" fontId="35" fillId="0" borderId="0" xfId="0" applyFont="1" applyAlignment="1">
      <alignment horizontal="left" vertical="center" wrapText="1"/>
    </xf>
    <xf numFmtId="0" fontId="30" fillId="0" borderId="2" xfId="0" applyFont="1" applyBorder="1" applyAlignment="1">
      <alignment horizontal="center" vertical="center"/>
    </xf>
    <xf numFmtId="0" fontId="34" fillId="0" borderId="0" xfId="0" applyFont="1" applyAlignment="1">
      <alignment horizontal="left" wrapText="1"/>
    </xf>
    <xf numFmtId="0" fontId="34" fillId="0" borderId="0" xfId="0" applyFont="1" applyAlignment="1">
      <alignment horizontal="justify" wrapText="1"/>
    </xf>
    <xf numFmtId="0" fontId="29" fillId="0" borderId="0" xfId="0" applyFont="1" applyAlignment="1">
      <alignment horizontal="center"/>
    </xf>
    <xf numFmtId="0" fontId="2" fillId="0" borderId="0" xfId="0" applyFont="1" applyAlignment="1">
      <alignment horizontal="center"/>
    </xf>
    <xf numFmtId="0" fontId="30" fillId="0" borderId="2" xfId="0" applyFont="1" applyBorder="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2" fillId="0" borderId="0" xfId="2" applyFont="1" applyAlignment="1">
      <alignment horizontal="right" vertical="center" wrapText="1"/>
    </xf>
    <xf numFmtId="0" fontId="3" fillId="0" borderId="0" xfId="2" applyFont="1" applyAlignment="1">
      <alignment horizontal="center" vertical="center"/>
    </xf>
    <xf numFmtId="0" fontId="2" fillId="0" borderId="0" xfId="2" applyFont="1" applyAlignment="1">
      <alignment horizontal="center" vertical="center" wrapText="1"/>
    </xf>
    <xf numFmtId="0" fontId="1" fillId="0" borderId="0" xfId="2" applyAlignment="1">
      <alignment horizontal="center" vertical="center" wrapText="1"/>
    </xf>
    <xf numFmtId="0" fontId="4" fillId="2" borderId="1" xfId="3" applyFont="1" applyFill="1" applyBorder="1" applyAlignment="1">
      <alignment horizontal="right"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2" fillId="0" borderId="7" xfId="5" applyFont="1" applyBorder="1" applyAlignment="1">
      <alignment horizontal="center" vertical="top"/>
    </xf>
    <xf numFmtId="0" fontId="2" fillId="0" borderId="8" xfId="5" applyFont="1" applyBorder="1" applyAlignment="1">
      <alignment horizontal="center" vertical="top"/>
    </xf>
    <xf numFmtId="0" fontId="2" fillId="0" borderId="5" xfId="5" applyFont="1" applyBorder="1" applyAlignment="1">
      <alignment horizontal="center" vertical="top"/>
    </xf>
    <xf numFmtId="0" fontId="2" fillId="0" borderId="6" xfId="5" applyFont="1" applyBorder="1" applyAlignment="1">
      <alignment horizontal="center" vertical="top"/>
    </xf>
    <xf numFmtId="0" fontId="5" fillId="0" borderId="2" xfId="5" applyFont="1" applyBorder="1" applyAlignment="1">
      <alignment horizontal="center" vertical="center" wrapText="1"/>
    </xf>
    <xf numFmtId="0" fontId="1" fillId="0" borderId="2" xfId="5" applyBorder="1" applyAlignment="1">
      <alignment horizontal="center" vertical="center"/>
    </xf>
    <xf numFmtId="0" fontId="2" fillId="0" borderId="0" xfId="5" applyFont="1" applyAlignment="1">
      <alignment horizontal="right" vertical="center"/>
    </xf>
    <xf numFmtId="0" fontId="0" fillId="0" borderId="0" xfId="0" applyAlignment="1">
      <alignment vertical="center"/>
    </xf>
    <xf numFmtId="0" fontId="1" fillId="0" borderId="0" xfId="0" applyFont="1" applyAlignment="1">
      <alignment vertical="center"/>
    </xf>
    <xf numFmtId="0" fontId="2" fillId="0" borderId="0" xfId="5" applyFont="1" applyAlignment="1">
      <alignment horizontal="center" vertical="center"/>
    </xf>
    <xf numFmtId="0" fontId="1" fillId="0" borderId="2" xfId="5" applyBorder="1" applyAlignment="1">
      <alignment horizontal="center" vertical="center" wrapText="1"/>
    </xf>
    <xf numFmtId="0" fontId="5" fillId="0" borderId="2" xfId="6" applyFont="1" applyBorder="1" applyAlignment="1">
      <alignment horizontal="center" vertical="center" wrapText="1"/>
    </xf>
    <xf numFmtId="0" fontId="1" fillId="0" borderId="2" xfId="6" applyBorder="1" applyAlignment="1">
      <alignment horizontal="center" vertical="center"/>
    </xf>
    <xf numFmtId="0" fontId="8" fillId="0" borderId="2" xfId="6" applyFont="1" applyBorder="1" applyAlignment="1">
      <alignment horizontal="center" vertical="center"/>
    </xf>
    <xf numFmtId="0" fontId="2" fillId="0" borderId="0" xfId="6" applyFont="1" applyAlignment="1">
      <alignment horizontal="right" vertical="center"/>
    </xf>
    <xf numFmtId="0" fontId="2" fillId="0" borderId="0" xfId="6" applyFont="1" applyAlignment="1">
      <alignment horizontal="center" vertical="center"/>
    </xf>
    <xf numFmtId="0" fontId="4" fillId="2" borderId="1" xfId="7" applyFont="1" applyFill="1" applyBorder="1" applyAlignment="1">
      <alignment horizontal="right" vertical="center" wrapText="1"/>
    </xf>
    <xf numFmtId="0" fontId="1" fillId="0" borderId="2" xfId="6" applyBorder="1" applyAlignment="1">
      <alignment horizontal="center" vertical="center" wrapText="1"/>
    </xf>
    <xf numFmtId="0" fontId="5" fillId="0" borderId="3" xfId="6" applyFont="1" applyBorder="1" applyAlignment="1">
      <alignment horizontal="center" vertical="center" wrapText="1"/>
    </xf>
    <xf numFmtId="0" fontId="5" fillId="0" borderId="9" xfId="6" applyFont="1" applyBorder="1" applyAlignment="1">
      <alignment horizontal="center" vertical="center" wrapText="1"/>
    </xf>
    <xf numFmtId="0" fontId="5" fillId="0" borderId="4" xfId="6" applyFont="1" applyBorder="1" applyAlignment="1">
      <alignment horizontal="center" vertical="center" wrapText="1"/>
    </xf>
    <xf numFmtId="0" fontId="2" fillId="0" borderId="0" xfId="8" applyFont="1" applyAlignment="1">
      <alignment vertical="center" wrapText="1"/>
    </xf>
    <xf numFmtId="0" fontId="1" fillId="0" borderId="0" xfId="8" applyAlignment="1">
      <alignment vertical="center" wrapText="1"/>
    </xf>
    <xf numFmtId="0" fontId="2" fillId="0" borderId="0" xfId="8" applyFont="1" applyAlignment="1">
      <alignment horizontal="right" vertical="center"/>
    </xf>
    <xf numFmtId="0" fontId="5" fillId="0" borderId="0" xfId="8" applyFont="1" applyAlignment="1">
      <alignment horizontal="center" vertical="center" wrapText="1"/>
    </xf>
    <xf numFmtId="0" fontId="1" fillId="0" borderId="0" xfId="8" applyAlignment="1">
      <alignment horizontal="center" vertical="center" wrapText="1"/>
    </xf>
    <xf numFmtId="0" fontId="2" fillId="0" borderId="0" xfId="8" applyFont="1" applyAlignment="1">
      <alignment horizontal="center" vertical="center" wrapText="1"/>
    </xf>
    <xf numFmtId="0" fontId="9" fillId="0" borderId="1" xfId="3" applyFont="1" applyBorder="1" applyAlignment="1">
      <alignment horizontal="right" vertical="center" wrapText="1"/>
    </xf>
    <xf numFmtId="0" fontId="2" fillId="0" borderId="0" xfId="9" applyFont="1" applyAlignment="1">
      <alignment horizontal="right" vertical="center"/>
    </xf>
    <xf numFmtId="0" fontId="0" fillId="0" borderId="0" xfId="0"/>
    <xf numFmtId="0" fontId="1" fillId="0" borderId="0" xfId="0" applyFont="1"/>
    <xf numFmtId="0" fontId="5" fillId="0" borderId="0" xfId="9" applyFont="1" applyAlignment="1">
      <alignment horizontal="center" vertical="center"/>
    </xf>
    <xf numFmtId="0" fontId="1" fillId="0" borderId="0" xfId="9" applyAlignment="1">
      <alignment horizontal="center" vertical="center"/>
    </xf>
    <xf numFmtId="0" fontId="2" fillId="0" borderId="0" xfId="9" applyFont="1" applyAlignment="1">
      <alignment horizontal="center" vertical="center"/>
    </xf>
    <xf numFmtId="0" fontId="5" fillId="0" borderId="2" xfId="10" applyFont="1" applyBorder="1" applyAlignment="1">
      <alignment horizontal="center" vertical="center" wrapText="1"/>
    </xf>
    <xf numFmtId="0" fontId="1" fillId="0" borderId="2" xfId="10" applyBorder="1" applyAlignment="1">
      <alignment horizontal="center" vertical="center" wrapText="1"/>
    </xf>
    <xf numFmtId="0" fontId="2" fillId="0" borderId="0" xfId="10" applyFont="1" applyAlignment="1">
      <alignment vertical="center"/>
    </xf>
    <xf numFmtId="0" fontId="1" fillId="0" borderId="0" xfId="10" applyAlignment="1">
      <alignment vertical="center"/>
    </xf>
    <xf numFmtId="0" fontId="2" fillId="0" borderId="0" xfId="10" applyFont="1" applyAlignment="1">
      <alignment vertical="center" wrapText="1"/>
    </xf>
    <xf numFmtId="0" fontId="1" fillId="0" borderId="0" xfId="10" applyAlignment="1">
      <alignment vertical="center" wrapText="1"/>
    </xf>
    <xf numFmtId="0" fontId="2" fillId="0" borderId="0" xfId="10" applyFont="1" applyAlignment="1">
      <alignment horizontal="right" vertical="center"/>
    </xf>
    <xf numFmtId="0" fontId="5" fillId="0" borderId="0" xfId="10" applyFont="1" applyAlignment="1">
      <alignment horizontal="center" vertical="center"/>
    </xf>
    <xf numFmtId="0" fontId="2" fillId="0" borderId="0" xfId="10" applyFont="1" applyAlignment="1">
      <alignment horizontal="center" vertical="center"/>
    </xf>
    <xf numFmtId="0" fontId="5" fillId="0" borderId="5" xfId="10" applyFont="1" applyBorder="1" applyAlignment="1">
      <alignment horizontal="center" vertical="center" wrapText="1"/>
    </xf>
    <xf numFmtId="0" fontId="1" fillId="0" borderId="6" xfId="10" applyBorder="1" applyAlignment="1">
      <alignment horizontal="center" vertical="center" wrapText="1"/>
    </xf>
    <xf numFmtId="0" fontId="5" fillId="0" borderId="3" xfId="10" applyFont="1" applyBorder="1" applyAlignment="1">
      <alignment horizontal="center" vertical="center" wrapText="1"/>
    </xf>
    <xf numFmtId="0" fontId="5" fillId="0" borderId="9" xfId="10" applyFont="1" applyBorder="1" applyAlignment="1">
      <alignment horizontal="center" vertical="center" wrapText="1"/>
    </xf>
    <xf numFmtId="0" fontId="5" fillId="0" borderId="4" xfId="10" applyFont="1" applyBorder="1" applyAlignment="1">
      <alignment horizontal="center" vertical="center" wrapText="1"/>
    </xf>
    <xf numFmtId="0" fontId="5" fillId="0" borderId="6" xfId="10" applyFont="1" applyBorder="1" applyAlignment="1">
      <alignment horizontal="center" vertical="center" wrapText="1"/>
    </xf>
    <xf numFmtId="0" fontId="2" fillId="0" borderId="0" xfId="11" applyFont="1" applyAlignment="1">
      <alignment horizontal="right" vertical="center"/>
    </xf>
    <xf numFmtId="0" fontId="5" fillId="0" borderId="0" xfId="11" applyFont="1" applyAlignment="1">
      <alignment horizontal="center" vertical="center"/>
    </xf>
    <xf numFmtId="0" fontId="2" fillId="0" borderId="0" xfId="11" applyFont="1" applyAlignment="1">
      <alignment horizontal="center" vertical="center"/>
    </xf>
    <xf numFmtId="0" fontId="5" fillId="0" borderId="2" xfId="12" applyFont="1" applyBorder="1" applyAlignment="1">
      <alignment horizontal="center" vertical="center" wrapText="1"/>
    </xf>
    <xf numFmtId="0" fontId="1" fillId="0" borderId="2" xfId="12" applyBorder="1" applyAlignment="1">
      <alignment horizontal="center" vertical="center"/>
    </xf>
    <xf numFmtId="0" fontId="2" fillId="0" borderId="0" xfId="12" applyFont="1" applyAlignment="1">
      <alignment vertical="center" wrapText="1"/>
    </xf>
    <xf numFmtId="0" fontId="0" fillId="0" borderId="0" xfId="0" applyAlignment="1">
      <alignment wrapText="1"/>
    </xf>
    <xf numFmtId="0" fontId="2" fillId="0" borderId="0" xfId="12" applyFont="1" applyAlignment="1">
      <alignment horizontal="right" vertical="center"/>
    </xf>
    <xf numFmtId="0" fontId="5" fillId="0" borderId="0" xfId="12" applyFont="1" applyAlignment="1">
      <alignment horizontal="center" vertical="center"/>
    </xf>
    <xf numFmtId="0" fontId="2" fillId="0" borderId="0" xfId="12" applyFont="1" applyAlignment="1">
      <alignment horizontal="center" vertical="center"/>
    </xf>
    <xf numFmtId="0" fontId="5" fillId="0" borderId="5" xfId="12" applyFont="1" applyBorder="1" applyAlignment="1">
      <alignment horizontal="center" vertical="center" wrapText="1"/>
    </xf>
    <xf numFmtId="0" fontId="5" fillId="0" borderId="6" xfId="12" applyFont="1" applyBorder="1" applyAlignment="1">
      <alignment horizontal="center" vertical="center" wrapText="1"/>
    </xf>
    <xf numFmtId="0" fontId="1" fillId="0" borderId="6" xfId="12" applyBorder="1" applyAlignment="1">
      <alignment horizontal="center" vertical="center"/>
    </xf>
    <xf numFmtId="0" fontId="5" fillId="0" borderId="2" xfId="12" applyFont="1" applyBorder="1" applyAlignment="1">
      <alignment horizontal="center" vertical="center"/>
    </xf>
    <xf numFmtId="0" fontId="2" fillId="0" borderId="0" xfId="14" applyFont="1" applyAlignment="1">
      <alignment horizontal="right" vertical="center"/>
    </xf>
    <xf numFmtId="0" fontId="5" fillId="0" borderId="0" xfId="14" applyFont="1" applyAlignment="1">
      <alignment horizontal="center" vertical="center"/>
    </xf>
    <xf numFmtId="0" fontId="2" fillId="0" borderId="0" xfId="14" applyFont="1" applyAlignment="1">
      <alignment horizontal="center" vertical="center"/>
    </xf>
    <xf numFmtId="0" fontId="5" fillId="0" borderId="2" xfId="15" applyFont="1" applyBorder="1" applyAlignment="1">
      <alignment horizontal="center" vertical="center" wrapText="1"/>
    </xf>
    <xf numFmtId="0" fontId="1" fillId="0" borderId="2" xfId="15" applyBorder="1" applyAlignment="1">
      <alignment horizontal="center" vertical="center"/>
    </xf>
    <xf numFmtId="0" fontId="2" fillId="0" borderId="0" xfId="15" applyFont="1" applyAlignment="1">
      <alignment horizontal="right" vertical="center"/>
    </xf>
    <xf numFmtId="0" fontId="5" fillId="0" borderId="0" xfId="15" applyFont="1" applyAlignment="1">
      <alignment horizontal="center" vertical="center"/>
    </xf>
    <xf numFmtId="0" fontId="5" fillId="0" borderId="2" xfId="15" applyFont="1" applyBorder="1" applyAlignment="1">
      <alignment horizontal="center" vertical="center"/>
    </xf>
    <xf numFmtId="0" fontId="2" fillId="0" borderId="0" xfId="16" applyFont="1" applyAlignment="1">
      <alignment horizontal="right" vertical="center"/>
    </xf>
    <xf numFmtId="0" fontId="5" fillId="0" borderId="0" xfId="16" applyFont="1" applyAlignment="1">
      <alignment horizontal="center" vertical="center"/>
    </xf>
    <xf numFmtId="0" fontId="2" fillId="3" borderId="0" xfId="16" applyFont="1" applyFill="1" applyAlignment="1">
      <alignment horizontal="right" vertical="center"/>
    </xf>
    <xf numFmtId="0" fontId="5" fillId="3" borderId="0" xfId="16" applyFont="1" applyFill="1" applyAlignment="1">
      <alignment horizontal="center" vertical="center"/>
    </xf>
    <xf numFmtId="0" fontId="2" fillId="3" borderId="0" xfId="16" applyFont="1" applyFill="1" applyAlignment="1">
      <alignment horizontal="center" vertical="center"/>
    </xf>
    <xf numFmtId="0" fontId="5" fillId="0" borderId="2" xfId="17" applyFont="1" applyBorder="1" applyAlignment="1">
      <alignment horizontal="center" vertical="center" wrapText="1"/>
    </xf>
    <xf numFmtId="0" fontId="0" fillId="0" borderId="2" xfId="0" applyBorder="1"/>
    <xf numFmtId="0" fontId="2" fillId="0" borderId="0" xfId="17" applyFont="1" applyAlignment="1">
      <alignment horizontal="right" vertical="center"/>
    </xf>
    <xf numFmtId="0" fontId="5" fillId="0" borderId="0" xfId="17" applyFont="1" applyAlignment="1">
      <alignment horizontal="center" vertical="center"/>
    </xf>
    <xf numFmtId="0" fontId="2" fillId="0" borderId="0" xfId="0" applyFont="1" applyAlignment="1">
      <alignment horizontal="center" vertical="center"/>
    </xf>
    <xf numFmtId="0" fontId="0" fillId="0" borderId="2" xfId="0" applyBorder="1" applyAlignment="1">
      <alignment vertical="center"/>
    </xf>
    <xf numFmtId="0" fontId="5" fillId="0" borderId="2" xfId="17" applyFont="1" applyBorder="1" applyAlignment="1">
      <alignment horizontal="center" vertical="center"/>
    </xf>
    <xf numFmtId="0" fontId="5" fillId="0" borderId="5" xfId="17" applyFont="1" applyBorder="1" applyAlignment="1">
      <alignment horizontal="center" vertical="center" wrapText="1"/>
    </xf>
    <xf numFmtId="0" fontId="5" fillId="0" borderId="6" xfId="17" applyFont="1" applyBorder="1" applyAlignment="1">
      <alignment horizontal="center" vertical="center" wrapText="1"/>
    </xf>
    <xf numFmtId="0" fontId="5" fillId="0" borderId="0" xfId="0" applyFont="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3" borderId="0" xfId="0" applyFont="1" applyFill="1" applyAlignment="1">
      <alignment horizontal="center" vertical="center"/>
    </xf>
    <xf numFmtId="0" fontId="2" fillId="3" borderId="0" xfId="0" applyFont="1" applyFill="1" applyAlignment="1">
      <alignment horizontal="center" vertical="center"/>
    </xf>
    <xf numFmtId="0" fontId="4" fillId="3" borderId="1" xfId="3" applyFont="1" applyFill="1" applyBorder="1" applyAlignment="1">
      <alignment horizontal="right"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19" applyFont="1" applyFill="1" applyAlignment="1">
      <alignment horizontal="center"/>
    </xf>
    <xf numFmtId="0" fontId="2" fillId="3" borderId="0" xfId="19" applyFont="1" applyFill="1" applyAlignment="1">
      <alignment horizontal="center"/>
    </xf>
    <xf numFmtId="0" fontId="4" fillId="3" borderId="1" xfId="7" applyFont="1" applyFill="1" applyBorder="1" applyAlignment="1">
      <alignment horizontal="right" vertical="center" wrapText="1"/>
    </xf>
    <xf numFmtId="0" fontId="5" fillId="3" borderId="5" xfId="19" applyFont="1" applyFill="1" applyBorder="1" applyAlignment="1">
      <alignment horizontal="center" vertical="center" wrapText="1"/>
    </xf>
    <xf numFmtId="0" fontId="5" fillId="3" borderId="10" xfId="19" applyFont="1" applyFill="1" applyBorder="1" applyAlignment="1">
      <alignment horizontal="center" vertical="center" wrapText="1"/>
    </xf>
    <xf numFmtId="0" fontId="5" fillId="3" borderId="6" xfId="19" applyFont="1" applyFill="1" applyBorder="1" applyAlignment="1">
      <alignment horizontal="center" vertical="center" wrapText="1"/>
    </xf>
    <xf numFmtId="0" fontId="5" fillId="3" borderId="3" xfId="19" applyFont="1" applyFill="1" applyBorder="1" applyAlignment="1">
      <alignment horizontal="center" vertical="center" wrapText="1"/>
    </xf>
    <xf numFmtId="0" fontId="5" fillId="3" borderId="9" xfId="19" applyFont="1" applyFill="1" applyBorder="1" applyAlignment="1">
      <alignment horizontal="center" vertical="center" wrapText="1"/>
    </xf>
    <xf numFmtId="0" fontId="5" fillId="3" borderId="4" xfId="19" applyFont="1" applyFill="1" applyBorder="1" applyAlignment="1">
      <alignment horizontal="center" vertical="center" wrapText="1"/>
    </xf>
    <xf numFmtId="0" fontId="2" fillId="0" borderId="0" xfId="22" applyFont="1" applyAlignment="1">
      <alignment horizontal="right"/>
    </xf>
    <xf numFmtId="0" fontId="5" fillId="0" borderId="0" xfId="22" applyFont="1" applyAlignment="1">
      <alignment horizontal="center"/>
    </xf>
    <xf numFmtId="0" fontId="2" fillId="0" borderId="0" xfId="22" applyFont="1" applyAlignment="1">
      <alignment horizontal="center"/>
    </xf>
    <xf numFmtId="0" fontId="3" fillId="0" borderId="0" xfId="2" applyFont="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2" fillId="3" borderId="0" xfId="22" applyFont="1" applyFill="1" applyAlignment="1">
      <alignment horizontal="right"/>
    </xf>
    <xf numFmtId="0" fontId="5" fillId="3" borderId="0" xfId="0" applyFont="1" applyFill="1" applyAlignment="1">
      <alignment horizontal="center"/>
    </xf>
    <xf numFmtId="0" fontId="2" fillId="3" borderId="0" xfId="0" applyFont="1" applyFill="1" applyAlignment="1">
      <alignment horizontal="center"/>
    </xf>
    <xf numFmtId="0" fontId="4" fillId="3" borderId="0" xfId="3" applyFont="1" applyFill="1" applyAlignment="1">
      <alignment horizontal="right" vertical="center" wrapText="1"/>
    </xf>
    <xf numFmtId="0" fontId="5" fillId="0" borderId="5" xfId="23" applyFont="1" applyBorder="1" applyAlignment="1">
      <alignment horizontal="center" vertical="center" wrapText="1"/>
    </xf>
    <xf numFmtId="0" fontId="5" fillId="0" borderId="6" xfId="23" applyFont="1" applyBorder="1" applyAlignment="1">
      <alignment horizontal="center" vertical="center" wrapText="1"/>
    </xf>
    <xf numFmtId="0" fontId="2" fillId="0" borderId="0" xfId="23" applyFont="1" applyAlignment="1">
      <alignment horizontal="right"/>
    </xf>
    <xf numFmtId="0" fontId="3" fillId="0" borderId="0" xfId="25" applyFont="1" applyAlignment="1">
      <alignment horizontal="center" vertical="center" wrapText="1"/>
    </xf>
    <xf numFmtId="0" fontId="2" fillId="0" borderId="0" xfId="23" applyFont="1" applyAlignment="1">
      <alignment horizontal="center"/>
    </xf>
    <xf numFmtId="0" fontId="16" fillId="3" borderId="0" xfId="26" applyFont="1" applyFill="1" applyAlignment="1">
      <alignment horizontal="center" vertical="center"/>
    </xf>
    <xf numFmtId="0" fontId="2" fillId="3" borderId="0" xfId="26" applyFont="1" applyFill="1" applyAlignment="1">
      <alignment horizontal="center" vertical="center"/>
    </xf>
    <xf numFmtId="0" fontId="23" fillId="3" borderId="1" xfId="26" applyFont="1" applyFill="1" applyBorder="1" applyAlignment="1">
      <alignment horizontal="right" vertical="center"/>
    </xf>
    <xf numFmtId="0" fontId="25" fillId="3" borderId="0" xfId="26" applyFont="1" applyFill="1" applyAlignment="1">
      <alignment horizontal="center" vertical="center"/>
    </xf>
    <xf numFmtId="0" fontId="3" fillId="3" borderId="0" xfId="26" applyFont="1" applyFill="1" applyAlignment="1">
      <alignment horizontal="center" vertical="center"/>
    </xf>
    <xf numFmtId="0" fontId="26" fillId="3" borderId="1" xfId="26" applyFont="1" applyFill="1" applyBorder="1" applyAlignment="1">
      <alignment horizontal="right" vertical="center"/>
    </xf>
    <xf numFmtId="0" fontId="16" fillId="3" borderId="5" xfId="26" applyFont="1" applyFill="1" applyBorder="1" applyAlignment="1">
      <alignment horizontal="center" vertical="center" wrapText="1"/>
    </xf>
    <xf numFmtId="0" fontId="16" fillId="3" borderId="6" xfId="26" applyFont="1" applyFill="1" applyBorder="1" applyAlignment="1">
      <alignment horizontal="center" vertical="center" wrapText="1"/>
    </xf>
    <xf numFmtId="0" fontId="16" fillId="3" borderId="3" xfId="26" applyFont="1" applyFill="1" applyBorder="1" applyAlignment="1">
      <alignment horizontal="center" vertical="center" wrapText="1"/>
    </xf>
    <xf numFmtId="0" fontId="16" fillId="3" borderId="4" xfId="26" applyFont="1" applyFill="1" applyBorder="1" applyAlignment="1">
      <alignment horizontal="center" vertical="center" wrapText="1"/>
    </xf>
  </cellXfs>
  <cellStyles count="28">
    <cellStyle name="Įprastas" xfId="0" builtinId="0"/>
    <cellStyle name="Įprastas 18" xfId="27" xr:uid="{001CECBB-385B-48CF-888F-59E8058E78E1}"/>
    <cellStyle name="Įprastas 21 2" xfId="21" xr:uid="{1F02F4FB-5887-4143-8112-4F3EB0F246FB}"/>
    <cellStyle name="Įprastas 4 2" xfId="19" xr:uid="{CA86D53E-3E0C-412F-A97F-E7D2A834FF54}"/>
    <cellStyle name="Įprastas 5" xfId="18" xr:uid="{D0B8F84D-54B6-4A2E-8A0E-D77E0CB0CD4A}"/>
    <cellStyle name="Įprastas 5 2" xfId="24" xr:uid="{1CC83928-CA7C-4F6E-9915-290F79A79AFD}"/>
    <cellStyle name="Įprastas 6 3 2" xfId="26" xr:uid="{B2E8DB1E-F5D1-429B-B5E0-4A721E6DCBF0}"/>
    <cellStyle name="Kablelis" xfId="1" builtinId="3"/>
    <cellStyle name="Normal 17 10 2" xfId="4" xr:uid="{E2986FF0-95F9-41A4-B304-B1DDFD7717D6}"/>
    <cellStyle name="Normal 2 2 2" xfId="3" xr:uid="{4B9352C2-942B-4969-BBB0-8CC809C513DE}"/>
    <cellStyle name="Normal 2 2 2 2 2" xfId="7" xr:uid="{BDB86EEF-0F55-4305-9B12-8EA10A0C4A59}"/>
    <cellStyle name="Normal_F-P02-1-KK" xfId="16" xr:uid="{FE238D91-DC47-4BBB-9B92-CC9CF78F8ECC}"/>
    <cellStyle name="Normal_F-P03-1-KK" xfId="2" xr:uid="{A3595D3D-948C-43C1-8C5E-33AAD0814A6F}"/>
    <cellStyle name="Normal_F-P03-1-KK 2" xfId="25" xr:uid="{2A372EE7-DC9F-4566-8BDF-0B5E627D7BAA}"/>
    <cellStyle name="Normal_F-P04-1-KK" xfId="5" xr:uid="{DB4F99BE-70EA-4FB1-8846-B42F37595916}"/>
    <cellStyle name="Normal_F-P04-1-KK 2" xfId="6" xr:uid="{F58D9DDD-8740-4284-8995-B5E5DFE360A2}"/>
    <cellStyle name="Normal_F-P05-2-KK" xfId="9" xr:uid="{3CCA946B-D776-4EA6-B477-BF963CE1F344}"/>
    <cellStyle name="Normal_F-P05-3-KK" xfId="10" xr:uid="{03BCBFA7-82A8-4214-B6E1-493C70D95549}"/>
    <cellStyle name="Normal_F-P07-2-KK" xfId="11" xr:uid="{F446DAF5-55B9-45FA-AFAC-E1F5BF6CA351}"/>
    <cellStyle name="Normal_F-P12-1-KA" xfId="15" xr:uid="{1C5901C4-EC46-465C-B036-6E37806044A1}"/>
    <cellStyle name="Normal_F-P13-1-KK" xfId="12" xr:uid="{748F127F-2004-458F-82FB-1AA51967CEFC}"/>
    <cellStyle name="Normal_F-P15-1-KK" xfId="14" xr:uid="{252F019C-FE44-4365-8143-CC3B6549762A}"/>
    <cellStyle name="Normal_F-P16-1-KK" xfId="17" xr:uid="{28867F3A-ABD7-49B8-ACB7-37AF1E2ABBF3}"/>
    <cellStyle name="Normal_F-P16-1-KK 2" xfId="20" xr:uid="{DCE09720-8A20-4BBF-994B-06F7FF2CC36E}"/>
    <cellStyle name="Normal_F-P19-1-KA" xfId="13" xr:uid="{779502E7-1520-4DF6-AA1E-D578C49F61A9}"/>
    <cellStyle name="Normal_F-P19-1-KA 2" xfId="22" xr:uid="{F314416B-C9A3-4AD5-9157-9A89B22B0CFA}"/>
    <cellStyle name="Normal_F-P19-1-KA 2 2" xfId="23" xr:uid="{9E81B8D4-BD2B-493B-BD26-992EA8AC1C95}"/>
    <cellStyle name="Normal_F-P27-1-KK_ok" xfId="8" xr:uid="{0A26E733-1CBE-405E-B114-5BE272D2C79D}"/>
  </cellStyles>
  <dxfs count="8">
    <dxf>
      <fill>
        <patternFill>
          <fgColor theme="0"/>
        </patternFill>
      </fill>
    </dxf>
    <dxf>
      <fill>
        <patternFill>
          <fgColor rgb="FF00B050"/>
          <bgColor theme="0"/>
        </patternFill>
      </fill>
    </dxf>
    <dxf>
      <fill>
        <patternFill>
          <fgColor theme="0"/>
        </patternFill>
      </fill>
    </dxf>
    <dxf>
      <fill>
        <patternFill>
          <fgColor rgb="FF00B050"/>
          <bgColor theme="0"/>
        </patternFill>
      </fill>
    </dxf>
    <dxf>
      <fill>
        <patternFill>
          <fgColor theme="0"/>
        </patternFill>
      </fill>
    </dxf>
    <dxf>
      <fill>
        <patternFill>
          <fgColor theme="0"/>
        </patternFill>
      </fill>
    </dxf>
    <dxf>
      <fill>
        <patternFill>
          <fgColor rgb="FF00B050"/>
          <bgColor theme="0"/>
        </patternFill>
      </fill>
    </dxf>
    <dxf>
      <fill>
        <patternFill>
          <f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tvilnmeyfp02\data\Clients\Lietuvos%20muitine\RAS\2008\FAS%20diegimas\Fieldwork\Analysis\Ataskaitu%20paketas\MD_FAS_Ataskaitu_paketas_2008%2001%2030%20-%20GZ.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ąrašas"/>
      <sheetName val="Table"/>
      <sheetName val="Vlist"/>
      <sheetName val="Grupės derinimui iki 10 15"/>
      <sheetName val="Audito ID detalūs"/>
      <sheetName val="Tarpinės sąskaitos"/>
      <sheetName val="Eliminavimo informacija"/>
      <sheetName val="Eliminavimo grupės"/>
      <sheetName val="Grupės derinimui"/>
      <sheetName val="D-E01-A-ZF"/>
      <sheetName val="D-E01-B-ZF"/>
      <sheetName val="D-E01-C-ZF"/>
      <sheetName val="D-E01-D-ZF"/>
      <sheetName val="D-E01-E-ZF"/>
      <sheetName val="D-E01-F-ZF"/>
      <sheetName val="D-E01-G-ZF"/>
      <sheetName val="D-E01-H-ZF"/>
      <sheetName val="D-E02-A-ZF"/>
      <sheetName val="D-E02-B-ZF"/>
      <sheetName val="D-E02-C-ZF"/>
      <sheetName val="D-E02-D-ZF"/>
      <sheetName val="D-E02-E-ZF"/>
      <sheetName val="D-E02-F-ZF"/>
      <sheetName val="D-E02-G-ZF"/>
      <sheetName val="D-E02-H-ZF"/>
      <sheetName val="D-E02-I-ZF"/>
      <sheetName val="D-E02-J-ZF"/>
      <sheetName val="D-E02-K-ZF"/>
      <sheetName val="D-E03-A-ZF"/>
      <sheetName val="D-E03-B-ZF"/>
      <sheetName val="D-E03-C-ZF"/>
      <sheetName val="D-E03-D-ZF"/>
      <sheetName val="D-E03-E-ZF"/>
      <sheetName val="D-E03-F-ZF"/>
      <sheetName val="D-E03-G-ZF"/>
      <sheetName val="D-E04-A-ZF"/>
      <sheetName val="D-E04-B-ZF"/>
      <sheetName val="D-E05-A-ZF"/>
      <sheetName val="D-E05-B-ZF"/>
      <sheetName val="D-E05-C-ZF"/>
      <sheetName val="D-E05-D-ZF"/>
      <sheetName val="D-E05-E-ZF"/>
      <sheetName val="D-E05-F-ZF"/>
      <sheetName val="Sąrašas iki 1015"/>
      <sheetName val="D-E06-A-ZF"/>
      <sheetName val="D-E06-B-ZF"/>
      <sheetName val="D-E06-C-ZF"/>
      <sheetName val="D-E06-D-ZF"/>
      <sheetName val="D-E06-E-ZF"/>
      <sheetName val="D-E06-F-ZF"/>
      <sheetName val="D-E07-A-ZF"/>
      <sheetName val="D-E07-B-ZF"/>
      <sheetName val="D-E08-A-ZF"/>
      <sheetName val="D-E08-B-ZF"/>
      <sheetName val="D-E08-C-ZF"/>
      <sheetName val="D-E08-D-ZF"/>
      <sheetName val="D-E09-A-ZF"/>
      <sheetName val="D-E09-B-ZF"/>
      <sheetName val="D-E09-C-ZF"/>
      <sheetName val="D-E09-D-ZF"/>
      <sheetName val="D-E09-E-ZF"/>
      <sheetName val="D-E09-F-ZF"/>
      <sheetName val="D-E09-G-ZF"/>
      <sheetName val="D-E09-H-ZF"/>
      <sheetName val="D-E10-A-ZF"/>
      <sheetName val="D-E10-B-ZF"/>
      <sheetName val="D-E10-C-ZF"/>
      <sheetName val="D-E10-D-ZF"/>
      <sheetName val="D-E10-E-ZF"/>
      <sheetName val="D-E10-F-ZF"/>
      <sheetName val="D-E10-G-ZF"/>
      <sheetName val="D-E10-H-ZF"/>
      <sheetName val="D-E10-I-ZF"/>
      <sheetName val="D-E10-J-ZF"/>
      <sheetName val="D-E10-K-ZF"/>
      <sheetName val="D-E10-L-ZF"/>
      <sheetName val="D-E11-A-ZF"/>
      <sheetName val="D-E11-B-ZF"/>
      <sheetName val="D-E11-C-ZF"/>
      <sheetName val="D-E11-D-ZF"/>
      <sheetName val="D-E11-E-ZF"/>
      <sheetName val="D-E11-F-ZF"/>
      <sheetName val="D-E12-A-ZF"/>
      <sheetName val="D-E12-B-ZF"/>
      <sheetName val="D-E12-C-ZF"/>
      <sheetName val="D-E12-D-ZF"/>
      <sheetName val="D-E12-E-ZF"/>
      <sheetName val="D-E12-F-ZF"/>
      <sheetName val="D-E13-A-ZF"/>
      <sheetName val="D-E13-B-ZF"/>
      <sheetName val="D-E13-C-ZF"/>
      <sheetName val="D-E14-A-ZF"/>
      <sheetName val="D-E14-B-ZF"/>
      <sheetName val="D-E14-C-ZF"/>
      <sheetName val="D-E15-A-ZF"/>
      <sheetName val="D-E15-B-ZF"/>
      <sheetName val="D-E15-C-ZF"/>
      <sheetName val="D-E15-D-ZF"/>
      <sheetName val="D-E15-E-ZF"/>
      <sheetName val="D-E15-F-ZF"/>
      <sheetName val="D-E16-A-ZF"/>
      <sheetName val="D-E16-B-ZF"/>
      <sheetName val="D-E16-C-ZF"/>
      <sheetName val="D-E16-D-ZF"/>
      <sheetName val="D-E16-E-ZF"/>
      <sheetName val="D-E16-F-ZF"/>
      <sheetName val="Audito ID"/>
      <sheetName val="Eliminavimo grupių sarašas"/>
      <sheetName val="Eliminavimo taisykles"/>
      <sheetName val="Sąrašas formų"/>
      <sheetName val="D-E24-A-PL"/>
      <sheetName val="D-E24-B-PL"/>
      <sheetName val="D-E24-C-PL"/>
      <sheetName val="D-E24-D-PL"/>
      <sheetName val="Eliminavimo taisyklės"/>
      <sheetName val="D-E27-A-ZF"/>
      <sheetName val="D-E28-A-ZF"/>
      <sheetName val="D-E29-A-ZF"/>
      <sheetName val="D-E30-A-ZF"/>
      <sheetName val="D-E30-B-ZF"/>
      <sheetName val="D-E31-A-ZF"/>
      <sheetName val="D-E33-A-ZF "/>
      <sheetName val="BExRepositorySheet"/>
      <sheetName val="Titulinis"/>
      <sheetName val="Perziuros"/>
      <sheetName val="Turinys"/>
      <sheetName val="Terminai"/>
      <sheetName val="Įvadas"/>
      <sheetName val="Reglamentuotos ataskaitos"/>
      <sheetName val="TUR-002"/>
      <sheetName val="TUR-017"/>
      <sheetName val="TUR-018"/>
      <sheetName val="MGS-004"/>
      <sheetName val="Veiklos ataskaitos"/>
      <sheetName val="A-FIP-001"/>
      <sheetName val="A-FIP-002"/>
      <sheetName val="A-FIP-003"/>
      <sheetName val="A-FIP-004"/>
      <sheetName val="A-FIP-005"/>
      <sheetName val="A-FIP-006"/>
      <sheetName val="A-FIP-007"/>
      <sheetName val="A-FIP-008"/>
      <sheetName val="A-PER-002"/>
      <sheetName val="A-PER-003"/>
      <sheetName val="A-PER-005"/>
      <sheetName val="A-PER-006"/>
      <sheetName val="A-PER-008"/>
      <sheetName val="A-PER-011"/>
      <sheetName val="A-PER-021"/>
      <sheetName val="A-PER-022"/>
      <sheetName val="A-PER-030"/>
      <sheetName val="A-PER-033"/>
      <sheetName val="A-TUR-001"/>
      <sheetName val="A-TUR-002"/>
      <sheetName val="A-TUR-003"/>
      <sheetName val="A-TUR-004"/>
      <sheetName val="A-TUR-005"/>
      <sheetName val="A-TUR-006"/>
      <sheetName val="A-TUR-007"/>
      <sheetName val="A-TUR-008"/>
      <sheetName val="A-TUR-009"/>
      <sheetName val="A-TUR-010"/>
      <sheetName val="A-TUR-011"/>
      <sheetName val="A-TUR-013"/>
      <sheetName val="A-TUR-012"/>
      <sheetName val="A-TUR-014"/>
      <sheetName val="A-TUR-016"/>
      <sheetName val="A-PIR-001"/>
      <sheetName val="A-PIR-002"/>
      <sheetName val="A-PIR-003"/>
      <sheetName val="A-PIR-004"/>
      <sheetName val="A-PIR-005"/>
      <sheetName val="A-PAR-001"/>
      <sheetName val="A-GMS-001"/>
      <sheetName val="A-GMS-002"/>
      <sheetName val="A-GMS-003"/>
      <sheetName val="A-GMS-004"/>
      <sheetName val="A-GMS-005"/>
      <sheetName val="A-GMS-006"/>
      <sheetName val="A-GMS-007"/>
      <sheetName val="A-GMS-008"/>
      <sheetName val="A-FIM-002"/>
      <sheetName val="A-FIM-003"/>
      <sheetName val="A-FIM-004"/>
      <sheetName val="A-BEA-005"/>
      <sheetName val="A-BEA-006"/>
      <sheetName val="A-BEA-007"/>
      <sheetName val="A-FVA-001"/>
      <sheetName val="Pirminiai dokumentai"/>
      <sheetName val="F-PER-037"/>
      <sheetName val="F-PER-041"/>
      <sheetName val="F-PER-042"/>
      <sheetName val="F-PER-046"/>
      <sheetName val="F-PER-049"/>
      <sheetName val="F-TUR-003"/>
      <sheetName val="F-TUR-006"/>
      <sheetName val="F-TUR-007"/>
      <sheetName val="F-TUR-008"/>
      <sheetName val="F-TUR-009"/>
      <sheetName val="F-TUR-012"/>
      <sheetName val="F-TUR-013"/>
      <sheetName val="F-TUR-016"/>
      <sheetName val="F-TUR-017"/>
      <sheetName val="F-TUR-018"/>
      <sheetName val="F-TUR-019"/>
      <sheetName val="F-TUR-20"/>
      <sheetName val="F-PIR-001"/>
      <sheetName val="F-PIR-002"/>
      <sheetName val="F-PIR-003"/>
      <sheetName val="F-PIR-004"/>
      <sheetName val="F-PIR-005"/>
      <sheetName val="F-PIR-006"/>
      <sheetName val="F-PIR-007"/>
      <sheetName val="F-PAR-001"/>
      <sheetName val="F-PAR-002"/>
      <sheetName val="F-PAR-003"/>
      <sheetName val="F-PAR-004"/>
      <sheetName val="F-MGS-001"/>
      <sheetName val="F-MGS-004"/>
      <sheetName val="F-MGS-005"/>
      <sheetName val="F-MGS-006"/>
      <sheetName val="F-MGS-007"/>
      <sheetName val="F-FIM-001"/>
      <sheetName val="F-FIM-002"/>
      <sheetName val="F-FIM-003"/>
      <sheetName val="F-BEA-001"/>
      <sheetName val="1 Priedas"/>
      <sheetName val="Graph"/>
      <sheetName val="Trumpiniai"/>
      <sheetName val="ABBY"/>
      <sheetName val="Kitos veiklos atask_pvz"/>
      <sheetName val="Pirminiai dok_pvz"/>
      <sheetName val="PL-01"/>
      <sheetName val="SF-01"/>
      <sheetName val="Reikalavimai"/>
      <sheetName val="Klausimynas"/>
      <sheetName val="1 Atsakomybės ženklas"/>
      <sheetName val="2 Kokybės pažymėjimas"/>
      <sheetName val="3 Įspaudavimas"/>
      <sheetName val="Darbinis lapas"/>
      <sheetName val="1 Daugiabučio bendrija"/>
      <sheetName val="2 Kaimo tur.sodyba"/>
      <sheetName val="3 Higienos norma stovykl."/>
      <sheetName val="4 Mokinių maitinimo aprasas"/>
      <sheetName val="5 Higienos norma ikimokyklinio"/>
      <sheetName val="6 Maisto higiena"/>
    </sheetNames>
    <sheetDataSet>
      <sheetData sheetId="0">
        <row r="1">
          <cell r="A1" t="str">
            <v>Reikalingos papildomos eliminavimo informacijos duomenų įvedimo formų sąrašas:</v>
          </cell>
        </row>
      </sheetData>
      <sheetData sheetId="1"/>
      <sheetData sheetId="2">
        <row r="2">
          <cell r="A2" t="str">
            <v>Ataskaitos kitoms įstaigoms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refreshError="1"/>
      <sheetData sheetId="241" refreshError="1"/>
      <sheetData sheetId="242" refreshError="1"/>
      <sheetData sheetId="243" refreshError="1"/>
      <sheetData sheetId="244" refreshError="1"/>
      <sheetData sheetId="2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inis"/>
      <sheetName val="Perziuros"/>
      <sheetName val="Trumpiniai"/>
      <sheetName val="Įvadas"/>
      <sheetName val="TA reglamentuotos atask_1 dalis"/>
      <sheetName val="TA reglamentuotos atask_2 dalis"/>
      <sheetName val="Kitos veiklos atask_1 dalis"/>
      <sheetName val="Kitos veiklos atask_2 dalis"/>
      <sheetName val="Pirminiai dok_1 dalis"/>
      <sheetName val="Pirminiai dok_2 dalis"/>
      <sheetName val="DU-01 (dokumento forma)"/>
      <sheetName val="Sheet1"/>
      <sheetName val="TA_reglamentuotos_atask_1_dalis"/>
      <sheetName val="TA_reglamentuotos_atask_2_dalis"/>
      <sheetName val="Kitos_veiklos_atask_1_dalis"/>
      <sheetName val="Kitos_veiklos_atask_2_dalis"/>
      <sheetName val="Pirminiai_dok_1_dalis"/>
      <sheetName val="Pirminiai_dok_2_dalis"/>
      <sheetName val="DU-01_(dokumento_form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
          <cell r="A2" t="str">
            <v>Pavyzdinė</v>
          </cell>
        </row>
        <row r="3">
          <cell r="A3" t="str">
            <v>Gauta</v>
          </cell>
        </row>
        <row r="4">
          <cell r="A4" t="str">
            <v>Derinimui</v>
          </cell>
        </row>
        <row r="5">
          <cell r="A5" t="str">
            <v>Patvirtinta</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40A27-58B4-4399-89F9-D08951267960}">
  <sheetPr>
    <pageSetUpPr fitToPage="1"/>
  </sheetPr>
  <dimension ref="A1:M46"/>
  <sheetViews>
    <sheetView showGridLines="0" view="pageBreakPreview" zoomScaleNormal="100" zoomScaleSheetLayoutView="100" workbookViewId="0">
      <pane ySplit="8" topLeftCell="A21" activePane="bottomLeft" state="frozen"/>
      <selection activeCell="N44" sqref="N44"/>
      <selection pane="bottomLeft" activeCell="B36" sqref="B36"/>
    </sheetView>
  </sheetViews>
  <sheetFormatPr defaultRowHeight="12.75" x14ac:dyDescent="0.2"/>
  <cols>
    <col min="1" max="1" width="5.5703125" style="17" customWidth="1"/>
    <col min="2" max="2" width="40" customWidth="1"/>
    <col min="3" max="3" width="9.28515625" customWidth="1"/>
    <col min="4" max="5" width="11.42578125" customWidth="1"/>
    <col min="6" max="6" width="15.28515625" customWidth="1"/>
    <col min="7" max="7" width="13.28515625" customWidth="1"/>
    <col min="8" max="9" width="11.42578125" customWidth="1"/>
    <col min="10" max="10" width="10" customWidth="1"/>
    <col min="11" max="11" width="11.42578125" customWidth="1"/>
    <col min="13" max="13" width="10.7109375" bestFit="1" customWidth="1"/>
  </cols>
  <sheetData>
    <row r="1" spans="1:13" x14ac:dyDescent="0.2">
      <c r="A1" s="374" t="s">
        <v>0</v>
      </c>
      <c r="B1" s="374"/>
      <c r="C1" s="374"/>
      <c r="D1" s="374"/>
      <c r="E1" s="374"/>
      <c r="F1" s="374"/>
      <c r="G1" s="374"/>
      <c r="H1" s="374"/>
      <c r="I1" s="374"/>
      <c r="J1" s="374"/>
      <c r="K1" s="374"/>
    </row>
    <row r="2" spans="1:13" x14ac:dyDescent="0.2">
      <c r="A2" s="1"/>
      <c r="B2" s="1"/>
      <c r="C2" s="1"/>
      <c r="D2" s="1"/>
      <c r="E2" s="1"/>
      <c r="F2" s="1"/>
      <c r="G2" s="1"/>
      <c r="H2" s="1"/>
      <c r="I2" s="1"/>
      <c r="J2" s="1"/>
      <c r="K2" s="1" t="s">
        <v>1</v>
      </c>
    </row>
    <row r="3" spans="1:13" ht="15.75" x14ac:dyDescent="0.2">
      <c r="A3" s="2"/>
      <c r="B3" s="375" t="s">
        <v>2</v>
      </c>
      <c r="C3" s="375"/>
      <c r="D3" s="375"/>
      <c r="E3" s="375"/>
      <c r="F3" s="375"/>
      <c r="G3" s="375"/>
      <c r="H3" s="375"/>
      <c r="I3" s="375"/>
      <c r="J3" s="375"/>
    </row>
    <row r="4" spans="1:13" x14ac:dyDescent="0.2">
      <c r="A4" s="376" t="s">
        <v>3</v>
      </c>
      <c r="B4" s="377"/>
      <c r="C4" s="377"/>
      <c r="D4" s="377"/>
      <c r="E4" s="377"/>
      <c r="F4" s="377"/>
      <c r="G4" s="377"/>
      <c r="H4" s="377"/>
      <c r="I4" s="377"/>
      <c r="J4" s="377"/>
      <c r="K4" s="377"/>
    </row>
    <row r="5" spans="1:13" ht="12.75" customHeight="1" x14ac:dyDescent="0.2">
      <c r="A5" s="378" t="s">
        <v>4</v>
      </c>
      <c r="B5" s="378"/>
      <c r="C5" s="378"/>
      <c r="D5" s="378"/>
      <c r="E5" s="378"/>
      <c r="F5" s="378"/>
      <c r="G5" s="378"/>
      <c r="H5" s="378"/>
      <c r="I5" s="378"/>
      <c r="J5" s="378"/>
      <c r="K5" s="378"/>
    </row>
    <row r="6" spans="1:13" ht="30.75" customHeight="1" x14ac:dyDescent="0.2">
      <c r="A6" s="379" t="s">
        <v>5</v>
      </c>
      <c r="B6" s="379" t="s">
        <v>6</v>
      </c>
      <c r="C6" s="379" t="s">
        <v>7</v>
      </c>
      <c r="D6" s="379" t="s">
        <v>8</v>
      </c>
      <c r="E6" s="379" t="s">
        <v>9</v>
      </c>
      <c r="F6" s="379"/>
      <c r="G6" s="379"/>
      <c r="H6" s="380" t="s">
        <v>10</v>
      </c>
      <c r="I6" s="381"/>
      <c r="J6" s="372" t="s">
        <v>11</v>
      </c>
      <c r="K6" s="372" t="s">
        <v>12</v>
      </c>
    </row>
    <row r="7" spans="1:13" ht="79.5" customHeight="1" x14ac:dyDescent="0.2">
      <c r="A7" s="379"/>
      <c r="B7" s="379"/>
      <c r="C7" s="379"/>
      <c r="D7" s="379"/>
      <c r="E7" s="3" t="s">
        <v>13</v>
      </c>
      <c r="F7" s="3" t="s">
        <v>14</v>
      </c>
      <c r="G7" s="3" t="s">
        <v>9</v>
      </c>
      <c r="H7" s="3" t="s">
        <v>15</v>
      </c>
      <c r="I7" s="3" t="s">
        <v>16</v>
      </c>
      <c r="J7" s="373"/>
      <c r="K7" s="373"/>
    </row>
    <row r="8" spans="1:13" x14ac:dyDescent="0.2">
      <c r="A8" s="4">
        <v>1</v>
      </c>
      <c r="B8" s="4">
        <v>2</v>
      </c>
      <c r="C8" s="4">
        <v>3</v>
      </c>
      <c r="D8" s="4">
        <v>4</v>
      </c>
      <c r="E8" s="4">
        <v>5</v>
      </c>
      <c r="F8" s="4">
        <v>6</v>
      </c>
      <c r="G8" s="4">
        <v>7</v>
      </c>
      <c r="H8" s="4">
        <v>8</v>
      </c>
      <c r="I8" s="4">
        <v>9</v>
      </c>
      <c r="J8" s="4">
        <v>10</v>
      </c>
      <c r="K8" s="4">
        <v>11</v>
      </c>
    </row>
    <row r="9" spans="1:13" ht="25.5" x14ac:dyDescent="0.2">
      <c r="A9" s="5" t="s">
        <v>17</v>
      </c>
      <c r="B9" s="6" t="s">
        <v>18</v>
      </c>
      <c r="C9" s="7">
        <v>1156.7978499999999</v>
      </c>
      <c r="D9" s="8">
        <v>744200.28936000005</v>
      </c>
      <c r="E9" s="8">
        <v>12053.036829999999</v>
      </c>
      <c r="F9" s="8">
        <v>1023.85902</v>
      </c>
      <c r="G9" s="8">
        <v>55976.817020000002</v>
      </c>
      <c r="H9" s="8">
        <v>51584.358269999997</v>
      </c>
      <c r="I9" s="8">
        <v>3761.07249</v>
      </c>
      <c r="J9" s="8">
        <v>208.15616</v>
      </c>
      <c r="K9" s="8">
        <v>869964.38699999999</v>
      </c>
      <c r="L9" s="9"/>
      <c r="M9" s="10"/>
    </row>
    <row r="10" spans="1:13" x14ac:dyDescent="0.2">
      <c r="A10" s="5" t="s">
        <v>19</v>
      </c>
      <c r="B10" s="6" t="s">
        <v>20</v>
      </c>
      <c r="C10" s="8">
        <v>14.41836</v>
      </c>
      <c r="D10" s="8">
        <v>53057.580020000001</v>
      </c>
      <c r="E10" s="8">
        <v>2431.9773100000002</v>
      </c>
      <c r="F10" s="8">
        <v>56.210999999999999</v>
      </c>
      <c r="G10" s="8">
        <v>5998.7874099999999</v>
      </c>
      <c r="H10" s="8">
        <v>47008.697800000002</v>
      </c>
      <c r="I10" s="8">
        <v>3369.17443</v>
      </c>
      <c r="J10" s="8"/>
      <c r="K10" s="8">
        <v>111936.84633</v>
      </c>
    </row>
    <row r="11" spans="1:13" ht="13.15" customHeight="1" x14ac:dyDescent="0.2">
      <c r="A11" s="11" t="s">
        <v>21</v>
      </c>
      <c r="B11" s="12" t="s">
        <v>22</v>
      </c>
      <c r="C11" s="8">
        <v>14.41836</v>
      </c>
      <c r="D11" s="8">
        <v>51322.463730000003</v>
      </c>
      <c r="E11" s="8">
        <v>2381.9536199999998</v>
      </c>
      <c r="F11" s="8">
        <v>56.210999999999999</v>
      </c>
      <c r="G11" s="8">
        <v>5870.89185</v>
      </c>
      <c r="H11" s="8">
        <v>46598.483039999999</v>
      </c>
      <c r="I11" s="8">
        <v>3369.17443</v>
      </c>
      <c r="J11" s="8"/>
      <c r="K11" s="8">
        <v>109613.59603</v>
      </c>
    </row>
    <row r="12" spans="1:13" ht="25.9" customHeight="1" x14ac:dyDescent="0.2">
      <c r="A12" s="11" t="s">
        <v>23</v>
      </c>
      <c r="B12" s="12" t="s">
        <v>24</v>
      </c>
      <c r="C12" s="8"/>
      <c r="D12" s="8">
        <v>286.63076000000001</v>
      </c>
      <c r="E12" s="8">
        <v>4</v>
      </c>
      <c r="F12" s="8">
        <v>0</v>
      </c>
      <c r="G12" s="8">
        <v>127.89556</v>
      </c>
      <c r="H12" s="8">
        <v>410.21476000000001</v>
      </c>
      <c r="I12" s="8"/>
      <c r="J12" s="8"/>
      <c r="K12" s="8">
        <v>828.74108000000001</v>
      </c>
    </row>
    <row r="13" spans="1:13" ht="25.9" customHeight="1" x14ac:dyDescent="0.2">
      <c r="A13" s="11" t="s">
        <v>25</v>
      </c>
      <c r="B13" s="12" t="s">
        <v>26</v>
      </c>
      <c r="C13" s="8"/>
      <c r="D13" s="8">
        <v>1448.4855299999999</v>
      </c>
      <c r="E13" s="8">
        <v>46.023690000000002</v>
      </c>
      <c r="F13" s="8"/>
      <c r="G13" s="8"/>
      <c r="H13" s="8"/>
      <c r="I13" s="8"/>
      <c r="J13" s="8"/>
      <c r="K13" s="8">
        <v>1494.5092199999999</v>
      </c>
    </row>
    <row r="14" spans="1:13" ht="25.5" x14ac:dyDescent="0.2">
      <c r="A14" s="5" t="s">
        <v>27</v>
      </c>
      <c r="B14" s="6" t="s">
        <v>28</v>
      </c>
      <c r="C14" s="8"/>
      <c r="D14" s="8">
        <v>-30355.639340000002</v>
      </c>
      <c r="E14" s="8">
        <v>-2838.1199700000002</v>
      </c>
      <c r="F14" s="8">
        <v>0</v>
      </c>
      <c r="G14" s="8">
        <v>-1558.65993</v>
      </c>
      <c r="H14" s="8">
        <v>-1910.1606099999999</v>
      </c>
      <c r="I14" s="8">
        <v>-2.6246200000000002</v>
      </c>
      <c r="J14" s="8">
        <v>-208.15616</v>
      </c>
      <c r="K14" s="8">
        <v>-36873.360630000003</v>
      </c>
    </row>
    <row r="15" spans="1:13" x14ac:dyDescent="0.2">
      <c r="A15" s="11" t="s">
        <v>29</v>
      </c>
      <c r="B15" s="6" t="s">
        <v>30</v>
      </c>
      <c r="C15" s="8"/>
      <c r="D15" s="8"/>
      <c r="E15" s="8"/>
      <c r="F15" s="8"/>
      <c r="G15" s="8">
        <v>-4.3479599999999996</v>
      </c>
      <c r="H15" s="8"/>
      <c r="I15" s="8"/>
      <c r="J15" s="8"/>
      <c r="K15" s="8">
        <v>-4.3479599999999996</v>
      </c>
    </row>
    <row r="16" spans="1:13" x14ac:dyDescent="0.2">
      <c r="A16" s="11" t="s">
        <v>31</v>
      </c>
      <c r="B16" s="6" t="s">
        <v>32</v>
      </c>
      <c r="C16" s="8"/>
      <c r="D16" s="8">
        <v>-13.34667</v>
      </c>
      <c r="E16" s="8">
        <v>0</v>
      </c>
      <c r="F16" s="8">
        <v>0</v>
      </c>
      <c r="G16" s="8">
        <v>-1.0000000000000001E-5</v>
      </c>
      <c r="H16" s="8">
        <v>-14.70805</v>
      </c>
      <c r="I16" s="8"/>
      <c r="J16" s="8"/>
      <c r="K16" s="8">
        <v>-28.054729999999999</v>
      </c>
    </row>
    <row r="17" spans="1:11" x14ac:dyDescent="0.2">
      <c r="A17" s="11" t="s">
        <v>33</v>
      </c>
      <c r="B17" s="6" t="s">
        <v>34</v>
      </c>
      <c r="C17" s="8"/>
      <c r="D17" s="8">
        <v>-30342.292669999999</v>
      </c>
      <c r="E17" s="8">
        <v>-2838.1199700000002</v>
      </c>
      <c r="F17" s="8"/>
      <c r="G17" s="8">
        <v>-1554.31196</v>
      </c>
      <c r="H17" s="8">
        <v>-1895.4525599999999</v>
      </c>
      <c r="I17" s="8">
        <v>-2.6246200000000002</v>
      </c>
      <c r="J17" s="8">
        <v>-208.15616</v>
      </c>
      <c r="K17" s="8">
        <v>-36840.95794</v>
      </c>
    </row>
    <row r="18" spans="1:11" x14ac:dyDescent="0.2">
      <c r="A18" s="5" t="s">
        <v>35</v>
      </c>
      <c r="B18" s="6" t="s">
        <v>36</v>
      </c>
      <c r="C18" s="8">
        <v>1279.54953</v>
      </c>
      <c r="D18" s="8">
        <v>34889.549489999998</v>
      </c>
      <c r="E18" s="8">
        <v>2426.5357800000002</v>
      </c>
      <c r="F18" s="8">
        <v>71.5792</v>
      </c>
      <c r="G18" s="8">
        <v>2313.5221099999999</v>
      </c>
      <c r="H18" s="8">
        <v>-22759.76684</v>
      </c>
      <c r="I18" s="8">
        <v>-3945.85635</v>
      </c>
      <c r="J18" s="8"/>
      <c r="K18" s="8">
        <v>14275.11292</v>
      </c>
    </row>
    <row r="19" spans="1:11" x14ac:dyDescent="0.2">
      <c r="A19" s="5" t="s">
        <v>37</v>
      </c>
      <c r="B19" s="6" t="s">
        <v>38</v>
      </c>
      <c r="C19" s="8"/>
      <c r="D19" s="8">
        <v>17.994730000000001</v>
      </c>
      <c r="E19" s="8"/>
      <c r="F19" s="8"/>
      <c r="G19" s="8">
        <v>0</v>
      </c>
      <c r="H19" s="8"/>
      <c r="I19" s="8"/>
      <c r="J19" s="8"/>
      <c r="K19" s="8">
        <v>17.994730000000001</v>
      </c>
    </row>
    <row r="20" spans="1:11" ht="25.5" x14ac:dyDescent="0.2">
      <c r="A20" s="5" t="s">
        <v>39</v>
      </c>
      <c r="B20" s="6" t="s">
        <v>40</v>
      </c>
      <c r="C20" s="8">
        <v>2450.7657399999998</v>
      </c>
      <c r="D20" s="8">
        <v>801809.77425999998</v>
      </c>
      <c r="E20" s="8">
        <v>14073.42995</v>
      </c>
      <c r="F20" s="8">
        <v>1151.64922</v>
      </c>
      <c r="G20" s="8">
        <v>62730.466610000003</v>
      </c>
      <c r="H20" s="8">
        <v>73923.128620000003</v>
      </c>
      <c r="I20" s="8">
        <v>3181.76595</v>
      </c>
      <c r="J20" s="8">
        <v>0</v>
      </c>
      <c r="K20" s="8">
        <v>959320.98034999997</v>
      </c>
    </row>
    <row r="21" spans="1:11" ht="63.75" x14ac:dyDescent="0.2">
      <c r="A21" s="5" t="s">
        <v>41</v>
      </c>
      <c r="B21" s="12" t="s">
        <v>42</v>
      </c>
      <c r="C21" s="8"/>
      <c r="D21" s="8">
        <v>332528.26594999997</v>
      </c>
      <c r="E21" s="8">
        <v>3177.7795599999999</v>
      </c>
      <c r="F21" s="8"/>
      <c r="G21" s="8">
        <v>31416.38996</v>
      </c>
      <c r="H21" s="8"/>
      <c r="I21" s="8"/>
      <c r="J21" s="8"/>
      <c r="K21" s="8">
        <v>367122.43547000003</v>
      </c>
    </row>
    <row r="22" spans="1:11" ht="25.5" x14ac:dyDescent="0.2">
      <c r="A22" s="5" t="s">
        <v>43</v>
      </c>
      <c r="B22" s="6" t="s">
        <v>44</v>
      </c>
      <c r="C22" s="13" t="s">
        <v>45</v>
      </c>
      <c r="D22" s="8">
        <v>-591066.88358999998</v>
      </c>
      <c r="E22" s="8">
        <v>-7197.59202</v>
      </c>
      <c r="F22" s="13" t="s">
        <v>45</v>
      </c>
      <c r="G22" s="8">
        <v>-44251.064189999997</v>
      </c>
      <c r="H22" s="13" t="s">
        <v>45</v>
      </c>
      <c r="I22" s="13" t="s">
        <v>45</v>
      </c>
      <c r="J22" s="8"/>
      <c r="K22" s="8">
        <v>-642515.53980000003</v>
      </c>
    </row>
    <row r="23" spans="1:11" ht="25.5" x14ac:dyDescent="0.2">
      <c r="A23" s="5" t="s">
        <v>46</v>
      </c>
      <c r="B23" s="6" t="s">
        <v>47</v>
      </c>
      <c r="C23" s="13" t="s">
        <v>45</v>
      </c>
      <c r="D23" s="8">
        <v>-8.2395499999999995</v>
      </c>
      <c r="E23" s="8">
        <v>0</v>
      </c>
      <c r="F23" s="13" t="s">
        <v>45</v>
      </c>
      <c r="G23" s="8">
        <v>-2.7997100000000001</v>
      </c>
      <c r="H23" s="13" t="s">
        <v>45</v>
      </c>
      <c r="I23" s="13" t="s">
        <v>45</v>
      </c>
      <c r="J23" s="8"/>
      <c r="K23" s="8">
        <v>-11.039260000000001</v>
      </c>
    </row>
    <row r="24" spans="1:11" ht="25.5" x14ac:dyDescent="0.2">
      <c r="A24" s="5" t="s">
        <v>48</v>
      </c>
      <c r="B24" s="6" t="s">
        <v>49</v>
      </c>
      <c r="C24" s="13" t="s">
        <v>45</v>
      </c>
      <c r="D24" s="8">
        <v>-77515.790500000003</v>
      </c>
      <c r="E24" s="8">
        <v>-3423.5692300000001</v>
      </c>
      <c r="F24" s="13" t="s">
        <v>45</v>
      </c>
      <c r="G24" s="8">
        <v>-5019.5356700000002</v>
      </c>
      <c r="H24" s="13" t="s">
        <v>45</v>
      </c>
      <c r="I24" s="13" t="s">
        <v>45</v>
      </c>
      <c r="J24" s="8"/>
      <c r="K24" s="8">
        <v>-85958.895399999994</v>
      </c>
    </row>
    <row r="25" spans="1:11" ht="25.5" x14ac:dyDescent="0.2">
      <c r="A25" s="5" t="s">
        <v>50</v>
      </c>
      <c r="B25" s="6" t="s">
        <v>51</v>
      </c>
      <c r="C25" s="13" t="s">
        <v>45</v>
      </c>
      <c r="D25" s="8">
        <v>29340.572059999999</v>
      </c>
      <c r="E25" s="8">
        <v>2838.20642</v>
      </c>
      <c r="F25" s="13" t="s">
        <v>45</v>
      </c>
      <c r="G25" s="8">
        <v>1432.6514</v>
      </c>
      <c r="H25" s="13" t="s">
        <v>45</v>
      </c>
      <c r="I25" s="13" t="s">
        <v>45</v>
      </c>
      <c r="J25" s="8"/>
      <c r="K25" s="8">
        <v>33611.429880000003</v>
      </c>
    </row>
    <row r="26" spans="1:11" x14ac:dyDescent="0.2">
      <c r="A26" s="11" t="s">
        <v>52</v>
      </c>
      <c r="B26" s="6" t="s">
        <v>53</v>
      </c>
      <c r="C26" s="13" t="s">
        <v>45</v>
      </c>
      <c r="D26" s="8"/>
      <c r="E26" s="8"/>
      <c r="F26" s="13" t="s">
        <v>45</v>
      </c>
      <c r="G26" s="8"/>
      <c r="H26" s="13" t="s">
        <v>45</v>
      </c>
      <c r="I26" s="13" t="s">
        <v>45</v>
      </c>
      <c r="J26" s="8"/>
      <c r="K26" s="8"/>
    </row>
    <row r="27" spans="1:11" x14ac:dyDescent="0.2">
      <c r="A27" s="11" t="s">
        <v>54</v>
      </c>
      <c r="B27" s="6" t="s">
        <v>55</v>
      </c>
      <c r="C27" s="13" t="s">
        <v>45</v>
      </c>
      <c r="D27" s="8">
        <v>13.346730000000001</v>
      </c>
      <c r="E27" s="8">
        <v>8.9639999999999997E-2</v>
      </c>
      <c r="F27" s="13" t="s">
        <v>45</v>
      </c>
      <c r="G27" s="8">
        <v>1.0000000000000001E-5</v>
      </c>
      <c r="H27" s="13" t="s">
        <v>45</v>
      </c>
      <c r="I27" s="13" t="s">
        <v>45</v>
      </c>
      <c r="J27" s="8"/>
      <c r="K27" s="8">
        <v>13.43638</v>
      </c>
    </row>
    <row r="28" spans="1:11" x14ac:dyDescent="0.2">
      <c r="A28" s="11" t="s">
        <v>56</v>
      </c>
      <c r="B28" s="6" t="s">
        <v>57</v>
      </c>
      <c r="C28" s="13" t="s">
        <v>45</v>
      </c>
      <c r="D28" s="8">
        <v>29327.225330000001</v>
      </c>
      <c r="E28" s="8">
        <v>2838.1167799999998</v>
      </c>
      <c r="F28" s="13" t="s">
        <v>45</v>
      </c>
      <c r="G28" s="8">
        <v>1432.65139</v>
      </c>
      <c r="H28" s="13" t="s">
        <v>45</v>
      </c>
      <c r="I28" s="13" t="s">
        <v>45</v>
      </c>
      <c r="J28" s="8"/>
      <c r="K28" s="8">
        <v>33597.993499999997</v>
      </c>
    </row>
    <row r="29" spans="1:11" x14ac:dyDescent="0.2">
      <c r="A29" s="5" t="s">
        <v>58</v>
      </c>
      <c r="B29" s="6" t="s">
        <v>36</v>
      </c>
      <c r="C29" s="13" t="s">
        <v>45</v>
      </c>
      <c r="D29" s="8">
        <v>-3828.8816499999998</v>
      </c>
      <c r="E29" s="8">
        <v>-309.82733999999999</v>
      </c>
      <c r="F29" s="13" t="s">
        <v>45</v>
      </c>
      <c r="G29" s="8">
        <v>70.520660000000007</v>
      </c>
      <c r="H29" s="13" t="s">
        <v>45</v>
      </c>
      <c r="I29" s="13" t="s">
        <v>45</v>
      </c>
      <c r="J29" s="8"/>
      <c r="K29" s="8">
        <v>-4068.18833</v>
      </c>
    </row>
    <row r="30" spans="1:11" x14ac:dyDescent="0.2">
      <c r="A30" s="5" t="s">
        <v>59</v>
      </c>
      <c r="B30" s="6" t="s">
        <v>60</v>
      </c>
      <c r="C30" s="13" t="s">
        <v>45</v>
      </c>
      <c r="D30" s="8">
        <v>-17.994730000000001</v>
      </c>
      <c r="E30" s="8"/>
      <c r="F30" s="13" t="s">
        <v>45</v>
      </c>
      <c r="G30" s="8">
        <v>0</v>
      </c>
      <c r="H30" s="13" t="s">
        <v>45</v>
      </c>
      <c r="I30" s="13" t="s">
        <v>45</v>
      </c>
      <c r="J30" s="8"/>
      <c r="K30" s="8">
        <v>-17.994730000000001</v>
      </c>
    </row>
    <row r="31" spans="1:11" ht="25.5" x14ac:dyDescent="0.2">
      <c r="A31" s="5" t="s">
        <v>61</v>
      </c>
      <c r="B31" s="6" t="s">
        <v>62</v>
      </c>
      <c r="C31" s="13" t="s">
        <v>45</v>
      </c>
      <c r="D31" s="8">
        <v>-643097.21796000004</v>
      </c>
      <c r="E31" s="8">
        <v>-8092.7821700000004</v>
      </c>
      <c r="F31" s="13" t="s">
        <v>45</v>
      </c>
      <c r="G31" s="8">
        <v>-47770.227509999997</v>
      </c>
      <c r="H31" s="13" t="s">
        <v>45</v>
      </c>
      <c r="I31" s="13" t="s">
        <v>45</v>
      </c>
      <c r="J31" s="8"/>
      <c r="K31" s="8">
        <v>-698960.22764000006</v>
      </c>
    </row>
    <row r="32" spans="1:11" ht="12.6" customHeight="1" x14ac:dyDescent="0.2">
      <c r="A32" s="5" t="s">
        <v>63</v>
      </c>
      <c r="B32" s="6" t="s">
        <v>64</v>
      </c>
      <c r="C32" s="8"/>
      <c r="D32" s="8">
        <v>-418.97210999999999</v>
      </c>
      <c r="E32" s="8">
        <v>-2.5999999999999999E-3</v>
      </c>
      <c r="F32" s="8"/>
      <c r="G32" s="8">
        <v>-683.96982000000003</v>
      </c>
      <c r="H32" s="8">
        <v>-895.98400000000004</v>
      </c>
      <c r="I32" s="8">
        <v>-2.6246200000000002</v>
      </c>
      <c r="J32" s="8">
        <v>-208.15616</v>
      </c>
      <c r="K32" s="8">
        <v>-2209.7093100000002</v>
      </c>
    </row>
    <row r="33" spans="1:11" ht="25.5" x14ac:dyDescent="0.2">
      <c r="A33" s="5" t="s">
        <v>65</v>
      </c>
      <c r="B33" s="6" t="s">
        <v>66</v>
      </c>
      <c r="C33" s="8"/>
      <c r="D33" s="8"/>
      <c r="E33" s="8"/>
      <c r="F33" s="8"/>
      <c r="G33" s="8"/>
      <c r="H33" s="8"/>
      <c r="I33" s="8"/>
      <c r="J33" s="8"/>
      <c r="K33" s="8"/>
    </row>
    <row r="34" spans="1:11" ht="25.5" x14ac:dyDescent="0.2">
      <c r="A34" s="5" t="s">
        <v>67</v>
      </c>
      <c r="B34" s="6" t="s">
        <v>68</v>
      </c>
      <c r="C34" s="8"/>
      <c r="D34" s="8">
        <v>-5.5701400000000003</v>
      </c>
      <c r="E34" s="8"/>
      <c r="F34" s="8"/>
      <c r="G34" s="8">
        <v>-4.7759400000000003</v>
      </c>
      <c r="H34" s="8">
        <v>-954.61973</v>
      </c>
      <c r="I34" s="8"/>
      <c r="J34" s="8"/>
      <c r="K34" s="8">
        <v>-964.96581000000003</v>
      </c>
    </row>
    <row r="35" spans="1:11" ht="25.5" x14ac:dyDescent="0.2">
      <c r="A35" s="5" t="s">
        <v>69</v>
      </c>
      <c r="B35" s="6" t="s">
        <v>70</v>
      </c>
      <c r="C35" s="8"/>
      <c r="D35" s="8">
        <v>4.0000000000000003E-5</v>
      </c>
      <c r="E35" s="8"/>
      <c r="F35" s="8"/>
      <c r="G35" s="8"/>
      <c r="H35" s="8"/>
      <c r="I35" s="8"/>
      <c r="J35" s="8"/>
      <c r="K35" s="8">
        <v>4.0000000000000003E-5</v>
      </c>
    </row>
    <row r="36" spans="1:11" ht="25.5" x14ac:dyDescent="0.2">
      <c r="A36" s="5" t="s">
        <v>71</v>
      </c>
      <c r="B36" s="6" t="s">
        <v>72</v>
      </c>
      <c r="C36" s="8"/>
      <c r="D36" s="8">
        <v>10.209540000000001</v>
      </c>
      <c r="E36" s="8"/>
      <c r="F36" s="8"/>
      <c r="G36" s="8">
        <v>33.37435</v>
      </c>
      <c r="H36" s="8">
        <v>636.20290999999997</v>
      </c>
      <c r="I36" s="8">
        <v>2.6246200000000002</v>
      </c>
      <c r="J36" s="8">
        <v>208.15616</v>
      </c>
      <c r="K36" s="8">
        <v>890.56758000000002</v>
      </c>
    </row>
    <row r="37" spans="1:11" x14ac:dyDescent="0.2">
      <c r="A37" s="11" t="s">
        <v>73</v>
      </c>
      <c r="B37" s="6" t="s">
        <v>53</v>
      </c>
      <c r="C37" s="8"/>
      <c r="D37" s="8"/>
      <c r="E37" s="8"/>
      <c r="F37" s="8"/>
      <c r="G37" s="8"/>
      <c r="H37" s="8"/>
      <c r="I37" s="8"/>
      <c r="J37" s="8"/>
      <c r="K37" s="8"/>
    </row>
    <row r="38" spans="1:11" x14ac:dyDescent="0.2">
      <c r="A38" s="11" t="s">
        <v>74</v>
      </c>
      <c r="B38" s="6" t="s">
        <v>55</v>
      </c>
      <c r="C38" s="8"/>
      <c r="D38" s="8"/>
      <c r="E38" s="8"/>
      <c r="F38" s="8"/>
      <c r="G38" s="8"/>
      <c r="H38" s="8"/>
      <c r="I38" s="8"/>
      <c r="J38" s="8"/>
      <c r="K38" s="8"/>
    </row>
    <row r="39" spans="1:11" x14ac:dyDescent="0.2">
      <c r="A39" s="11" t="s">
        <v>75</v>
      </c>
      <c r="B39" s="6" t="s">
        <v>57</v>
      </c>
      <c r="C39" s="8"/>
      <c r="D39" s="8">
        <v>10.209540000000001</v>
      </c>
      <c r="E39" s="8"/>
      <c r="F39" s="8"/>
      <c r="G39" s="8">
        <v>33.37435</v>
      </c>
      <c r="H39" s="8">
        <v>636.20290999999997</v>
      </c>
      <c r="I39" s="8">
        <v>2.6246200000000002</v>
      </c>
      <c r="J39" s="8">
        <v>208.15616</v>
      </c>
      <c r="K39" s="8">
        <v>890.56758000000002</v>
      </c>
    </row>
    <row r="40" spans="1:11" x14ac:dyDescent="0.2">
      <c r="A40" s="5" t="s">
        <v>76</v>
      </c>
      <c r="B40" s="6" t="s">
        <v>36</v>
      </c>
      <c r="C40" s="8"/>
      <c r="D40" s="8">
        <v>1.2E-4</v>
      </c>
      <c r="E40" s="8"/>
      <c r="F40" s="8"/>
      <c r="G40" s="8"/>
      <c r="H40" s="8">
        <v>-30.15</v>
      </c>
      <c r="I40" s="8"/>
      <c r="J40" s="8"/>
      <c r="K40" s="8">
        <v>-30.14988</v>
      </c>
    </row>
    <row r="41" spans="1:11" x14ac:dyDescent="0.2">
      <c r="A41" s="5" t="s">
        <v>77</v>
      </c>
      <c r="B41" s="6" t="s">
        <v>60</v>
      </c>
      <c r="C41" s="8"/>
      <c r="D41" s="8"/>
      <c r="E41" s="8"/>
      <c r="F41" s="8"/>
      <c r="G41" s="8"/>
      <c r="H41" s="8"/>
      <c r="I41" s="8"/>
      <c r="J41" s="8"/>
      <c r="K41" s="8"/>
    </row>
    <row r="42" spans="1:11" ht="25.5" x14ac:dyDescent="0.2">
      <c r="A42" s="5" t="s">
        <v>78</v>
      </c>
      <c r="B42" s="6" t="s">
        <v>79</v>
      </c>
      <c r="C42" s="8"/>
      <c r="D42" s="8">
        <v>-414.33255000000003</v>
      </c>
      <c r="E42" s="8">
        <v>-2.5999999999999999E-3</v>
      </c>
      <c r="F42" s="8"/>
      <c r="G42" s="8">
        <v>-655.37140999999997</v>
      </c>
      <c r="H42" s="8">
        <v>-1244.5508199999999</v>
      </c>
      <c r="I42" s="8"/>
      <c r="J42" s="8">
        <v>0</v>
      </c>
      <c r="K42" s="8">
        <v>-2314.25738</v>
      </c>
    </row>
    <row r="43" spans="1:11" ht="25.5" x14ac:dyDescent="0.2">
      <c r="A43" s="14" t="s">
        <v>80</v>
      </c>
      <c r="B43" s="15" t="s">
        <v>81</v>
      </c>
      <c r="C43" s="16">
        <v>2450.7657399999998</v>
      </c>
      <c r="D43" s="16">
        <v>158298.22375</v>
      </c>
      <c r="E43" s="16">
        <v>5980.6451800000004</v>
      </c>
      <c r="F43" s="16">
        <v>1151.64922</v>
      </c>
      <c r="G43" s="16">
        <v>14304.867689999999</v>
      </c>
      <c r="H43" s="16">
        <v>72678.577799999999</v>
      </c>
      <c r="I43" s="16">
        <v>3181.76595</v>
      </c>
      <c r="J43" s="16">
        <v>0</v>
      </c>
      <c r="K43" s="16">
        <v>258046.49533000001</v>
      </c>
    </row>
    <row r="44" spans="1:11" ht="25.5" x14ac:dyDescent="0.2">
      <c r="A44" s="14" t="s">
        <v>82</v>
      </c>
      <c r="B44" s="15" t="s">
        <v>83</v>
      </c>
      <c r="C44" s="16">
        <v>1156.7978499999999</v>
      </c>
      <c r="D44" s="16">
        <v>152714.43366000001</v>
      </c>
      <c r="E44" s="16">
        <v>4855.4422100000002</v>
      </c>
      <c r="F44" s="16">
        <v>1023.85902</v>
      </c>
      <c r="G44" s="16">
        <v>11041.783009999999</v>
      </c>
      <c r="H44" s="16">
        <v>50688.37427</v>
      </c>
      <c r="I44" s="16">
        <v>3758.44787</v>
      </c>
      <c r="J44" s="16">
        <v>0</v>
      </c>
      <c r="K44" s="16">
        <v>225239.13789000001</v>
      </c>
    </row>
    <row r="45" spans="1:11" ht="25.9" customHeight="1" x14ac:dyDescent="0.2">
      <c r="A45" s="5" t="s">
        <v>84</v>
      </c>
      <c r="B45" s="6" t="s">
        <v>85</v>
      </c>
      <c r="C45" s="13" t="s">
        <v>45</v>
      </c>
      <c r="D45" s="8">
        <v>21393.378690000001</v>
      </c>
      <c r="E45" s="13" t="s">
        <v>45</v>
      </c>
      <c r="F45" s="13" t="s">
        <v>45</v>
      </c>
      <c r="G45" s="13" t="s">
        <v>45</v>
      </c>
      <c r="H45" s="13" t="s">
        <v>45</v>
      </c>
      <c r="I45" s="13" t="s">
        <v>45</v>
      </c>
      <c r="J45" s="13" t="s">
        <v>45</v>
      </c>
      <c r="K45" s="8">
        <v>21393.378690000001</v>
      </c>
    </row>
    <row r="46" spans="1:11" ht="25.5" x14ac:dyDescent="0.2">
      <c r="A46" s="5" t="s">
        <v>86</v>
      </c>
      <c r="B46" s="6" t="s">
        <v>87</v>
      </c>
      <c r="C46" s="13" t="s">
        <v>45</v>
      </c>
      <c r="D46" s="13" t="s">
        <v>45</v>
      </c>
      <c r="E46" s="13" t="s">
        <v>45</v>
      </c>
      <c r="F46" s="8">
        <v>152.70473999999999</v>
      </c>
      <c r="G46" s="13" t="s">
        <v>45</v>
      </c>
      <c r="H46" s="13" t="s">
        <v>45</v>
      </c>
      <c r="I46" s="13" t="s">
        <v>45</v>
      </c>
      <c r="J46" s="13" t="s">
        <v>45</v>
      </c>
      <c r="K46" s="8">
        <v>152.70473999999999</v>
      </c>
    </row>
  </sheetData>
  <mergeCells count="12">
    <mergeCell ref="J6:J7"/>
    <mergeCell ref="K6:K7"/>
    <mergeCell ref="A1:K1"/>
    <mergeCell ref="B3:J3"/>
    <mergeCell ref="A4:K4"/>
    <mergeCell ref="A5:K5"/>
    <mergeCell ref="A6:A7"/>
    <mergeCell ref="B6:B7"/>
    <mergeCell ref="C6:C7"/>
    <mergeCell ref="D6:D7"/>
    <mergeCell ref="E6:G6"/>
    <mergeCell ref="H6:I6"/>
  </mergeCells>
  <printOptions horizontalCentered="1"/>
  <pageMargins left="0.27559055118110237" right="0.31496062992125984" top="0.39370078740157483" bottom="0.51181102362204722" header="0.23622047244094491" footer="0.27559055118110237"/>
  <pageSetup paperSize="9" scale="87" fitToHeight="2" orientation="landscape" useFirstPageNumber="1" r:id="rId1"/>
  <headerFooter differentFirst="1" alignWithMargins="0"/>
  <rowBreaks count="1" manualBreakCount="1">
    <brk id="31"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6762B-8FE1-4CC9-A459-BC72D7583105}">
  <sheetPr>
    <pageSetUpPr fitToPage="1"/>
  </sheetPr>
  <dimension ref="A1:I21"/>
  <sheetViews>
    <sheetView showGridLines="0" view="pageBreakPreview" zoomScaleNormal="85" zoomScaleSheetLayoutView="100" workbookViewId="0">
      <selection activeCell="N44" sqref="N44"/>
    </sheetView>
  </sheetViews>
  <sheetFormatPr defaultRowHeight="12.75" x14ac:dyDescent="0.2"/>
  <cols>
    <col min="1" max="1" width="4.5703125" customWidth="1"/>
    <col min="2" max="2" width="33.140625" customWidth="1"/>
    <col min="3" max="9" width="13.7109375" customWidth="1"/>
    <col min="10" max="10" width="9.7109375" bestFit="1" customWidth="1"/>
  </cols>
  <sheetData>
    <row r="1" spans="1:9" x14ac:dyDescent="0.2">
      <c r="A1" s="445" t="s">
        <v>0</v>
      </c>
      <c r="B1" s="445"/>
      <c r="C1" s="445"/>
      <c r="D1" s="445"/>
      <c r="E1" s="445"/>
      <c r="F1" s="445"/>
      <c r="G1" s="445"/>
      <c r="H1" s="445"/>
      <c r="I1" s="411"/>
    </row>
    <row r="2" spans="1:9" x14ac:dyDescent="0.2">
      <c r="A2" s="445" t="s">
        <v>339</v>
      </c>
      <c r="B2" s="445"/>
      <c r="C2" s="445"/>
      <c r="D2" s="445"/>
      <c r="E2" s="445"/>
      <c r="F2" s="445"/>
      <c r="G2" s="445"/>
      <c r="H2" s="445"/>
      <c r="I2" s="412"/>
    </row>
    <row r="4" spans="1:9" x14ac:dyDescent="0.2">
      <c r="A4" s="446" t="s">
        <v>340</v>
      </c>
      <c r="B4" s="446"/>
      <c r="C4" s="446"/>
      <c r="D4" s="446"/>
      <c r="E4" s="446"/>
      <c r="F4" s="446"/>
      <c r="G4" s="446"/>
      <c r="H4" s="446"/>
      <c r="I4" s="411"/>
    </row>
    <row r="5" spans="1:9" x14ac:dyDescent="0.2">
      <c r="A5" s="447" t="s">
        <v>3</v>
      </c>
      <c r="B5" s="447"/>
      <c r="C5" s="447"/>
      <c r="D5" s="447"/>
      <c r="E5" s="447"/>
      <c r="F5" s="447"/>
      <c r="G5" s="447"/>
      <c r="H5" s="447"/>
      <c r="I5" s="447"/>
    </row>
    <row r="6" spans="1:9" ht="12.75" customHeight="1" x14ac:dyDescent="0.2">
      <c r="A6" s="108" t="s">
        <v>220</v>
      </c>
      <c r="B6" s="108" t="s">
        <v>220</v>
      </c>
      <c r="C6" s="378" t="s">
        <v>4</v>
      </c>
      <c r="D6" s="378"/>
      <c r="E6" s="378"/>
      <c r="F6" s="378"/>
      <c r="G6" s="378"/>
      <c r="H6" s="378"/>
      <c r="I6" s="378"/>
    </row>
    <row r="7" spans="1:9" ht="76.5" x14ac:dyDescent="0.2">
      <c r="A7" s="109" t="s">
        <v>5</v>
      </c>
      <c r="B7" s="109" t="s">
        <v>341</v>
      </c>
      <c r="C7" s="109" t="s">
        <v>342</v>
      </c>
      <c r="D7" s="109" t="s">
        <v>343</v>
      </c>
      <c r="E7" s="109" t="s">
        <v>344</v>
      </c>
      <c r="F7" s="109" t="s">
        <v>345</v>
      </c>
      <c r="G7" s="109" t="s">
        <v>346</v>
      </c>
      <c r="H7" s="109" t="s">
        <v>255</v>
      </c>
      <c r="I7" s="109" t="s">
        <v>347</v>
      </c>
    </row>
    <row r="8" spans="1:9" x14ac:dyDescent="0.2">
      <c r="A8" s="110">
        <v>1</v>
      </c>
      <c r="B8" s="110">
        <v>2</v>
      </c>
      <c r="C8" s="110">
        <v>3</v>
      </c>
      <c r="D8" s="110">
        <v>4</v>
      </c>
      <c r="E8" s="110">
        <v>5</v>
      </c>
      <c r="F8" s="110">
        <v>6</v>
      </c>
      <c r="G8" s="110">
        <v>7</v>
      </c>
      <c r="H8" s="110">
        <v>8</v>
      </c>
      <c r="I8" s="110">
        <v>9</v>
      </c>
    </row>
    <row r="9" spans="1:9" x14ac:dyDescent="0.2">
      <c r="A9" s="111" t="s">
        <v>17</v>
      </c>
      <c r="B9" s="112" t="s">
        <v>348</v>
      </c>
      <c r="C9" s="102">
        <v>3221.3274799999999</v>
      </c>
      <c r="D9" s="102">
        <v>1910.5982300000001</v>
      </c>
      <c r="E9" s="102">
        <v>3425.9429300000002</v>
      </c>
      <c r="F9" s="102">
        <v>-515.04877999999997</v>
      </c>
      <c r="G9" s="102">
        <v>-1779.00513</v>
      </c>
      <c r="H9" s="102"/>
      <c r="I9" s="102">
        <v>6263.8147300000001</v>
      </c>
    </row>
    <row r="10" spans="1:9" x14ac:dyDescent="0.2">
      <c r="A10" s="111" t="s">
        <v>19</v>
      </c>
      <c r="B10" s="112" t="s">
        <v>349</v>
      </c>
      <c r="C10" s="102">
        <v>3428.0569399999999</v>
      </c>
      <c r="D10" s="102">
        <v>287.16135000000003</v>
      </c>
      <c r="E10" s="102"/>
      <c r="F10" s="102">
        <v>-2006.7826</v>
      </c>
      <c r="G10" s="102">
        <v>-146.93600000000001</v>
      </c>
      <c r="H10" s="102"/>
      <c r="I10" s="102">
        <v>1561.4996900000001</v>
      </c>
    </row>
    <row r="11" spans="1:9" x14ac:dyDescent="0.2">
      <c r="A11" s="111" t="s">
        <v>27</v>
      </c>
      <c r="B11" s="112" t="s">
        <v>350</v>
      </c>
      <c r="C11" s="102"/>
      <c r="D11" s="102"/>
      <c r="E11" s="102"/>
      <c r="F11" s="102"/>
      <c r="G11" s="102"/>
      <c r="H11" s="102"/>
      <c r="I11" s="102"/>
    </row>
    <row r="12" spans="1:9" x14ac:dyDescent="0.2">
      <c r="A12" s="111" t="s">
        <v>35</v>
      </c>
      <c r="B12" s="112" t="s">
        <v>351</v>
      </c>
      <c r="C12" s="102">
        <v>74.400000000000006</v>
      </c>
      <c r="D12" s="102">
        <v>518.03</v>
      </c>
      <c r="E12" s="102"/>
      <c r="F12" s="102"/>
      <c r="G12" s="102"/>
      <c r="H12" s="102"/>
      <c r="I12" s="102">
        <v>592.42999999999995</v>
      </c>
    </row>
    <row r="13" spans="1:9" x14ac:dyDescent="0.2">
      <c r="A13" s="111" t="s">
        <v>37</v>
      </c>
      <c r="B13" s="112" t="s">
        <v>352</v>
      </c>
      <c r="C13" s="102"/>
      <c r="D13" s="102"/>
      <c r="E13" s="102"/>
      <c r="F13" s="102"/>
      <c r="G13" s="102"/>
      <c r="H13" s="102"/>
      <c r="I13" s="102"/>
    </row>
    <row r="14" spans="1:9" x14ac:dyDescent="0.2">
      <c r="A14" s="111" t="s">
        <v>39</v>
      </c>
      <c r="B14" s="112" t="s">
        <v>353</v>
      </c>
      <c r="C14" s="102">
        <v>19252.925920000001</v>
      </c>
      <c r="D14" s="102">
        <v>29313.802489999998</v>
      </c>
      <c r="E14" s="102">
        <v>-9655.0293000000001</v>
      </c>
      <c r="F14" s="102">
        <v>-1584.51493</v>
      </c>
      <c r="G14" s="102">
        <v>-4680.3885399999999</v>
      </c>
      <c r="H14" s="102"/>
      <c r="I14" s="102">
        <v>32646.79564</v>
      </c>
    </row>
    <row r="15" spans="1:9" x14ac:dyDescent="0.2">
      <c r="A15" s="111" t="s">
        <v>43</v>
      </c>
      <c r="B15" s="112" t="s">
        <v>354</v>
      </c>
      <c r="C15" s="102"/>
      <c r="D15" s="102"/>
      <c r="E15" s="102"/>
      <c r="F15" s="102"/>
      <c r="G15" s="102"/>
      <c r="H15" s="102"/>
      <c r="I15" s="102"/>
    </row>
    <row r="16" spans="1:9" ht="48.75" customHeight="1" x14ac:dyDescent="0.2">
      <c r="A16" s="111" t="s">
        <v>46</v>
      </c>
      <c r="B16" s="113" t="s">
        <v>355</v>
      </c>
      <c r="C16" s="102"/>
      <c r="D16" s="102"/>
      <c r="E16" s="102"/>
      <c r="F16" s="102"/>
      <c r="G16" s="102"/>
      <c r="H16" s="102"/>
      <c r="I16" s="102"/>
    </row>
    <row r="17" spans="1:9" ht="70.5" customHeight="1" x14ac:dyDescent="0.2">
      <c r="A17" s="111" t="s">
        <v>48</v>
      </c>
      <c r="B17" s="113" t="s">
        <v>356</v>
      </c>
      <c r="C17" s="102"/>
      <c r="D17" s="102"/>
      <c r="E17" s="102"/>
      <c r="F17" s="102"/>
      <c r="G17" s="102"/>
      <c r="H17" s="102"/>
      <c r="I17" s="102"/>
    </row>
    <row r="18" spans="1:9" x14ac:dyDescent="0.2">
      <c r="A18" s="111" t="s">
        <v>50</v>
      </c>
      <c r="B18" s="112" t="s">
        <v>357</v>
      </c>
      <c r="C18" s="102"/>
      <c r="D18" s="102"/>
      <c r="E18" s="102"/>
      <c r="F18" s="102"/>
      <c r="G18" s="102"/>
      <c r="H18" s="102"/>
      <c r="I18" s="102"/>
    </row>
    <row r="19" spans="1:9" x14ac:dyDescent="0.2">
      <c r="A19" s="111" t="s">
        <v>58</v>
      </c>
      <c r="B19" s="112" t="s">
        <v>358</v>
      </c>
      <c r="C19" s="102">
        <v>2017895.83198</v>
      </c>
      <c r="D19" s="102">
        <v>23017.738450000001</v>
      </c>
      <c r="E19" s="102">
        <v>-165699.45795000001</v>
      </c>
      <c r="F19" s="102">
        <v>-1000.57092</v>
      </c>
      <c r="G19" s="102">
        <v>-15944.279070000001</v>
      </c>
      <c r="H19" s="102"/>
      <c r="I19" s="102">
        <v>1858269.2624900001</v>
      </c>
    </row>
    <row r="20" spans="1:9" x14ac:dyDescent="0.2">
      <c r="A20" s="114" t="s">
        <v>59</v>
      </c>
      <c r="B20" s="115" t="s">
        <v>12</v>
      </c>
      <c r="C20" s="106">
        <v>2043872.54232</v>
      </c>
      <c r="D20" s="106">
        <v>55047.330520000003</v>
      </c>
      <c r="E20" s="106">
        <v>-171928.54431999999</v>
      </c>
      <c r="F20" s="106">
        <v>-5106.91723</v>
      </c>
      <c r="G20" s="106">
        <v>-22550.60874</v>
      </c>
      <c r="H20" s="106"/>
      <c r="I20" s="106">
        <v>1899333.8025499999</v>
      </c>
    </row>
    <row r="21" spans="1:9" x14ac:dyDescent="0.2">
      <c r="A21" s="116" t="s">
        <v>359</v>
      </c>
    </row>
  </sheetData>
  <mergeCells count="5">
    <mergeCell ref="A1:I1"/>
    <mergeCell ref="A2:I2"/>
    <mergeCell ref="A4:I4"/>
    <mergeCell ref="A5:I5"/>
    <mergeCell ref="C6:I6"/>
  </mergeCells>
  <printOptions horizontalCentered="1"/>
  <pageMargins left="0.27559055118110237" right="0.31496062992125984" top="0.39370078740157483" bottom="0.51181102362204722" header="0.23622047244094491" footer="0.27559055118110237"/>
  <pageSetup paperSize="9" firstPageNumber="63" fitToHeight="2" orientation="landscape" r:id="rId1"/>
  <headerFooter differentFirst="1"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C85B8-8B6C-497E-BF10-D73B6C11F211}">
  <sheetPr>
    <pageSetUpPr fitToPage="1"/>
  </sheetPr>
  <dimension ref="A1:M25"/>
  <sheetViews>
    <sheetView showGridLines="0" showZeros="0" view="pageBreakPreview" zoomScaleNormal="100" zoomScaleSheetLayoutView="100" workbookViewId="0">
      <selection activeCell="N44" sqref="N44"/>
    </sheetView>
  </sheetViews>
  <sheetFormatPr defaultRowHeight="12.75" x14ac:dyDescent="0.2"/>
  <cols>
    <col min="1" max="1" width="4.5703125" customWidth="1"/>
    <col min="2" max="2" width="29.85546875" customWidth="1"/>
    <col min="3" max="4" width="12.85546875" customWidth="1"/>
    <col min="5" max="5" width="13.5703125" customWidth="1"/>
    <col min="6" max="13" width="12.85546875" customWidth="1"/>
  </cols>
  <sheetData>
    <row r="1" spans="1:13" x14ac:dyDescent="0.2">
      <c r="A1" s="450" t="s">
        <v>0</v>
      </c>
      <c r="B1" s="450"/>
      <c r="C1" s="450"/>
      <c r="D1" s="450"/>
      <c r="E1" s="450"/>
      <c r="F1" s="450"/>
      <c r="G1" s="450"/>
      <c r="H1" s="450"/>
      <c r="I1" s="450"/>
      <c r="J1" s="450"/>
      <c r="K1" s="450"/>
      <c r="L1" s="450"/>
      <c r="M1" s="411"/>
    </row>
    <row r="2" spans="1:13" x14ac:dyDescent="0.2">
      <c r="A2" s="450" t="s">
        <v>360</v>
      </c>
      <c r="B2" s="450"/>
      <c r="C2" s="450"/>
      <c r="D2" s="450"/>
      <c r="E2" s="450"/>
      <c r="F2" s="450"/>
      <c r="G2" s="450"/>
      <c r="H2" s="450"/>
      <c r="I2" s="450"/>
      <c r="J2" s="450"/>
      <c r="K2" s="450"/>
      <c r="L2" s="450"/>
      <c r="M2" s="412"/>
    </row>
    <row r="4" spans="1:13" x14ac:dyDescent="0.2">
      <c r="A4" s="451" t="s">
        <v>361</v>
      </c>
      <c r="B4" s="451"/>
      <c r="C4" s="451"/>
      <c r="D4" s="451"/>
      <c r="E4" s="451"/>
      <c r="F4" s="451"/>
      <c r="G4" s="451"/>
      <c r="H4" s="451"/>
      <c r="I4" s="451"/>
      <c r="J4" s="451"/>
      <c r="K4" s="451"/>
      <c r="L4" s="451"/>
      <c r="M4" s="451"/>
    </row>
    <row r="5" spans="1:13" x14ac:dyDescent="0.2">
      <c r="A5" s="370" t="s">
        <v>3</v>
      </c>
      <c r="B5" s="370"/>
      <c r="C5" s="370"/>
      <c r="D5" s="370"/>
      <c r="E5" s="370"/>
      <c r="F5" s="370"/>
      <c r="G5" s="370"/>
      <c r="H5" s="370"/>
      <c r="I5" s="370"/>
      <c r="J5" s="370"/>
      <c r="K5" s="370"/>
      <c r="L5" s="370"/>
      <c r="M5" s="370"/>
    </row>
    <row r="6" spans="1:13" ht="12.75" customHeight="1" x14ac:dyDescent="0.2">
      <c r="A6" s="117" t="s">
        <v>220</v>
      </c>
      <c r="B6" s="117" t="s">
        <v>220</v>
      </c>
      <c r="C6" s="117"/>
      <c r="D6" s="117"/>
      <c r="E6" s="117"/>
      <c r="F6" s="117"/>
      <c r="G6" s="117"/>
      <c r="H6" s="378" t="s">
        <v>4</v>
      </c>
      <c r="I6" s="378"/>
      <c r="J6" s="378"/>
      <c r="K6" s="378"/>
      <c r="L6" s="378"/>
      <c r="M6" s="378"/>
    </row>
    <row r="7" spans="1:13" x14ac:dyDescent="0.2">
      <c r="A7" s="448" t="s">
        <v>5</v>
      </c>
      <c r="B7" s="448" t="s">
        <v>362</v>
      </c>
      <c r="C7" s="448" t="s">
        <v>363</v>
      </c>
      <c r="D7" s="452" t="s">
        <v>270</v>
      </c>
      <c r="E7" s="452"/>
      <c r="F7" s="452"/>
      <c r="G7" s="449"/>
      <c r="H7" s="449"/>
      <c r="I7" s="449"/>
      <c r="J7" s="449"/>
      <c r="K7" s="449"/>
      <c r="L7" s="448" t="s">
        <v>255</v>
      </c>
      <c r="M7" s="448" t="s">
        <v>364</v>
      </c>
    </row>
    <row r="8" spans="1:13" ht="102" x14ac:dyDescent="0.2">
      <c r="A8" s="449"/>
      <c r="B8" s="449"/>
      <c r="C8" s="449"/>
      <c r="D8" s="118" t="s">
        <v>365</v>
      </c>
      <c r="E8" s="118" t="s">
        <v>366</v>
      </c>
      <c r="F8" s="118" t="s">
        <v>367</v>
      </c>
      <c r="G8" s="118" t="s">
        <v>368</v>
      </c>
      <c r="H8" s="118" t="s">
        <v>369</v>
      </c>
      <c r="I8" s="118" t="s">
        <v>370</v>
      </c>
      <c r="J8" s="118" t="s">
        <v>371</v>
      </c>
      <c r="K8" s="118" t="s">
        <v>372</v>
      </c>
      <c r="L8" s="449"/>
      <c r="M8" s="449"/>
    </row>
    <row r="9" spans="1:13" x14ac:dyDescent="0.2">
      <c r="A9" s="120">
        <v>1</v>
      </c>
      <c r="B9" s="120">
        <v>2</v>
      </c>
      <c r="C9" s="120">
        <v>3</v>
      </c>
      <c r="D9" s="120">
        <v>4</v>
      </c>
      <c r="E9" s="120">
        <v>5</v>
      </c>
      <c r="F9" s="120">
        <v>6</v>
      </c>
      <c r="G9" s="120">
        <v>7</v>
      </c>
      <c r="H9" s="120">
        <v>8</v>
      </c>
      <c r="I9" s="120">
        <v>9</v>
      </c>
      <c r="J9" s="120">
        <v>10</v>
      </c>
      <c r="K9" s="120">
        <v>11</v>
      </c>
      <c r="L9" s="120">
        <v>12</v>
      </c>
      <c r="M9" s="120">
        <v>13</v>
      </c>
    </row>
    <row r="10" spans="1:13" x14ac:dyDescent="0.2">
      <c r="A10" s="120" t="s">
        <v>17</v>
      </c>
      <c r="B10" s="121" t="s">
        <v>373</v>
      </c>
      <c r="C10" s="102">
        <v>0</v>
      </c>
      <c r="D10" s="102">
        <v>0</v>
      </c>
      <c r="E10" s="102">
        <v>0</v>
      </c>
      <c r="F10" s="102">
        <v>0</v>
      </c>
      <c r="G10" s="102">
        <v>0</v>
      </c>
      <c r="H10" s="102">
        <v>0</v>
      </c>
      <c r="I10" s="102">
        <v>0</v>
      </c>
      <c r="J10" s="102">
        <v>0</v>
      </c>
      <c r="K10" s="102">
        <v>0</v>
      </c>
      <c r="L10" s="102">
        <v>0</v>
      </c>
      <c r="M10" s="102">
        <v>0</v>
      </c>
    </row>
    <row r="11" spans="1:13" x14ac:dyDescent="0.2">
      <c r="A11" s="122" t="s">
        <v>258</v>
      </c>
      <c r="B11" s="121" t="s">
        <v>374</v>
      </c>
      <c r="C11" s="102">
        <v>0</v>
      </c>
      <c r="D11" s="102">
        <v>0</v>
      </c>
      <c r="E11" s="102">
        <v>0</v>
      </c>
      <c r="F11" s="102">
        <v>0</v>
      </c>
      <c r="G11" s="102">
        <v>0</v>
      </c>
      <c r="H11" s="102">
        <v>0</v>
      </c>
      <c r="I11" s="102">
        <v>0</v>
      </c>
      <c r="J11" s="102">
        <v>0</v>
      </c>
      <c r="K11" s="102">
        <v>0</v>
      </c>
      <c r="L11" s="102">
        <v>0</v>
      </c>
      <c r="M11" s="102">
        <v>0</v>
      </c>
    </row>
    <row r="12" spans="1:13" x14ac:dyDescent="0.2">
      <c r="A12" s="122" t="s">
        <v>260</v>
      </c>
      <c r="B12" s="121" t="s">
        <v>375</v>
      </c>
      <c r="C12" s="102">
        <v>0</v>
      </c>
      <c r="D12" s="102">
        <v>0</v>
      </c>
      <c r="E12" s="102">
        <v>0</v>
      </c>
      <c r="F12" s="102">
        <v>0</v>
      </c>
      <c r="G12" s="102"/>
      <c r="H12" s="102">
        <v>0</v>
      </c>
      <c r="I12" s="102">
        <v>0</v>
      </c>
      <c r="J12" s="102">
        <v>0</v>
      </c>
      <c r="K12" s="102">
        <v>0</v>
      </c>
      <c r="L12" s="102">
        <v>0</v>
      </c>
      <c r="M12" s="102">
        <v>0</v>
      </c>
    </row>
    <row r="13" spans="1:13" x14ac:dyDescent="0.2">
      <c r="A13" s="120" t="s">
        <v>19</v>
      </c>
      <c r="B13" s="121" t="s">
        <v>376</v>
      </c>
      <c r="C13" s="102">
        <v>55934.590790000002</v>
      </c>
      <c r="D13" s="102">
        <v>23018.469529999998</v>
      </c>
      <c r="E13" s="102">
        <v>-452.37889999999999</v>
      </c>
      <c r="F13" s="102">
        <v>-2003.3844799999999</v>
      </c>
      <c r="G13" s="102">
        <v>-1.7136899999999999</v>
      </c>
      <c r="H13" s="102">
        <v>-19400.564109999999</v>
      </c>
      <c r="I13" s="102">
        <v>-78.808970000000002</v>
      </c>
      <c r="J13" s="102">
        <v>-609.21786999999995</v>
      </c>
      <c r="K13" s="102">
        <v>104.76106</v>
      </c>
      <c r="L13" s="102">
        <v>0</v>
      </c>
      <c r="M13" s="102">
        <v>56511.753360000002</v>
      </c>
    </row>
    <row r="14" spans="1:13" x14ac:dyDescent="0.2">
      <c r="A14" s="122" t="s">
        <v>21</v>
      </c>
      <c r="B14" s="121" t="s">
        <v>374</v>
      </c>
      <c r="C14" s="102">
        <v>52461.92499</v>
      </c>
      <c r="D14" s="102">
        <v>2581.0784199999998</v>
      </c>
      <c r="E14" s="102">
        <v>5766.2211600000001</v>
      </c>
      <c r="F14" s="102">
        <v>-2003.3844799999999</v>
      </c>
      <c r="G14" s="102">
        <v>-1.7136899999999999</v>
      </c>
      <c r="H14" s="102">
        <v>-4451.7665100000004</v>
      </c>
      <c r="I14" s="102">
        <v>-76.556430000000006</v>
      </c>
      <c r="J14" s="102">
        <v>-65.156610000000001</v>
      </c>
      <c r="K14" s="102">
        <v>6.4119999999999996E-2</v>
      </c>
      <c r="L14" s="102">
        <v>-6.6347100000000001</v>
      </c>
      <c r="M14" s="102">
        <v>54204.076260000002</v>
      </c>
    </row>
    <row r="15" spans="1:13" x14ac:dyDescent="0.2">
      <c r="A15" s="122" t="s">
        <v>23</v>
      </c>
      <c r="B15" s="121" t="s">
        <v>375</v>
      </c>
      <c r="C15" s="102">
        <v>3472.6658000000002</v>
      </c>
      <c r="D15" s="102">
        <v>20437.39111</v>
      </c>
      <c r="E15" s="102">
        <v>-6218.6000599999998</v>
      </c>
      <c r="F15" s="102"/>
      <c r="G15" s="102"/>
      <c r="H15" s="102">
        <v>-14948.7976</v>
      </c>
      <c r="I15" s="102">
        <v>-2.2525400000000002</v>
      </c>
      <c r="J15" s="102">
        <v>-544.06125999999995</v>
      </c>
      <c r="K15" s="102">
        <v>104.69694</v>
      </c>
      <c r="L15" s="102">
        <v>6.6347100000000001</v>
      </c>
      <c r="M15" s="102">
        <v>2307.6770999999999</v>
      </c>
    </row>
    <row r="16" spans="1:13" ht="35.1" customHeight="1" x14ac:dyDescent="0.2">
      <c r="A16" s="123" t="s">
        <v>27</v>
      </c>
      <c r="B16" s="124" t="s">
        <v>377</v>
      </c>
      <c r="C16" s="102">
        <v>8097289.7247700002</v>
      </c>
      <c r="D16" s="102">
        <v>2520693.5636499999</v>
      </c>
      <c r="E16" s="102">
        <v>224964.56203999999</v>
      </c>
      <c r="F16" s="102">
        <v>-260497.40741000001</v>
      </c>
      <c r="G16" s="102">
        <v>-44.004860000000001</v>
      </c>
      <c r="H16" s="102">
        <v>-597555.03061999998</v>
      </c>
      <c r="I16" s="102">
        <v>-1714941.35488</v>
      </c>
      <c r="J16" s="102">
        <v>-29375.014650000001</v>
      </c>
      <c r="K16" s="102">
        <v>125424.89486</v>
      </c>
      <c r="L16" s="102">
        <v>-88.963449999999995</v>
      </c>
      <c r="M16" s="102">
        <v>8365870.9694499997</v>
      </c>
    </row>
    <row r="17" spans="1:13" x14ac:dyDescent="0.2">
      <c r="A17" s="122" t="s">
        <v>29</v>
      </c>
      <c r="B17" s="121" t="s">
        <v>374</v>
      </c>
      <c r="C17" s="102">
        <v>4290057.0565200001</v>
      </c>
      <c r="D17" s="102">
        <v>137715.91545999999</v>
      </c>
      <c r="E17" s="102">
        <v>572160.40578000003</v>
      </c>
      <c r="F17" s="102">
        <v>-9714.8621399999993</v>
      </c>
      <c r="G17" s="102">
        <v>-44.004860000000001</v>
      </c>
      <c r="H17" s="102">
        <v>-247902.49974999999</v>
      </c>
      <c r="I17" s="102">
        <v>-267456.76108999999</v>
      </c>
      <c r="J17" s="102">
        <v>-1504.68813</v>
      </c>
      <c r="K17" s="102">
        <v>25.99522</v>
      </c>
      <c r="L17" s="102">
        <v>418.48164000000003</v>
      </c>
      <c r="M17" s="102">
        <v>4473755.0386499995</v>
      </c>
    </row>
    <row r="18" spans="1:13" x14ac:dyDescent="0.2">
      <c r="A18" s="122" t="s">
        <v>31</v>
      </c>
      <c r="B18" s="121" t="s">
        <v>375</v>
      </c>
      <c r="C18" s="102">
        <v>3807232.6682500001</v>
      </c>
      <c r="D18" s="102">
        <v>2382977.6481900001</v>
      </c>
      <c r="E18" s="102">
        <v>-347195.84373999998</v>
      </c>
      <c r="F18" s="102">
        <v>-250782.54527</v>
      </c>
      <c r="G18" s="102"/>
      <c r="H18" s="102">
        <v>-349652.53087000002</v>
      </c>
      <c r="I18" s="102">
        <v>-1447484.5937900001</v>
      </c>
      <c r="J18" s="102">
        <v>-27870.326519999999</v>
      </c>
      <c r="K18" s="102">
        <v>125398.89964</v>
      </c>
      <c r="L18" s="102">
        <v>-507.44508999999999</v>
      </c>
      <c r="M18" s="102">
        <v>3892115.9308000002</v>
      </c>
    </row>
    <row r="19" spans="1:13" x14ac:dyDescent="0.2">
      <c r="A19" s="120" t="s">
        <v>35</v>
      </c>
      <c r="B19" s="121" t="s">
        <v>378</v>
      </c>
      <c r="C19" s="102">
        <v>762678.71727999998</v>
      </c>
      <c r="D19" s="102">
        <v>71047.42151</v>
      </c>
      <c r="E19" s="102">
        <v>-31457.43348</v>
      </c>
      <c r="F19" s="102">
        <v>-1459.95811</v>
      </c>
      <c r="G19" s="102">
        <v>-39.273350000000001</v>
      </c>
      <c r="H19" s="102">
        <v>-105080.21412999999</v>
      </c>
      <c r="I19" s="102">
        <v>-11272.547119999999</v>
      </c>
      <c r="J19" s="102">
        <v>-300.24804</v>
      </c>
      <c r="K19" s="102">
        <v>1472.64525</v>
      </c>
      <c r="L19" s="102">
        <v>-3079.6317600000002</v>
      </c>
      <c r="M19" s="102">
        <v>682509.47805000003</v>
      </c>
    </row>
    <row r="20" spans="1:13" x14ac:dyDescent="0.2">
      <c r="A20" s="122" t="s">
        <v>379</v>
      </c>
      <c r="B20" s="121" t="s">
        <v>374</v>
      </c>
      <c r="C20" s="102">
        <v>725596.29570000002</v>
      </c>
      <c r="D20" s="102">
        <v>52031.147259999998</v>
      </c>
      <c r="E20" s="102">
        <v>-16708.704559999998</v>
      </c>
      <c r="F20" s="102">
        <v>-1446.0938100000001</v>
      </c>
      <c r="G20" s="102">
        <v>-39.273350000000001</v>
      </c>
      <c r="H20" s="102">
        <v>-90002.133329999997</v>
      </c>
      <c r="I20" s="102">
        <v>-10862.65134</v>
      </c>
      <c r="J20" s="102">
        <v>-7.08751</v>
      </c>
      <c r="K20" s="102">
        <v>1663.79179</v>
      </c>
      <c r="L20" s="102">
        <v>198.01451</v>
      </c>
      <c r="M20" s="102">
        <v>660423.30536</v>
      </c>
    </row>
    <row r="21" spans="1:13" x14ac:dyDescent="0.2">
      <c r="A21" s="122" t="s">
        <v>380</v>
      </c>
      <c r="B21" s="121" t="s">
        <v>375</v>
      </c>
      <c r="C21" s="102">
        <v>37082.421580000002</v>
      </c>
      <c r="D21" s="102">
        <v>19016.274249999999</v>
      </c>
      <c r="E21" s="102">
        <v>-14748.72892</v>
      </c>
      <c r="F21" s="102">
        <v>-13.8643</v>
      </c>
      <c r="G21" s="102"/>
      <c r="H21" s="102">
        <v>-15078.0808</v>
      </c>
      <c r="I21" s="102">
        <v>-409.89578</v>
      </c>
      <c r="J21" s="102">
        <v>-293.16052999999999</v>
      </c>
      <c r="K21" s="102">
        <v>-191.14653999999999</v>
      </c>
      <c r="L21" s="102">
        <v>-3277.6462700000002</v>
      </c>
      <c r="M21" s="102">
        <v>22086.172689999999</v>
      </c>
    </row>
    <row r="22" spans="1:13" x14ac:dyDescent="0.2">
      <c r="A22" s="119" t="s">
        <v>37</v>
      </c>
      <c r="B22" s="125" t="s">
        <v>381</v>
      </c>
      <c r="C22" s="106">
        <v>8915903.0328400005</v>
      </c>
      <c r="D22" s="106">
        <v>2614759.45469</v>
      </c>
      <c r="E22" s="106">
        <v>193054.74966</v>
      </c>
      <c r="F22" s="106">
        <v>-263960.75</v>
      </c>
      <c r="G22" s="106">
        <v>-84.991900000000001</v>
      </c>
      <c r="H22" s="106">
        <v>-722035.80885999999</v>
      </c>
      <c r="I22" s="106">
        <v>-1726292.7109699999</v>
      </c>
      <c r="J22" s="106">
        <v>-30284.48056</v>
      </c>
      <c r="K22" s="106">
        <v>127002.30117000001</v>
      </c>
      <c r="L22" s="106">
        <v>-3168.59521</v>
      </c>
      <c r="M22" s="106">
        <v>9104892.2008599993</v>
      </c>
    </row>
    <row r="23" spans="1:13" x14ac:dyDescent="0.2">
      <c r="A23" s="116" t="s">
        <v>382</v>
      </c>
    </row>
    <row r="24" spans="1:13" x14ac:dyDescent="0.2">
      <c r="C24" s="126"/>
      <c r="D24" s="10"/>
    </row>
    <row r="25" spans="1:13" x14ac:dyDescent="0.2">
      <c r="C25" s="126"/>
      <c r="D25" s="10"/>
    </row>
  </sheetData>
  <mergeCells count="11">
    <mergeCell ref="M7:M8"/>
    <mergeCell ref="A1:M1"/>
    <mergeCell ref="A2:M2"/>
    <mergeCell ref="A4:M4"/>
    <mergeCell ref="A5:M5"/>
    <mergeCell ref="H6:M6"/>
    <mergeCell ref="A7:A8"/>
    <mergeCell ref="B7:B8"/>
    <mergeCell ref="C7:C8"/>
    <mergeCell ref="D7:K7"/>
    <mergeCell ref="L7:L8"/>
  </mergeCells>
  <printOptions horizontalCentered="1"/>
  <pageMargins left="0.27559055118110237" right="0.31496062992125984" top="0.39370078740157483" bottom="0.51181102362204722" header="0.23622047244094491" footer="0.27559055118110237"/>
  <pageSetup paperSize="9" scale="81" firstPageNumber="64" fitToHeight="2" orientation="landscape" r:id="rId1"/>
  <headerFooter differentFirst="1"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84DCC-8181-4756-9D09-087882DCE40F}">
  <sheetPr>
    <pageSetUpPr fitToPage="1"/>
  </sheetPr>
  <dimension ref="A1:M38"/>
  <sheetViews>
    <sheetView showGridLines="0" view="pageBreakPreview" topLeftCell="A8" zoomScaleNormal="100" zoomScaleSheetLayoutView="100" workbookViewId="0">
      <selection activeCell="N44" sqref="N44"/>
    </sheetView>
  </sheetViews>
  <sheetFormatPr defaultRowHeight="12.75" x14ac:dyDescent="0.2"/>
  <cols>
    <col min="1" max="1" width="7.28515625" customWidth="1"/>
    <col min="2" max="2" width="23" customWidth="1"/>
    <col min="3" max="5" width="12.140625" customWidth="1"/>
    <col min="6" max="6" width="13" customWidth="1"/>
    <col min="7" max="12" width="12.140625" customWidth="1"/>
    <col min="13" max="13" width="15.140625" customWidth="1"/>
  </cols>
  <sheetData>
    <row r="1" spans="1:13" x14ac:dyDescent="0.2">
      <c r="A1" s="453" t="s">
        <v>0</v>
      </c>
      <c r="B1" s="453"/>
      <c r="C1" s="453"/>
      <c r="D1" s="453"/>
      <c r="E1" s="453"/>
      <c r="F1" s="453"/>
      <c r="G1" s="453"/>
      <c r="H1" s="453"/>
      <c r="I1" s="453"/>
      <c r="J1" s="453"/>
      <c r="K1" s="453"/>
      <c r="L1" s="453"/>
      <c r="M1" s="453"/>
    </row>
    <row r="2" spans="1:13" x14ac:dyDescent="0.2">
      <c r="A2" s="453" t="s">
        <v>383</v>
      </c>
      <c r="B2" s="453"/>
      <c r="C2" s="453"/>
      <c r="D2" s="453"/>
      <c r="E2" s="453"/>
      <c r="F2" s="453"/>
      <c r="G2" s="453"/>
      <c r="H2" s="453"/>
      <c r="I2" s="453"/>
      <c r="J2" s="453"/>
      <c r="K2" s="453"/>
      <c r="L2" s="453"/>
      <c r="M2" s="453"/>
    </row>
    <row r="4" spans="1:13" x14ac:dyDescent="0.2">
      <c r="A4" s="454" t="s">
        <v>384</v>
      </c>
      <c r="B4" s="454"/>
      <c r="C4" s="454"/>
      <c r="D4" s="454"/>
      <c r="E4" s="454"/>
      <c r="F4" s="454"/>
      <c r="G4" s="454"/>
      <c r="H4" s="454"/>
      <c r="I4" s="454"/>
      <c r="J4" s="454"/>
      <c r="K4" s="454"/>
      <c r="L4" s="454"/>
      <c r="M4" s="454"/>
    </row>
    <row r="5" spans="1:13" x14ac:dyDescent="0.2">
      <c r="A5" s="127"/>
      <c r="B5" s="127"/>
      <c r="C5" s="127"/>
      <c r="D5" s="127"/>
      <c r="E5" s="127"/>
      <c r="G5" s="128" t="s">
        <v>3</v>
      </c>
      <c r="H5" s="127"/>
      <c r="I5" s="127"/>
      <c r="J5" s="127"/>
      <c r="K5" s="127"/>
      <c r="L5" s="127"/>
      <c r="M5" s="127"/>
    </row>
    <row r="6" spans="1:13" ht="12.75" customHeight="1" x14ac:dyDescent="0.2">
      <c r="A6" s="127"/>
      <c r="B6" s="127"/>
      <c r="C6" s="127"/>
      <c r="D6" s="127"/>
      <c r="E6" s="127"/>
      <c r="F6" s="127"/>
      <c r="G6" s="378" t="s">
        <v>4</v>
      </c>
      <c r="H6" s="378"/>
      <c r="I6" s="378"/>
      <c r="J6" s="378"/>
      <c r="K6" s="378"/>
      <c r="L6" s="378"/>
      <c r="M6" s="378"/>
    </row>
    <row r="7" spans="1:13" ht="38.25" x14ac:dyDescent="0.2">
      <c r="A7" s="129" t="s">
        <v>5</v>
      </c>
      <c r="B7" s="129" t="s">
        <v>385</v>
      </c>
      <c r="C7" s="129" t="s">
        <v>386</v>
      </c>
      <c r="D7" s="129" t="s">
        <v>387</v>
      </c>
      <c r="E7" s="129" t="s">
        <v>388</v>
      </c>
      <c r="F7" s="129" t="s">
        <v>389</v>
      </c>
      <c r="G7" s="129" t="s">
        <v>390</v>
      </c>
      <c r="H7" s="129" t="s">
        <v>391</v>
      </c>
      <c r="I7" s="129" t="s">
        <v>392</v>
      </c>
      <c r="J7" s="129" t="s">
        <v>393</v>
      </c>
      <c r="K7" s="129" t="s">
        <v>394</v>
      </c>
      <c r="L7" s="129" t="s">
        <v>395</v>
      </c>
      <c r="M7" s="129" t="s">
        <v>12</v>
      </c>
    </row>
    <row r="8" spans="1:13" x14ac:dyDescent="0.2">
      <c r="A8" s="130">
        <v>1</v>
      </c>
      <c r="B8" s="130">
        <v>2</v>
      </c>
      <c r="C8" s="130">
        <v>3</v>
      </c>
      <c r="D8" s="130">
        <v>4</v>
      </c>
      <c r="E8" s="130">
        <v>5</v>
      </c>
      <c r="F8" s="130">
        <v>6</v>
      </c>
      <c r="G8" s="130">
        <v>7</v>
      </c>
      <c r="H8" s="130">
        <v>8</v>
      </c>
      <c r="I8" s="130">
        <v>9</v>
      </c>
      <c r="J8" s="130">
        <v>10</v>
      </c>
      <c r="K8" s="130">
        <v>11</v>
      </c>
      <c r="L8" s="130">
        <v>12</v>
      </c>
      <c r="M8" s="131">
        <v>13</v>
      </c>
    </row>
    <row r="9" spans="1:13" s="68" customFormat="1" ht="25.5" x14ac:dyDescent="0.2">
      <c r="A9" s="132" t="s">
        <v>17</v>
      </c>
      <c r="B9" s="133" t="s">
        <v>396</v>
      </c>
      <c r="C9" s="102">
        <v>-1763796.7168099999</v>
      </c>
      <c r="D9" s="102">
        <v>-1689570.1429000001</v>
      </c>
      <c r="E9" s="102">
        <v>-979663.31073000003</v>
      </c>
      <c r="F9" s="102">
        <v>-3565584.1581700002</v>
      </c>
      <c r="G9" s="102">
        <v>-191324.54058999999</v>
      </c>
      <c r="H9" s="102">
        <v>-115427.30309</v>
      </c>
      <c r="I9" s="102">
        <v>-3232109.5487600002</v>
      </c>
      <c r="J9" s="102">
        <v>-481079.88296000002</v>
      </c>
      <c r="K9" s="102">
        <v>-3436868.9706199998</v>
      </c>
      <c r="L9" s="102">
        <v>-6594977.9303200003</v>
      </c>
      <c r="M9" s="106">
        <v>-22050402.504950002</v>
      </c>
    </row>
    <row r="10" spans="1:13" ht="25.5" x14ac:dyDescent="0.2">
      <c r="A10" s="134" t="s">
        <v>258</v>
      </c>
      <c r="B10" s="133" t="s">
        <v>397</v>
      </c>
      <c r="C10" s="102">
        <v>-419749.43901999999</v>
      </c>
      <c r="D10" s="102">
        <v>-870007.72222</v>
      </c>
      <c r="E10" s="102">
        <v>-729917.79954000004</v>
      </c>
      <c r="F10" s="102">
        <v>-263173.87825000001</v>
      </c>
      <c r="G10" s="102">
        <v>-55705.681199999999</v>
      </c>
      <c r="H10" s="102">
        <v>-1230.53475</v>
      </c>
      <c r="I10" s="102">
        <v>-1462316.2040500001</v>
      </c>
      <c r="J10" s="102">
        <v>-214032.91083000001</v>
      </c>
      <c r="K10" s="102">
        <v>-1088115.6182599999</v>
      </c>
      <c r="L10" s="102">
        <v>-155465.06267000001</v>
      </c>
      <c r="M10" s="106">
        <v>-5259714.8507899996</v>
      </c>
    </row>
    <row r="11" spans="1:13" ht="25.5" x14ac:dyDescent="0.2">
      <c r="A11" s="134" t="s">
        <v>260</v>
      </c>
      <c r="B11" s="133" t="s">
        <v>398</v>
      </c>
      <c r="C11" s="102">
        <v>-28565.764179999998</v>
      </c>
      <c r="D11" s="102">
        <v>-262469.47022000002</v>
      </c>
      <c r="E11" s="102">
        <v>-50977.688170000001</v>
      </c>
      <c r="F11" s="102">
        <v>-201197.5306</v>
      </c>
      <c r="G11" s="102">
        <v>-7884.89239</v>
      </c>
      <c r="H11" s="102">
        <v>-88.803700000000006</v>
      </c>
      <c r="I11" s="102">
        <v>-71309.484509999995</v>
      </c>
      <c r="J11" s="102">
        <v>-33329.863940000003</v>
      </c>
      <c r="K11" s="102">
        <v>-78759.481899999999</v>
      </c>
      <c r="L11" s="102">
        <v>-5318.8641399999997</v>
      </c>
      <c r="M11" s="106">
        <v>-739901.84375</v>
      </c>
    </row>
    <row r="12" spans="1:13" ht="25.5" x14ac:dyDescent="0.2">
      <c r="A12" s="134" t="s">
        <v>262</v>
      </c>
      <c r="B12" s="133" t="s">
        <v>399</v>
      </c>
      <c r="C12" s="102">
        <v>-9349.7342700000008</v>
      </c>
      <c r="D12" s="102">
        <v>-34966.694289999999</v>
      </c>
      <c r="E12" s="102">
        <v>-19400.0144</v>
      </c>
      <c r="F12" s="102">
        <v>-8703.6563499999993</v>
      </c>
      <c r="G12" s="102">
        <v>-1036.5541599999999</v>
      </c>
      <c r="H12" s="102">
        <v>-15.318049999999999</v>
      </c>
      <c r="I12" s="102">
        <v>-34630.285640000002</v>
      </c>
      <c r="J12" s="102">
        <v>-15362.30978</v>
      </c>
      <c r="K12" s="102">
        <v>-35222.323360000002</v>
      </c>
      <c r="L12" s="102">
        <v>-7449.6842699999997</v>
      </c>
      <c r="M12" s="106">
        <v>-166136.57457</v>
      </c>
    </row>
    <row r="13" spans="1:13" x14ac:dyDescent="0.2">
      <c r="A13" s="134" t="s">
        <v>264</v>
      </c>
      <c r="B13" s="133" t="s">
        <v>400</v>
      </c>
      <c r="C13" s="102">
        <v>-8616.1534100000008</v>
      </c>
      <c r="D13" s="102">
        <v>-23785.786960000001</v>
      </c>
      <c r="E13" s="102">
        <v>-3486.50108</v>
      </c>
      <c r="F13" s="102">
        <v>-3712.9044399999998</v>
      </c>
      <c r="G13" s="102">
        <v>-990.83465000000001</v>
      </c>
      <c r="H13" s="102">
        <v>-5.617</v>
      </c>
      <c r="I13" s="102">
        <v>-1936.1777099999999</v>
      </c>
      <c r="J13" s="102">
        <v>-2899.9639400000001</v>
      </c>
      <c r="K13" s="102">
        <v>-21481.53601</v>
      </c>
      <c r="L13" s="102">
        <v>-613.75813000000005</v>
      </c>
      <c r="M13" s="106">
        <v>-67529.233330000003</v>
      </c>
    </row>
    <row r="14" spans="1:13" x14ac:dyDescent="0.2">
      <c r="A14" s="134" t="s">
        <v>282</v>
      </c>
      <c r="B14" s="133" t="s">
        <v>401</v>
      </c>
      <c r="C14" s="102">
        <v>-2554.5201499999998</v>
      </c>
      <c r="D14" s="102">
        <v>-57243.378940000002</v>
      </c>
      <c r="E14" s="102">
        <v>-13628.977080000001</v>
      </c>
      <c r="F14" s="102">
        <v>-3097.6369199999999</v>
      </c>
      <c r="G14" s="102">
        <v>-1333.4301800000001</v>
      </c>
      <c r="H14" s="102">
        <v>-21.945399999999999</v>
      </c>
      <c r="I14" s="102">
        <v>-9338.0028899999998</v>
      </c>
      <c r="J14" s="102">
        <v>-1844.8754100000001</v>
      </c>
      <c r="K14" s="102">
        <v>-4555.2997999999998</v>
      </c>
      <c r="L14" s="102">
        <v>-1813.2037399999999</v>
      </c>
      <c r="M14" s="106">
        <v>-95431.270510000002</v>
      </c>
    </row>
    <row r="15" spans="1:13" x14ac:dyDescent="0.2">
      <c r="A15" s="134" t="s">
        <v>402</v>
      </c>
      <c r="B15" s="133" t="s">
        <v>403</v>
      </c>
      <c r="C15" s="102">
        <v>-1745.6778300000001</v>
      </c>
      <c r="D15" s="102">
        <v>-4284.6750300000003</v>
      </c>
      <c r="E15" s="102">
        <v>-1194.6540299999999</v>
      </c>
      <c r="F15" s="102">
        <v>-1331.73657</v>
      </c>
      <c r="G15" s="102">
        <v>-272.15125999999998</v>
      </c>
      <c r="H15" s="102">
        <v>-16.64</v>
      </c>
      <c r="I15" s="102">
        <v>-1608.2669800000001</v>
      </c>
      <c r="J15" s="102">
        <v>-760.69866999999999</v>
      </c>
      <c r="K15" s="102">
        <v>-2973.52916</v>
      </c>
      <c r="L15" s="102">
        <v>-909.68039999999996</v>
      </c>
      <c r="M15" s="106">
        <v>-15097.709930000001</v>
      </c>
    </row>
    <row r="16" spans="1:13" ht="25.5" x14ac:dyDescent="0.2">
      <c r="A16" s="134" t="s">
        <v>404</v>
      </c>
      <c r="B16" s="133" t="s">
        <v>405</v>
      </c>
      <c r="C16" s="102">
        <v>-23150.234909999999</v>
      </c>
      <c r="D16" s="102">
        <v>-18503.58813</v>
      </c>
      <c r="E16" s="102">
        <v>-7434.3170499999997</v>
      </c>
      <c r="F16" s="102">
        <v>-143591.4621</v>
      </c>
      <c r="G16" s="102">
        <v>-3661.0989300000001</v>
      </c>
      <c r="H16" s="102">
        <v>-15.348280000000001</v>
      </c>
      <c r="I16" s="102">
        <v>-26620.267749999999</v>
      </c>
      <c r="J16" s="102">
        <v>-30654.811369999999</v>
      </c>
      <c r="K16" s="102">
        <v>-35213.126830000001</v>
      </c>
      <c r="L16" s="102">
        <v>-3698.4238099999998</v>
      </c>
      <c r="M16" s="106">
        <v>-292542.67916</v>
      </c>
    </row>
    <row r="17" spans="1:13" ht="25.5" x14ac:dyDescent="0.2">
      <c r="A17" s="134" t="s">
        <v>406</v>
      </c>
      <c r="B17" s="133" t="s">
        <v>407</v>
      </c>
      <c r="C17" s="102">
        <v>-76874.594339999996</v>
      </c>
      <c r="D17" s="102">
        <v>-9318.1868599999998</v>
      </c>
      <c r="E17" s="102">
        <v>-2138.9285300000001</v>
      </c>
      <c r="F17" s="102">
        <v>108333.59748</v>
      </c>
      <c r="G17" s="102">
        <v>-318.06256000000002</v>
      </c>
      <c r="H17" s="102">
        <v>1071.58143</v>
      </c>
      <c r="I17" s="102">
        <v>-8513.1622800000005</v>
      </c>
      <c r="J17" s="102">
        <v>-5010.6044199999997</v>
      </c>
      <c r="K17" s="102">
        <v>-14771.521779999999</v>
      </c>
      <c r="L17" s="102">
        <v>-1542.71759</v>
      </c>
      <c r="M17" s="106">
        <v>-9082.5994500000106</v>
      </c>
    </row>
    <row r="18" spans="1:13" ht="25.5" x14ac:dyDescent="0.2">
      <c r="A18" s="134" t="s">
        <v>408</v>
      </c>
      <c r="B18" s="133" t="s">
        <v>409</v>
      </c>
      <c r="C18" s="102">
        <v>-10869.85392</v>
      </c>
      <c r="D18" s="102">
        <v>-94032.345719999998</v>
      </c>
      <c r="E18" s="102">
        <v>-35922.850310000002</v>
      </c>
      <c r="F18" s="102">
        <v>-59328.427660000001</v>
      </c>
      <c r="G18" s="102">
        <v>-2409.1891099999998</v>
      </c>
      <c r="H18" s="102">
        <v>-34.845730000000003</v>
      </c>
      <c r="I18" s="102">
        <v>-311560.39458000002</v>
      </c>
      <c r="J18" s="102">
        <v>-8064.2364100000004</v>
      </c>
      <c r="K18" s="102">
        <v>-42738.287020000003</v>
      </c>
      <c r="L18" s="102">
        <v>-12374.942429999999</v>
      </c>
      <c r="M18" s="106">
        <v>-577335.37289</v>
      </c>
    </row>
    <row r="19" spans="1:13" x14ac:dyDescent="0.2">
      <c r="A19" s="134" t="s">
        <v>410</v>
      </c>
      <c r="B19" s="133" t="s">
        <v>411</v>
      </c>
      <c r="C19" s="102">
        <v>-2742.8369600000001</v>
      </c>
      <c r="D19" s="102">
        <v>-5764.1661199999999</v>
      </c>
      <c r="E19" s="102">
        <v>-1359.4473800000001</v>
      </c>
      <c r="F19" s="102">
        <v>-1130.12943</v>
      </c>
      <c r="G19" s="102">
        <v>-123.00162</v>
      </c>
      <c r="H19" s="102"/>
      <c r="I19" s="102">
        <v>-1021334.57263</v>
      </c>
      <c r="J19" s="102">
        <v>-4632.87583</v>
      </c>
      <c r="K19" s="102">
        <v>-17394.97277</v>
      </c>
      <c r="L19" s="102">
        <v>-401573.99742000003</v>
      </c>
      <c r="M19" s="106">
        <v>-1456056.0001600001</v>
      </c>
    </row>
    <row r="20" spans="1:13" x14ac:dyDescent="0.2">
      <c r="A20" s="134" t="s">
        <v>412</v>
      </c>
      <c r="B20" s="133" t="s">
        <v>413</v>
      </c>
      <c r="C20" s="102">
        <v>-19865.236489999999</v>
      </c>
      <c r="D20" s="102">
        <v>-13111.878860000001</v>
      </c>
      <c r="E20" s="102">
        <v>-8009.4218799999999</v>
      </c>
      <c r="F20" s="102">
        <v>-14108.64566</v>
      </c>
      <c r="G20" s="102">
        <v>-1780.51035</v>
      </c>
      <c r="H20" s="102">
        <v>-46.6</v>
      </c>
      <c r="I20" s="102">
        <v>-6416.4981799999996</v>
      </c>
      <c r="J20" s="102">
        <v>-4003.7592199999999</v>
      </c>
      <c r="K20" s="102">
        <v>-3586.6429600000001</v>
      </c>
      <c r="L20" s="102">
        <v>-2516.5444200000002</v>
      </c>
      <c r="M20" s="106">
        <v>-73445.738020000004</v>
      </c>
    </row>
    <row r="21" spans="1:13" x14ac:dyDescent="0.2">
      <c r="A21" s="134" t="s">
        <v>414</v>
      </c>
      <c r="B21" s="133" t="s">
        <v>415</v>
      </c>
      <c r="C21" s="102">
        <v>-173439.88003</v>
      </c>
      <c r="D21" s="102">
        <v>-146438.77385999999</v>
      </c>
      <c r="E21" s="102">
        <v>-63457.819380000001</v>
      </c>
      <c r="F21" s="102">
        <v>-2779029.66598</v>
      </c>
      <c r="G21" s="102">
        <v>-101840.66488</v>
      </c>
      <c r="H21" s="102">
        <v>-113325.50693</v>
      </c>
      <c r="I21" s="102">
        <v>-217698.19253</v>
      </c>
      <c r="J21" s="102">
        <v>-77069.081820000007</v>
      </c>
      <c r="K21" s="102">
        <v>-1872821.6076</v>
      </c>
      <c r="L21" s="102">
        <v>-5956975.5370899998</v>
      </c>
      <c r="M21" s="106">
        <v>-11502096.7301</v>
      </c>
    </row>
    <row r="22" spans="1:13" x14ac:dyDescent="0.2">
      <c r="A22" s="134" t="s">
        <v>416</v>
      </c>
      <c r="B22" s="133" t="s">
        <v>417</v>
      </c>
      <c r="C22" s="102">
        <v>-49383.52115</v>
      </c>
      <c r="D22" s="102">
        <v>-66744.944090000005</v>
      </c>
      <c r="E22" s="102">
        <v>-34841.699780000003</v>
      </c>
      <c r="F22" s="102">
        <v>-91627.371939999997</v>
      </c>
      <c r="G22" s="102">
        <v>-10996.585429999999</v>
      </c>
      <c r="H22" s="102">
        <v>-1333.8334400000001</v>
      </c>
      <c r="I22" s="102">
        <v>-50146.829489999996</v>
      </c>
      <c r="J22" s="102">
        <v>-58237.601170000002</v>
      </c>
      <c r="K22" s="102">
        <v>-98553.24828</v>
      </c>
      <c r="L22" s="102">
        <v>-41386.940130000003</v>
      </c>
      <c r="M22" s="106">
        <v>-503252.57490000001</v>
      </c>
    </row>
    <row r="23" spans="1:13" x14ac:dyDescent="0.2">
      <c r="A23" s="134" t="s">
        <v>418</v>
      </c>
      <c r="B23" s="133" t="s">
        <v>419</v>
      </c>
      <c r="C23" s="102">
        <v>-936889.27015</v>
      </c>
      <c r="D23" s="102">
        <v>-82898.531600000002</v>
      </c>
      <c r="E23" s="102">
        <v>-7893.1921199999997</v>
      </c>
      <c r="F23" s="102">
        <v>-103884.70974999999</v>
      </c>
      <c r="G23" s="102">
        <v>-2971.8838700000001</v>
      </c>
      <c r="H23" s="102">
        <v>-363.89123999999998</v>
      </c>
      <c r="I23" s="102">
        <v>-8681.2095399999998</v>
      </c>
      <c r="J23" s="102">
        <v>-25176.290150000001</v>
      </c>
      <c r="K23" s="102">
        <v>-120681.77489</v>
      </c>
      <c r="L23" s="102">
        <v>-3338.5740799999999</v>
      </c>
      <c r="M23" s="106">
        <v>-1292779.32739</v>
      </c>
    </row>
    <row r="24" spans="1:13" s="68" customFormat="1" ht="38.25" customHeight="1" x14ac:dyDescent="0.2">
      <c r="A24" s="134" t="s">
        <v>19</v>
      </c>
      <c r="B24" s="133" t="s">
        <v>420</v>
      </c>
      <c r="C24" s="102">
        <v>-0.21723000000000001</v>
      </c>
      <c r="D24" s="102"/>
      <c r="E24" s="102"/>
      <c r="F24" s="102">
        <v>15314.530049999999</v>
      </c>
      <c r="G24" s="102">
        <v>27.24475</v>
      </c>
      <c r="H24" s="102"/>
      <c r="I24" s="102">
        <v>410.26238999999998</v>
      </c>
      <c r="J24" s="102">
        <v>1465.4802099999999</v>
      </c>
      <c r="K24" s="102">
        <v>42.647849999999998</v>
      </c>
      <c r="L24" s="102">
        <v>3.5325600000000001</v>
      </c>
      <c r="M24" s="106">
        <v>17263.480579999999</v>
      </c>
    </row>
    <row r="25" spans="1:13" s="68" customFormat="1" ht="25.5" x14ac:dyDescent="0.2">
      <c r="A25" s="134" t="s">
        <v>27</v>
      </c>
      <c r="B25" s="133" t="s">
        <v>421</v>
      </c>
      <c r="C25" s="102" t="s">
        <v>422</v>
      </c>
      <c r="D25" s="102" t="s">
        <v>422</v>
      </c>
      <c r="E25" s="102" t="s">
        <v>422</v>
      </c>
      <c r="F25" s="102" t="s">
        <v>422</v>
      </c>
      <c r="G25" s="102" t="s">
        <v>422</v>
      </c>
      <c r="H25" s="102" t="s">
        <v>422</v>
      </c>
      <c r="I25" s="102" t="s">
        <v>422</v>
      </c>
      <c r="J25" s="102" t="s">
        <v>422</v>
      </c>
      <c r="K25" s="102" t="s">
        <v>422</v>
      </c>
      <c r="L25" s="102" t="s">
        <v>422</v>
      </c>
      <c r="M25" s="106" t="s">
        <v>422</v>
      </c>
    </row>
    <row r="26" spans="1:13" x14ac:dyDescent="0.2">
      <c r="A26" s="134" t="s">
        <v>29</v>
      </c>
      <c r="B26" s="133" t="s">
        <v>423</v>
      </c>
      <c r="C26" s="102">
        <v>-1296462.79761</v>
      </c>
      <c r="D26" s="102">
        <v>-1555919.8829999999</v>
      </c>
      <c r="E26" s="102">
        <v>-894818.41567999998</v>
      </c>
      <c r="F26" s="102">
        <v>-778142.45461000002</v>
      </c>
      <c r="G26" s="102">
        <v>-73353.230649999998</v>
      </c>
      <c r="H26" s="102">
        <v>-3272.45669</v>
      </c>
      <c r="I26" s="102">
        <v>-2762772.7490300001</v>
      </c>
      <c r="J26" s="102">
        <v>-372297.94585000002</v>
      </c>
      <c r="K26" s="102">
        <v>-1540996.0030700001</v>
      </c>
      <c r="L26" s="102">
        <v>-4831864.9485200001</v>
      </c>
      <c r="M26" s="106">
        <v>-14109900.884710001</v>
      </c>
    </row>
    <row r="27" spans="1:13" ht="25.5" x14ac:dyDescent="0.2">
      <c r="A27" s="134" t="s">
        <v>424</v>
      </c>
      <c r="B27" s="133" t="s">
        <v>425</v>
      </c>
      <c r="C27" s="102">
        <v>-416246.37073000002</v>
      </c>
      <c r="D27" s="102">
        <v>-852875.73510000005</v>
      </c>
      <c r="E27" s="102">
        <v>-725690.34582000005</v>
      </c>
      <c r="F27" s="102">
        <v>-264512.48346999998</v>
      </c>
      <c r="G27" s="102">
        <v>-53290.771480000003</v>
      </c>
      <c r="H27" s="102">
        <v>-1180.9418499999999</v>
      </c>
      <c r="I27" s="102">
        <v>-1331843.59342</v>
      </c>
      <c r="J27" s="102">
        <v>-212061.80056</v>
      </c>
      <c r="K27" s="102">
        <v>-1093610.7974100001</v>
      </c>
      <c r="L27" s="102">
        <v>-154652.87487</v>
      </c>
      <c r="M27" s="106">
        <v>-5105965.71471</v>
      </c>
    </row>
    <row r="28" spans="1:13" ht="25.5" x14ac:dyDescent="0.2">
      <c r="A28" s="134" t="s">
        <v>426</v>
      </c>
      <c r="B28" s="133" t="s">
        <v>427</v>
      </c>
      <c r="C28" s="102">
        <v>-9144.9840499999991</v>
      </c>
      <c r="D28" s="102">
        <v>-37030.322820000001</v>
      </c>
      <c r="E28" s="102">
        <v>-20233.205610000001</v>
      </c>
      <c r="F28" s="102">
        <v>-7131.1571800000002</v>
      </c>
      <c r="G28" s="102">
        <v>-1114.0743199999999</v>
      </c>
      <c r="H28" s="102">
        <v>-15.838520000000001</v>
      </c>
      <c r="I28" s="102">
        <v>-36815.729099999997</v>
      </c>
      <c r="J28" s="102">
        <v>-17327.576519999999</v>
      </c>
      <c r="K28" s="102">
        <v>-46004.138639999997</v>
      </c>
      <c r="L28" s="102">
        <v>-8104.7439800000002</v>
      </c>
      <c r="M28" s="106">
        <v>-182921.77074000001</v>
      </c>
    </row>
    <row r="29" spans="1:13" x14ac:dyDescent="0.2">
      <c r="A29" s="134" t="s">
        <v>428</v>
      </c>
      <c r="B29" s="133" t="s">
        <v>429</v>
      </c>
      <c r="C29" s="102">
        <v>-8472.2504300000001</v>
      </c>
      <c r="D29" s="102">
        <v>-25228.446390000001</v>
      </c>
      <c r="E29" s="102">
        <v>-3786.7442900000001</v>
      </c>
      <c r="F29" s="102">
        <v>-4179.2349999999997</v>
      </c>
      <c r="G29" s="102">
        <v>-1027.6942200000001</v>
      </c>
      <c r="H29" s="102">
        <v>-5.617</v>
      </c>
      <c r="I29" s="102">
        <v>-2340.3951699999998</v>
      </c>
      <c r="J29" s="102">
        <v>-2867.4013399999999</v>
      </c>
      <c r="K29" s="102">
        <v>-21902.754300000001</v>
      </c>
      <c r="L29" s="102">
        <v>-631.70222000000001</v>
      </c>
      <c r="M29" s="106">
        <v>-70442.240359999996</v>
      </c>
    </row>
    <row r="30" spans="1:13" x14ac:dyDescent="0.2">
      <c r="A30" s="134" t="s">
        <v>430</v>
      </c>
      <c r="B30" s="133" t="s">
        <v>431</v>
      </c>
      <c r="C30" s="102">
        <v>-2624.1834699999999</v>
      </c>
      <c r="D30" s="102">
        <v>-100077.48585</v>
      </c>
      <c r="E30" s="102">
        <v>-14170.00706</v>
      </c>
      <c r="F30" s="102">
        <v>-3061.96351</v>
      </c>
      <c r="G30" s="102">
        <v>-1362.8212799999999</v>
      </c>
      <c r="H30" s="102">
        <v>-23.4</v>
      </c>
      <c r="I30" s="102">
        <v>-9290.7626799999998</v>
      </c>
      <c r="J30" s="102">
        <v>-1794.9323999999999</v>
      </c>
      <c r="K30" s="102">
        <v>-5117.3176599999997</v>
      </c>
      <c r="L30" s="102">
        <v>-1892.49917</v>
      </c>
      <c r="M30" s="106">
        <v>-139415.37307999999</v>
      </c>
    </row>
    <row r="31" spans="1:13" x14ac:dyDescent="0.2">
      <c r="A31" s="134" t="s">
        <v>432</v>
      </c>
      <c r="B31" s="133" t="s">
        <v>433</v>
      </c>
      <c r="C31" s="102">
        <v>-1720.0096599999999</v>
      </c>
      <c r="D31" s="102">
        <v>-5526.0316199999997</v>
      </c>
      <c r="E31" s="102">
        <v>-1105.3006600000001</v>
      </c>
      <c r="F31" s="102">
        <v>-1390.0957699999999</v>
      </c>
      <c r="G31" s="102">
        <v>-263.65341999999998</v>
      </c>
      <c r="H31" s="102">
        <v>-16.7</v>
      </c>
      <c r="I31" s="102">
        <v>-1466.1884700000001</v>
      </c>
      <c r="J31" s="102">
        <v>-659.16809999999998</v>
      </c>
      <c r="K31" s="102">
        <v>-3006.3470600000001</v>
      </c>
      <c r="L31" s="102">
        <v>-895.00462000000005</v>
      </c>
      <c r="M31" s="106">
        <v>-16048.499379999999</v>
      </c>
    </row>
    <row r="32" spans="1:13" ht="25.5" x14ac:dyDescent="0.2">
      <c r="A32" s="134" t="s">
        <v>434</v>
      </c>
      <c r="B32" s="133" t="s">
        <v>435</v>
      </c>
      <c r="C32" s="102">
        <v>-22578.626639999999</v>
      </c>
      <c r="D32" s="102">
        <v>-23586.524450000001</v>
      </c>
      <c r="E32" s="102">
        <v>-8086.32636</v>
      </c>
      <c r="F32" s="102">
        <v>-6314.4092199999996</v>
      </c>
      <c r="G32" s="102">
        <v>-3453.1727900000001</v>
      </c>
      <c r="H32" s="102">
        <v>-15.348280000000001</v>
      </c>
      <c r="I32" s="102">
        <v>-25089.5687</v>
      </c>
      <c r="J32" s="102">
        <v>-15753.48616</v>
      </c>
      <c r="K32" s="102">
        <v>-37117.66605</v>
      </c>
      <c r="L32" s="102">
        <v>-3740.25513</v>
      </c>
      <c r="M32" s="106">
        <v>-145735.38378</v>
      </c>
    </row>
    <row r="33" spans="1:13" x14ac:dyDescent="0.2">
      <c r="A33" s="134" t="s">
        <v>436</v>
      </c>
      <c r="B33" s="133" t="s">
        <v>437</v>
      </c>
      <c r="C33" s="102">
        <v>-11596.530580000001</v>
      </c>
      <c r="D33" s="102">
        <v>-318079.04730999999</v>
      </c>
      <c r="E33" s="102">
        <v>-40808.309739999997</v>
      </c>
      <c r="F33" s="102">
        <v>-12690.535239999999</v>
      </c>
      <c r="G33" s="102">
        <v>-2343.0950699999999</v>
      </c>
      <c r="H33" s="102">
        <v>-34.91413</v>
      </c>
      <c r="I33" s="102">
        <v>-263889.97076</v>
      </c>
      <c r="J33" s="102">
        <v>-11163.44615</v>
      </c>
      <c r="K33" s="102">
        <v>-63063.101840000003</v>
      </c>
      <c r="L33" s="102">
        <v>-10258.255150000001</v>
      </c>
      <c r="M33" s="106">
        <v>-733927.20597000001</v>
      </c>
    </row>
    <row r="34" spans="1:13" x14ac:dyDescent="0.2">
      <c r="A34" s="134" t="s">
        <v>438</v>
      </c>
      <c r="B34" s="133" t="s">
        <v>439</v>
      </c>
      <c r="C34" s="102">
        <v>-2778.78433</v>
      </c>
      <c r="D34" s="102">
        <v>-5674.51044</v>
      </c>
      <c r="E34" s="102">
        <v>-1248.8621800000001</v>
      </c>
      <c r="F34" s="102">
        <v>-1534.73314</v>
      </c>
      <c r="G34" s="102">
        <v>-120.56238999999999</v>
      </c>
      <c r="H34" s="102"/>
      <c r="I34" s="102">
        <v>-1021231.43406</v>
      </c>
      <c r="J34" s="102">
        <v>-5832.7321400000001</v>
      </c>
      <c r="K34" s="102">
        <v>-17420.877629999999</v>
      </c>
      <c r="L34" s="102">
        <v>-1110495.1207600001</v>
      </c>
      <c r="M34" s="106">
        <v>-2166337.6170700002</v>
      </c>
    </row>
    <row r="35" spans="1:13" x14ac:dyDescent="0.2">
      <c r="A35" s="134" t="s">
        <v>440</v>
      </c>
      <c r="B35" s="133" t="s">
        <v>441</v>
      </c>
      <c r="C35" s="102">
        <v>-20177.867750000001</v>
      </c>
      <c r="D35" s="102">
        <v>-13540.68721</v>
      </c>
      <c r="E35" s="102">
        <v>-6955.9584400000003</v>
      </c>
      <c r="F35" s="102">
        <v>-12783.90034</v>
      </c>
      <c r="G35" s="102">
        <v>-1529.7481499999999</v>
      </c>
      <c r="H35" s="102">
        <v>-46.6</v>
      </c>
      <c r="I35" s="102">
        <v>-2116.4286099999999</v>
      </c>
      <c r="J35" s="102">
        <v>-3720.73155</v>
      </c>
      <c r="K35" s="102">
        <v>-3424.9081000000001</v>
      </c>
      <c r="L35" s="102">
        <v>-2164.20235</v>
      </c>
      <c r="M35" s="106">
        <v>-66461.032500000001</v>
      </c>
    </row>
    <row r="36" spans="1:13" ht="12.75" customHeight="1" x14ac:dyDescent="0.2">
      <c r="A36" s="134" t="s">
        <v>442</v>
      </c>
      <c r="B36" s="133" t="s">
        <v>443</v>
      </c>
      <c r="C36" s="102">
        <v>-49501.251490000002</v>
      </c>
      <c r="D36" s="102">
        <v>-82212.234570000001</v>
      </c>
      <c r="E36" s="102">
        <v>-40720.800719999999</v>
      </c>
      <c r="F36" s="102">
        <v>-78601.991420000006</v>
      </c>
      <c r="G36" s="102">
        <v>-5746.0356000000002</v>
      </c>
      <c r="H36" s="102">
        <v>-1933.09691</v>
      </c>
      <c r="I36" s="102">
        <v>-63698.380129999998</v>
      </c>
      <c r="J36" s="102">
        <v>-73972.393060000002</v>
      </c>
      <c r="K36" s="102">
        <v>-123078.97928</v>
      </c>
      <c r="L36" s="102">
        <v>-43193.510950000004</v>
      </c>
      <c r="M36" s="106">
        <v>-562658.67413000006</v>
      </c>
    </row>
    <row r="37" spans="1:13" x14ac:dyDescent="0.2">
      <c r="A37" s="134" t="s">
        <v>444</v>
      </c>
      <c r="B37" s="133" t="s">
        <v>445</v>
      </c>
      <c r="C37" s="102">
        <v>-546739.02069000003</v>
      </c>
      <c r="D37" s="102">
        <v>-2446.8737500000002</v>
      </c>
      <c r="E37" s="102">
        <v>-6.3709600000000002</v>
      </c>
      <c r="F37" s="102">
        <v>-888.90913999999998</v>
      </c>
      <c r="G37" s="102">
        <v>-10.24952</v>
      </c>
      <c r="H37" s="102"/>
      <c r="I37" s="102">
        <v>-119.52271</v>
      </c>
      <c r="J37" s="102">
        <v>-0.10718</v>
      </c>
      <c r="K37" s="102">
        <v>-234.34106</v>
      </c>
      <c r="L37" s="102">
        <v>-0.20530000000000001</v>
      </c>
      <c r="M37" s="106">
        <v>-550445.60031000001</v>
      </c>
    </row>
    <row r="38" spans="1:13" x14ac:dyDescent="0.2">
      <c r="A38" s="134" t="s">
        <v>446</v>
      </c>
      <c r="B38" s="133" t="s">
        <v>447</v>
      </c>
      <c r="C38" s="102">
        <v>-204882.91779000001</v>
      </c>
      <c r="D38" s="102">
        <v>-89641.983489999999</v>
      </c>
      <c r="E38" s="102">
        <v>-32006.183840000002</v>
      </c>
      <c r="F38" s="102">
        <v>-385053.04118</v>
      </c>
      <c r="G38" s="102">
        <v>-3091.35241</v>
      </c>
      <c r="H38" s="102"/>
      <c r="I38" s="102">
        <v>-4870.7752200000004</v>
      </c>
      <c r="J38" s="102">
        <v>-27144.170689999999</v>
      </c>
      <c r="K38" s="102">
        <v>-127014.77404</v>
      </c>
      <c r="L38" s="102">
        <v>-3495836.5740200002</v>
      </c>
      <c r="M38" s="106">
        <v>-4369541.7726800004</v>
      </c>
    </row>
  </sheetData>
  <mergeCells count="4">
    <mergeCell ref="A1:M1"/>
    <mergeCell ref="A2:M2"/>
    <mergeCell ref="A4:M4"/>
    <mergeCell ref="G6:M6"/>
  </mergeCells>
  <printOptions horizontalCentered="1"/>
  <pageMargins left="0.27559055118110237" right="0.31496062992125984" top="0.39370078740157483" bottom="0.51181102362204722" header="0.23622047244094491" footer="0.27559055118110237"/>
  <pageSetup paperSize="9" scale="75" firstPageNumber="66" orientation="landscape" r:id="rId1"/>
  <headerFooter differentFirst="1"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10D24-EE11-424A-B4C3-5188D6490E38}">
  <sheetPr>
    <pageSetUpPr fitToPage="1"/>
  </sheetPr>
  <dimension ref="A1:M38"/>
  <sheetViews>
    <sheetView view="pageBreakPreview" zoomScaleNormal="100" zoomScaleSheetLayoutView="100" workbookViewId="0">
      <selection activeCell="N44" sqref="N44"/>
    </sheetView>
  </sheetViews>
  <sheetFormatPr defaultColWidth="9.140625" defaultRowHeight="12.75" x14ac:dyDescent="0.2"/>
  <cols>
    <col min="1" max="1" width="7.28515625" style="135" customWidth="1"/>
    <col min="2" max="2" width="23" style="135" customWidth="1"/>
    <col min="3" max="12" width="12.140625" style="135" customWidth="1"/>
    <col min="13" max="13" width="15.140625" style="135" customWidth="1"/>
    <col min="14" max="16384" width="9.140625" style="135"/>
  </cols>
  <sheetData>
    <row r="1" spans="1:13" x14ac:dyDescent="0.2">
      <c r="A1" s="455" t="s">
        <v>0</v>
      </c>
      <c r="B1" s="455"/>
      <c r="C1" s="455"/>
      <c r="D1" s="455"/>
      <c r="E1" s="455"/>
      <c r="F1" s="455"/>
      <c r="G1" s="455"/>
      <c r="H1" s="455"/>
      <c r="I1" s="455"/>
      <c r="J1" s="455"/>
      <c r="K1" s="455"/>
      <c r="L1" s="455"/>
      <c r="M1" s="455"/>
    </row>
    <row r="2" spans="1:13" x14ac:dyDescent="0.2">
      <c r="A2" s="455" t="s">
        <v>448</v>
      </c>
      <c r="B2" s="455"/>
      <c r="C2" s="455"/>
      <c r="D2" s="455"/>
      <c r="E2" s="455"/>
      <c r="F2" s="455"/>
      <c r="G2" s="455"/>
      <c r="H2" s="455"/>
      <c r="I2" s="455"/>
      <c r="J2" s="455"/>
      <c r="K2" s="455"/>
      <c r="L2" s="455"/>
      <c r="M2" s="455"/>
    </row>
    <row r="4" spans="1:13" x14ac:dyDescent="0.2">
      <c r="A4" s="456" t="s">
        <v>449</v>
      </c>
      <c r="B4" s="456"/>
      <c r="C4" s="456"/>
      <c r="D4" s="456"/>
      <c r="E4" s="456"/>
      <c r="F4" s="456"/>
      <c r="G4" s="456"/>
      <c r="H4" s="456"/>
      <c r="I4" s="456"/>
      <c r="J4" s="456"/>
      <c r="K4" s="456"/>
      <c r="L4" s="456"/>
      <c r="M4" s="456"/>
    </row>
    <row r="5" spans="1:13" x14ac:dyDescent="0.2">
      <c r="A5" s="457" t="s">
        <v>3</v>
      </c>
      <c r="B5" s="457"/>
      <c r="C5" s="457"/>
      <c r="D5" s="457"/>
      <c r="E5" s="457"/>
      <c r="F5" s="457"/>
      <c r="G5" s="457"/>
      <c r="H5" s="457"/>
      <c r="I5" s="457"/>
      <c r="J5" s="457"/>
      <c r="K5" s="457"/>
      <c r="L5" s="457"/>
      <c r="M5" s="457"/>
    </row>
    <row r="6" spans="1:13" ht="12.75" customHeight="1" x14ac:dyDescent="0.2">
      <c r="A6" s="136"/>
      <c r="B6" s="136"/>
      <c r="C6" s="136"/>
      <c r="D6" s="136"/>
      <c r="E6" s="136"/>
      <c r="F6" s="136"/>
      <c r="G6" s="136"/>
      <c r="H6" s="378" t="s">
        <v>4</v>
      </c>
      <c r="I6" s="378"/>
      <c r="J6" s="378"/>
      <c r="K6" s="378"/>
      <c r="L6" s="378"/>
      <c r="M6" s="378"/>
    </row>
    <row r="7" spans="1:13" ht="50.45" customHeight="1" x14ac:dyDescent="0.2">
      <c r="A7" s="137" t="s">
        <v>5</v>
      </c>
      <c r="B7" s="137" t="s">
        <v>385</v>
      </c>
      <c r="C7" s="137" t="s">
        <v>386</v>
      </c>
      <c r="D7" s="137" t="s">
        <v>387</v>
      </c>
      <c r="E7" s="137" t="s">
        <v>388</v>
      </c>
      <c r="F7" s="137" t="s">
        <v>389</v>
      </c>
      <c r="G7" s="137" t="s">
        <v>390</v>
      </c>
      <c r="H7" s="137" t="s">
        <v>391</v>
      </c>
      <c r="I7" s="137" t="s">
        <v>392</v>
      </c>
      <c r="J7" s="137" t="s">
        <v>393</v>
      </c>
      <c r="K7" s="137" t="s">
        <v>394</v>
      </c>
      <c r="L7" s="137" t="s">
        <v>395</v>
      </c>
      <c r="M7" s="137" t="s">
        <v>12</v>
      </c>
    </row>
    <row r="8" spans="1:13" x14ac:dyDescent="0.2">
      <c r="A8" s="138">
        <v>1</v>
      </c>
      <c r="B8" s="138">
        <v>2</v>
      </c>
      <c r="C8" s="138">
        <v>3</v>
      </c>
      <c r="D8" s="138">
        <v>4</v>
      </c>
      <c r="E8" s="138">
        <v>5</v>
      </c>
      <c r="F8" s="138">
        <v>6</v>
      </c>
      <c r="G8" s="138">
        <v>7</v>
      </c>
      <c r="H8" s="138">
        <v>8</v>
      </c>
      <c r="I8" s="138">
        <v>9</v>
      </c>
      <c r="J8" s="138">
        <v>10</v>
      </c>
      <c r="K8" s="138">
        <v>11</v>
      </c>
      <c r="L8" s="138">
        <v>12</v>
      </c>
      <c r="M8" s="139">
        <v>13</v>
      </c>
    </row>
    <row r="9" spans="1:13" s="142" customFormat="1" ht="25.5" x14ac:dyDescent="0.2">
      <c r="A9" s="140" t="s">
        <v>17</v>
      </c>
      <c r="B9" s="141" t="s">
        <v>396</v>
      </c>
      <c r="C9" s="102">
        <v>-1619821.25174</v>
      </c>
      <c r="D9" s="102">
        <v>-1488527.7501699999</v>
      </c>
      <c r="E9" s="102">
        <v>-882596.7659</v>
      </c>
      <c r="F9" s="102">
        <v>-32674961.540660001</v>
      </c>
      <c r="G9" s="102">
        <v>-209194.97516999999</v>
      </c>
      <c r="H9" s="102">
        <v>-98584.782179999995</v>
      </c>
      <c r="I9" s="102">
        <v>-2715658.3989400002</v>
      </c>
      <c r="J9" s="102">
        <v>-451246.245</v>
      </c>
      <c r="K9" s="102">
        <v>-3006701.73673</v>
      </c>
      <c r="L9" s="102">
        <v>-5790548.5318999998</v>
      </c>
      <c r="M9" s="106">
        <v>-48937841.978390001</v>
      </c>
    </row>
    <row r="10" spans="1:13" ht="25.5" x14ac:dyDescent="0.2">
      <c r="A10" s="143" t="s">
        <v>258</v>
      </c>
      <c r="B10" s="141" t="s">
        <v>397</v>
      </c>
      <c r="C10" s="102">
        <v>-427986.94803999999</v>
      </c>
      <c r="D10" s="102">
        <v>-772606.34383000003</v>
      </c>
      <c r="E10" s="102">
        <v>-690619.52069999999</v>
      </c>
      <c r="F10" s="102">
        <v>-241348.02085999999</v>
      </c>
      <c r="G10" s="102">
        <v>-56218.872459999999</v>
      </c>
      <c r="H10" s="102">
        <v>-1088.70398</v>
      </c>
      <c r="I10" s="102">
        <v>-1283286.0644100001</v>
      </c>
      <c r="J10" s="102">
        <v>-195600.00210000001</v>
      </c>
      <c r="K10" s="102">
        <v>-955722.93766000005</v>
      </c>
      <c r="L10" s="102">
        <v>-152835.34453999999</v>
      </c>
      <c r="M10" s="106">
        <v>-4777312.7585800001</v>
      </c>
    </row>
    <row r="11" spans="1:13" ht="25.5" x14ac:dyDescent="0.2">
      <c r="A11" s="143" t="s">
        <v>260</v>
      </c>
      <c r="B11" s="141" t="s">
        <v>398</v>
      </c>
      <c r="C11" s="102">
        <v>-26419.1937</v>
      </c>
      <c r="D11" s="102">
        <v>-233401.69537999999</v>
      </c>
      <c r="E11" s="102">
        <v>-45560.97133</v>
      </c>
      <c r="F11" s="102">
        <v>-184208.94914000001</v>
      </c>
      <c r="G11" s="102">
        <v>-8118.7381299999997</v>
      </c>
      <c r="H11" s="102">
        <v>-148.62799000000001</v>
      </c>
      <c r="I11" s="102">
        <v>-69121.868870000006</v>
      </c>
      <c r="J11" s="102">
        <v>-33392.648130000001</v>
      </c>
      <c r="K11" s="102">
        <v>-67618.467999999993</v>
      </c>
      <c r="L11" s="102">
        <v>-5131.8350899999996</v>
      </c>
      <c r="M11" s="106">
        <v>-673122.99575999996</v>
      </c>
    </row>
    <row r="12" spans="1:13" ht="25.5" x14ac:dyDescent="0.2">
      <c r="A12" s="143" t="s">
        <v>262</v>
      </c>
      <c r="B12" s="141" t="s">
        <v>399</v>
      </c>
      <c r="C12" s="102">
        <v>-9962.8203799999992</v>
      </c>
      <c r="D12" s="102">
        <v>-34353.016770000002</v>
      </c>
      <c r="E12" s="102">
        <v>-19494.013279999999</v>
      </c>
      <c r="F12" s="102">
        <v>-9380.3403899999994</v>
      </c>
      <c r="G12" s="102">
        <v>-1123.8477399999999</v>
      </c>
      <c r="H12" s="102">
        <v>-17.13072</v>
      </c>
      <c r="I12" s="102">
        <v>-33013.888570000003</v>
      </c>
      <c r="J12" s="102">
        <v>-13232.608899999999</v>
      </c>
      <c r="K12" s="102">
        <v>-33256.11045</v>
      </c>
      <c r="L12" s="102">
        <v>-7722.0057500000003</v>
      </c>
      <c r="M12" s="106">
        <v>-161555.78294999999</v>
      </c>
    </row>
    <row r="13" spans="1:13" x14ac:dyDescent="0.2">
      <c r="A13" s="143" t="s">
        <v>264</v>
      </c>
      <c r="B13" s="141" t="s">
        <v>400</v>
      </c>
      <c r="C13" s="102">
        <v>-8176.9175400000004</v>
      </c>
      <c r="D13" s="102">
        <v>-18466.174920000001</v>
      </c>
      <c r="E13" s="102">
        <v>-3925.8751999999999</v>
      </c>
      <c r="F13" s="102">
        <v>-4253.9527099999996</v>
      </c>
      <c r="G13" s="102">
        <v>-735.70672999999999</v>
      </c>
      <c r="H13" s="102">
        <v>-4.20139</v>
      </c>
      <c r="I13" s="102">
        <v>-1492.8565799999999</v>
      </c>
      <c r="J13" s="102">
        <v>-3109.07546</v>
      </c>
      <c r="K13" s="102">
        <v>-18808.365160000001</v>
      </c>
      <c r="L13" s="102">
        <v>-631.33443</v>
      </c>
      <c r="M13" s="106">
        <v>-59604.460120000003</v>
      </c>
    </row>
    <row r="14" spans="1:13" x14ac:dyDescent="0.2">
      <c r="A14" s="143" t="s">
        <v>282</v>
      </c>
      <c r="B14" s="141" t="s">
        <v>401</v>
      </c>
      <c r="C14" s="102">
        <v>-3639.0538999999999</v>
      </c>
      <c r="D14" s="102">
        <v>-62427.804790000002</v>
      </c>
      <c r="E14" s="102">
        <v>-13318.435960000001</v>
      </c>
      <c r="F14" s="102">
        <v>-2504.0329200000001</v>
      </c>
      <c r="G14" s="102">
        <v>-1438.7704100000001</v>
      </c>
      <c r="H14" s="102">
        <v>-15.964370000000001</v>
      </c>
      <c r="I14" s="102">
        <v>-9169.4520900000007</v>
      </c>
      <c r="J14" s="102">
        <v>-1745.02169</v>
      </c>
      <c r="K14" s="102">
        <v>-3855.2041599999998</v>
      </c>
      <c r="L14" s="102">
        <v>-1726.2590399999999</v>
      </c>
      <c r="M14" s="106">
        <v>-99839.999330000006</v>
      </c>
    </row>
    <row r="15" spans="1:13" x14ac:dyDescent="0.2">
      <c r="A15" s="143" t="s">
        <v>402</v>
      </c>
      <c r="B15" s="141" t="s">
        <v>403</v>
      </c>
      <c r="C15" s="102">
        <v>-1972.4885999999999</v>
      </c>
      <c r="D15" s="102">
        <v>-3456.86265</v>
      </c>
      <c r="E15" s="102">
        <v>-656.54742999999996</v>
      </c>
      <c r="F15" s="102">
        <v>-1505.7722900000001</v>
      </c>
      <c r="G15" s="102">
        <v>-206.36348000000001</v>
      </c>
      <c r="H15" s="102">
        <v>-14</v>
      </c>
      <c r="I15" s="102">
        <v>-1050.0749800000001</v>
      </c>
      <c r="J15" s="102">
        <v>-569.82092999999998</v>
      </c>
      <c r="K15" s="102">
        <v>-2436.9646499999999</v>
      </c>
      <c r="L15" s="102">
        <v>-727.42750999999998</v>
      </c>
      <c r="M15" s="106">
        <v>-12596.32252</v>
      </c>
    </row>
    <row r="16" spans="1:13" ht="25.5" x14ac:dyDescent="0.2">
      <c r="A16" s="143" t="s">
        <v>404</v>
      </c>
      <c r="B16" s="141" t="s">
        <v>405</v>
      </c>
      <c r="C16" s="102">
        <v>-11527.24775</v>
      </c>
      <c r="D16" s="102">
        <v>-19266.660309999999</v>
      </c>
      <c r="E16" s="102">
        <v>-8854.4358100000009</v>
      </c>
      <c r="F16" s="102">
        <v>-128712.32233</v>
      </c>
      <c r="G16" s="102">
        <v>-2886.2733499999999</v>
      </c>
      <c r="H16" s="102">
        <v>-25.018719999999998</v>
      </c>
      <c r="I16" s="102">
        <v>-26618.67787</v>
      </c>
      <c r="J16" s="102">
        <v>-34729.501190000003</v>
      </c>
      <c r="K16" s="102">
        <v>-29991.213879999999</v>
      </c>
      <c r="L16" s="102">
        <v>-3377.2366499999998</v>
      </c>
      <c r="M16" s="106">
        <v>-265988.58786000003</v>
      </c>
    </row>
    <row r="17" spans="1:13" ht="25.5" x14ac:dyDescent="0.2">
      <c r="A17" s="143" t="s">
        <v>406</v>
      </c>
      <c r="B17" s="141" t="s">
        <v>407</v>
      </c>
      <c r="C17" s="102">
        <v>-63107.291899999997</v>
      </c>
      <c r="D17" s="102">
        <v>-11380.99735</v>
      </c>
      <c r="E17" s="102">
        <v>-2728.6085499999999</v>
      </c>
      <c r="F17" s="102">
        <v>-4755006.3309000004</v>
      </c>
      <c r="G17" s="102">
        <v>-481.08249000000001</v>
      </c>
      <c r="H17" s="102">
        <v>-1339.9324999999999</v>
      </c>
      <c r="I17" s="102">
        <v>-10058.490030000001</v>
      </c>
      <c r="J17" s="102">
        <v>-1106.9878000000001</v>
      </c>
      <c r="K17" s="102">
        <v>-797.94884000000002</v>
      </c>
      <c r="L17" s="102">
        <v>-82.463620000000006</v>
      </c>
      <c r="M17" s="106">
        <v>-4846090.1339800004</v>
      </c>
    </row>
    <row r="18" spans="1:13" ht="25.5" x14ac:dyDescent="0.2">
      <c r="A18" s="143" t="s">
        <v>408</v>
      </c>
      <c r="B18" s="141" t="s">
        <v>409</v>
      </c>
      <c r="C18" s="102">
        <v>-16696.9342</v>
      </c>
      <c r="D18" s="102">
        <v>-87838.315719999999</v>
      </c>
      <c r="E18" s="102">
        <v>-33492.053200000002</v>
      </c>
      <c r="F18" s="102">
        <v>-52364.772290000001</v>
      </c>
      <c r="G18" s="102">
        <v>-1796.27297</v>
      </c>
      <c r="H18" s="102">
        <v>-14.748950000000001</v>
      </c>
      <c r="I18" s="102">
        <v>-287127.13368000003</v>
      </c>
      <c r="J18" s="102">
        <v>-9118.2008299999998</v>
      </c>
      <c r="K18" s="102">
        <v>-37221.230049999998</v>
      </c>
      <c r="L18" s="102">
        <v>-11682.844660000001</v>
      </c>
      <c r="M18" s="106">
        <v>-537352.50655000005</v>
      </c>
    </row>
    <row r="19" spans="1:13" x14ac:dyDescent="0.2">
      <c r="A19" s="143" t="s">
        <v>410</v>
      </c>
      <c r="B19" s="141" t="s">
        <v>411</v>
      </c>
      <c r="C19" s="102">
        <v>-2289.0819000000001</v>
      </c>
      <c r="D19" s="102">
        <v>-5099.0535099999997</v>
      </c>
      <c r="E19" s="102">
        <v>-1000.78463</v>
      </c>
      <c r="F19" s="102">
        <v>-13117.48173</v>
      </c>
      <c r="G19" s="102">
        <v>-137.71482</v>
      </c>
      <c r="H19" s="102"/>
      <c r="I19" s="102">
        <v>-902033.54894000001</v>
      </c>
      <c r="J19" s="102">
        <v>-3349.98261</v>
      </c>
      <c r="K19" s="102">
        <v>-13029.18038</v>
      </c>
      <c r="L19" s="102">
        <v>-394873.75044999999</v>
      </c>
      <c r="M19" s="106">
        <v>-1334930.5789699999</v>
      </c>
    </row>
    <row r="20" spans="1:13" x14ac:dyDescent="0.2">
      <c r="A20" s="143" t="s">
        <v>412</v>
      </c>
      <c r="B20" s="141" t="s">
        <v>413</v>
      </c>
      <c r="C20" s="102">
        <v>-17221.969509999999</v>
      </c>
      <c r="D20" s="102">
        <v>-9962.8742399999992</v>
      </c>
      <c r="E20" s="102">
        <v>-7753.0422500000004</v>
      </c>
      <c r="F20" s="102">
        <v>-11204.07699</v>
      </c>
      <c r="G20" s="102">
        <v>-1398.56294</v>
      </c>
      <c r="H20" s="102">
        <v>-36.12068</v>
      </c>
      <c r="I20" s="102">
        <v>-3011.6875399999999</v>
      </c>
      <c r="J20" s="102">
        <v>-3876.25837</v>
      </c>
      <c r="K20" s="102">
        <v>-3233.2747899999999</v>
      </c>
      <c r="L20" s="102">
        <v>-1789.6187</v>
      </c>
      <c r="M20" s="106">
        <v>-59487.486010000001</v>
      </c>
    </row>
    <row r="21" spans="1:13" x14ac:dyDescent="0.2">
      <c r="A21" s="143" t="s">
        <v>414</v>
      </c>
      <c r="B21" s="141" t="s">
        <v>415</v>
      </c>
      <c r="C21" s="102">
        <v>-212192.84711999999</v>
      </c>
      <c r="D21" s="102">
        <v>-105730.15145999999</v>
      </c>
      <c r="E21" s="102">
        <v>-9282.7605000000003</v>
      </c>
      <c r="F21" s="102">
        <v>-27133551.751340002</v>
      </c>
      <c r="G21" s="102">
        <v>-124854.99168000001</v>
      </c>
      <c r="H21" s="102">
        <v>-91579.836370000005</v>
      </c>
      <c r="I21" s="102">
        <v>-37831.040889999997</v>
      </c>
      <c r="J21" s="102">
        <v>-70541.583329999994</v>
      </c>
      <c r="K21" s="102">
        <v>-1652080.7492500001</v>
      </c>
      <c r="L21" s="102">
        <v>-5168957.8604300003</v>
      </c>
      <c r="M21" s="106">
        <v>-34606603.57237</v>
      </c>
    </row>
    <row r="22" spans="1:13" x14ac:dyDescent="0.2">
      <c r="A22" s="143" t="s">
        <v>416</v>
      </c>
      <c r="B22" s="141" t="s">
        <v>417</v>
      </c>
      <c r="C22" s="102">
        <v>-52396.986080000002</v>
      </c>
      <c r="D22" s="102">
        <v>-62576.085189999998</v>
      </c>
      <c r="E22" s="102">
        <v>-36482.752939999998</v>
      </c>
      <c r="F22" s="102">
        <v>-81717.782250000004</v>
      </c>
      <c r="G22" s="102">
        <v>-6326.6587600000003</v>
      </c>
      <c r="H22" s="102">
        <v>-323.34996000000001</v>
      </c>
      <c r="I22" s="102">
        <v>-43871.199820000002</v>
      </c>
      <c r="J22" s="102">
        <v>-59111.632579999998</v>
      </c>
      <c r="K22" s="102">
        <v>-102901.35618</v>
      </c>
      <c r="L22" s="102">
        <v>-39284.837449999999</v>
      </c>
      <c r="M22" s="106">
        <v>-484992.64120999997</v>
      </c>
    </row>
    <row r="23" spans="1:13" x14ac:dyDescent="0.2">
      <c r="A23" s="143" t="s">
        <v>418</v>
      </c>
      <c r="B23" s="141" t="s">
        <v>419</v>
      </c>
      <c r="C23" s="102">
        <v>-766231.47112</v>
      </c>
      <c r="D23" s="102">
        <v>-61961.714050000002</v>
      </c>
      <c r="E23" s="102">
        <v>-9426.9641200000005</v>
      </c>
      <c r="F23" s="102">
        <v>-56085.954519999999</v>
      </c>
      <c r="G23" s="102">
        <v>-3471.1192099999998</v>
      </c>
      <c r="H23" s="102">
        <v>-3977.1465499999999</v>
      </c>
      <c r="I23" s="102">
        <v>-7972.4146700000001</v>
      </c>
      <c r="J23" s="102">
        <v>-21762.92108</v>
      </c>
      <c r="K23" s="102">
        <v>-85748.73328</v>
      </c>
      <c r="L23" s="102">
        <v>-1725.7135800000001</v>
      </c>
      <c r="M23" s="106">
        <v>-1018364.15218</v>
      </c>
    </row>
    <row r="24" spans="1:13" s="142" customFormat="1" ht="38.25" customHeight="1" x14ac:dyDescent="0.2">
      <c r="A24" s="143" t="s">
        <v>19</v>
      </c>
      <c r="B24" s="141" t="s">
        <v>420</v>
      </c>
      <c r="C24" s="102"/>
      <c r="D24" s="102"/>
      <c r="E24" s="102">
        <v>6830.5917099999997</v>
      </c>
      <c r="F24" s="102">
        <v>-11144.7644</v>
      </c>
      <c r="G24" s="102">
        <v>-0.34340999999999999</v>
      </c>
      <c r="H24" s="102">
        <v>-227.75728000000001</v>
      </c>
      <c r="I24" s="102">
        <v>-1907.27622</v>
      </c>
      <c r="J24" s="102">
        <v>49.630690000000001</v>
      </c>
      <c r="K24" s="102">
        <v>4081.5646000000002</v>
      </c>
      <c r="L24" s="102">
        <v>-0.90581999999999996</v>
      </c>
      <c r="M24" s="106">
        <v>-2319.2601300000001</v>
      </c>
    </row>
    <row r="25" spans="1:13" s="142" customFormat="1" ht="25.5" x14ac:dyDescent="0.2">
      <c r="A25" s="143" t="s">
        <v>27</v>
      </c>
      <c r="B25" s="141" t="s">
        <v>421</v>
      </c>
      <c r="C25" s="102"/>
      <c r="D25" s="102"/>
      <c r="E25" s="102"/>
      <c r="F25" s="102"/>
      <c r="G25" s="102"/>
      <c r="H25" s="102"/>
      <c r="I25" s="102"/>
      <c r="J25" s="102"/>
      <c r="K25" s="102"/>
      <c r="L25" s="102"/>
      <c r="M25" s="106"/>
    </row>
    <row r="26" spans="1:13" x14ac:dyDescent="0.2">
      <c r="A26" s="143" t="s">
        <v>29</v>
      </c>
      <c r="B26" s="141" t="s">
        <v>423</v>
      </c>
      <c r="C26" s="102">
        <v>-1153603.5512699999</v>
      </c>
      <c r="D26" s="102">
        <v>-1411791.7667100001</v>
      </c>
      <c r="E26" s="102">
        <v>-838448.65622</v>
      </c>
      <c r="F26" s="102">
        <v>-481413.33179999999</v>
      </c>
      <c r="G26" s="102">
        <v>-71935.540280000001</v>
      </c>
      <c r="H26" s="102">
        <v>-7792.00162</v>
      </c>
      <c r="I26" s="102">
        <v>-2585868.9470299999</v>
      </c>
      <c r="J26" s="102">
        <v>-339008.88705999998</v>
      </c>
      <c r="K26" s="102">
        <v>-1310445.24918</v>
      </c>
      <c r="L26" s="102">
        <v>-4326168.0124000004</v>
      </c>
      <c r="M26" s="106">
        <v>-12526475.943569999</v>
      </c>
    </row>
    <row r="27" spans="1:13" ht="25.5" x14ac:dyDescent="0.2">
      <c r="A27" s="143" t="s">
        <v>424</v>
      </c>
      <c r="B27" s="141" t="s">
        <v>425</v>
      </c>
      <c r="C27" s="102">
        <v>-423021.19847</v>
      </c>
      <c r="D27" s="102">
        <v>-763498.54937000002</v>
      </c>
      <c r="E27" s="102">
        <v>-678953.29024</v>
      </c>
      <c r="F27" s="102">
        <v>-238388.69083000001</v>
      </c>
      <c r="G27" s="102">
        <v>-55143.647649999999</v>
      </c>
      <c r="H27" s="102">
        <v>-1148.67057</v>
      </c>
      <c r="I27" s="102">
        <v>-1141004.0393999999</v>
      </c>
      <c r="J27" s="102">
        <v>-195978.58644000001</v>
      </c>
      <c r="K27" s="102">
        <v>-944609.76275999995</v>
      </c>
      <c r="L27" s="102">
        <v>-148906.35019999999</v>
      </c>
      <c r="M27" s="106">
        <v>-4590652.7859300002</v>
      </c>
    </row>
    <row r="28" spans="1:13" ht="25.5" x14ac:dyDescent="0.2">
      <c r="A28" s="143" t="s">
        <v>426</v>
      </c>
      <c r="B28" s="141" t="s">
        <v>427</v>
      </c>
      <c r="C28" s="102">
        <v>-9806.8239200000007</v>
      </c>
      <c r="D28" s="102">
        <v>-35111.504119999998</v>
      </c>
      <c r="E28" s="102">
        <v>-19739.779070000001</v>
      </c>
      <c r="F28" s="102">
        <v>-7418.7101199999997</v>
      </c>
      <c r="G28" s="102">
        <v>-1088.03358</v>
      </c>
      <c r="H28" s="102">
        <v>-16.701440000000002</v>
      </c>
      <c r="I28" s="102">
        <v>-35585.852700000003</v>
      </c>
      <c r="J28" s="102">
        <v>-14054.581609999999</v>
      </c>
      <c r="K28" s="102">
        <v>-41965.342199999999</v>
      </c>
      <c r="L28" s="102">
        <v>-8312.1510600000001</v>
      </c>
      <c r="M28" s="106">
        <v>-173099.47982000001</v>
      </c>
    </row>
    <row r="29" spans="1:13" x14ac:dyDescent="0.2">
      <c r="A29" s="143" t="s">
        <v>428</v>
      </c>
      <c r="B29" s="141" t="s">
        <v>429</v>
      </c>
      <c r="C29" s="102">
        <v>-8147.86175</v>
      </c>
      <c r="D29" s="102">
        <v>-19514.990580000002</v>
      </c>
      <c r="E29" s="102">
        <v>-4193.9403400000001</v>
      </c>
      <c r="F29" s="102">
        <v>-4556.5276199999998</v>
      </c>
      <c r="G29" s="102">
        <v>-760.68818999999996</v>
      </c>
      <c r="H29" s="102">
        <v>-4.17659</v>
      </c>
      <c r="I29" s="102">
        <v>-1535.0482400000001</v>
      </c>
      <c r="J29" s="102">
        <v>-3196.8283700000002</v>
      </c>
      <c r="K29" s="102">
        <v>-19042.098419999998</v>
      </c>
      <c r="L29" s="102">
        <v>-644.16710999999998</v>
      </c>
      <c r="M29" s="106">
        <v>-61596.327210000003</v>
      </c>
    </row>
    <row r="30" spans="1:13" x14ac:dyDescent="0.2">
      <c r="A30" s="143" t="s">
        <v>430</v>
      </c>
      <c r="B30" s="141" t="s">
        <v>431</v>
      </c>
      <c r="C30" s="102">
        <v>-3484.5110800000002</v>
      </c>
      <c r="D30" s="102">
        <v>-85305.631609999997</v>
      </c>
      <c r="E30" s="102">
        <v>-14840.382680000001</v>
      </c>
      <c r="F30" s="102">
        <v>-2839.2963599999998</v>
      </c>
      <c r="G30" s="102">
        <v>-1406.9471000000001</v>
      </c>
      <c r="H30" s="102">
        <v>-13.805999999999999</v>
      </c>
      <c r="I30" s="102">
        <v>-8947.9034800000009</v>
      </c>
      <c r="J30" s="102">
        <v>-1692.29989</v>
      </c>
      <c r="K30" s="102">
        <v>-4337.4383699999998</v>
      </c>
      <c r="L30" s="102">
        <v>-1731.1698100000001</v>
      </c>
      <c r="M30" s="106">
        <v>-124599.38638</v>
      </c>
    </row>
    <row r="31" spans="1:13" x14ac:dyDescent="0.2">
      <c r="A31" s="143" t="s">
        <v>432</v>
      </c>
      <c r="B31" s="141" t="s">
        <v>433</v>
      </c>
      <c r="C31" s="102">
        <v>-2056.9909699999998</v>
      </c>
      <c r="D31" s="102">
        <v>-3570.6847200000002</v>
      </c>
      <c r="E31" s="102">
        <v>-649.77221999999995</v>
      </c>
      <c r="F31" s="102">
        <v>-1638.95469</v>
      </c>
      <c r="G31" s="102">
        <v>-211.78210999999999</v>
      </c>
      <c r="H31" s="102">
        <v>-14</v>
      </c>
      <c r="I31" s="102">
        <v>-1102.9023400000001</v>
      </c>
      <c r="J31" s="102">
        <v>-595.50298999999995</v>
      </c>
      <c r="K31" s="102">
        <v>-2521.6058899999998</v>
      </c>
      <c r="L31" s="102">
        <v>-761.77858000000003</v>
      </c>
      <c r="M31" s="106">
        <v>-13123.97451</v>
      </c>
    </row>
    <row r="32" spans="1:13" ht="25.5" x14ac:dyDescent="0.2">
      <c r="A32" s="143" t="s">
        <v>434</v>
      </c>
      <c r="B32" s="141" t="s">
        <v>435</v>
      </c>
      <c r="C32" s="102">
        <v>-14656.179889999999</v>
      </c>
      <c r="D32" s="102">
        <v>-17714.265879999999</v>
      </c>
      <c r="E32" s="102">
        <v>-8829.8125999999993</v>
      </c>
      <c r="F32" s="102">
        <v>-4185.2457800000002</v>
      </c>
      <c r="G32" s="102">
        <v>-2562.2559500000002</v>
      </c>
      <c r="H32" s="102">
        <v>-21.363669999999999</v>
      </c>
      <c r="I32" s="102">
        <v>-24146.409449999999</v>
      </c>
      <c r="J32" s="102">
        <v>-9314.8608100000001</v>
      </c>
      <c r="K32" s="102">
        <v>-32059.20809</v>
      </c>
      <c r="L32" s="102">
        <v>-3610.96083</v>
      </c>
      <c r="M32" s="106">
        <v>-117100.56295000001</v>
      </c>
    </row>
    <row r="33" spans="1:13" x14ac:dyDescent="0.2">
      <c r="A33" s="143" t="s">
        <v>436</v>
      </c>
      <c r="B33" s="141" t="s">
        <v>437</v>
      </c>
      <c r="C33" s="102">
        <v>-15777.9375</v>
      </c>
      <c r="D33" s="102">
        <v>-342841.52646000002</v>
      </c>
      <c r="E33" s="102">
        <v>-34536.416729999997</v>
      </c>
      <c r="F33" s="102">
        <v>-13455.403190000001</v>
      </c>
      <c r="G33" s="102">
        <v>-1613.2106200000001</v>
      </c>
      <c r="H33" s="102">
        <v>-16.5062</v>
      </c>
      <c r="I33" s="102">
        <v>-253067.11465</v>
      </c>
      <c r="J33" s="102">
        <v>-11001.09815</v>
      </c>
      <c r="K33" s="102">
        <v>-50640.097459999997</v>
      </c>
      <c r="L33" s="102">
        <v>-11118.86328</v>
      </c>
      <c r="M33" s="106">
        <v>-734068.17423999996</v>
      </c>
    </row>
    <row r="34" spans="1:13" x14ac:dyDescent="0.2">
      <c r="A34" s="143" t="s">
        <v>438</v>
      </c>
      <c r="B34" s="141" t="s">
        <v>439</v>
      </c>
      <c r="C34" s="102">
        <v>-2114.28015</v>
      </c>
      <c r="D34" s="102">
        <v>-5167.8017900000004</v>
      </c>
      <c r="E34" s="102">
        <v>-1278.7494099999999</v>
      </c>
      <c r="F34" s="102">
        <v>-2261.4235699999999</v>
      </c>
      <c r="G34" s="102">
        <v>-111.69559</v>
      </c>
      <c r="H34" s="102"/>
      <c r="I34" s="102">
        <v>-1054059.2420699999</v>
      </c>
      <c r="J34" s="102">
        <v>-3557.77315</v>
      </c>
      <c r="K34" s="102">
        <v>-14570.748320000001</v>
      </c>
      <c r="L34" s="102">
        <v>-977768.13252999994</v>
      </c>
      <c r="M34" s="106">
        <v>-2060889.8465799999</v>
      </c>
    </row>
    <row r="35" spans="1:13" x14ac:dyDescent="0.2">
      <c r="A35" s="143" t="s">
        <v>440</v>
      </c>
      <c r="B35" s="141" t="s">
        <v>441</v>
      </c>
      <c r="C35" s="102">
        <v>-16231.287780000001</v>
      </c>
      <c r="D35" s="102">
        <v>-24772.484090000002</v>
      </c>
      <c r="E35" s="102">
        <v>-6755.7246699999996</v>
      </c>
      <c r="F35" s="102">
        <v>-15244.205809999999</v>
      </c>
      <c r="G35" s="102">
        <v>-1384.7564500000001</v>
      </c>
      <c r="H35" s="102">
        <v>-36.1</v>
      </c>
      <c r="I35" s="102">
        <v>-2805.6289400000001</v>
      </c>
      <c r="J35" s="102">
        <v>-3296.0718499999998</v>
      </c>
      <c r="K35" s="102">
        <v>-3531.8364000000001</v>
      </c>
      <c r="L35" s="102">
        <v>-1736.49909</v>
      </c>
      <c r="M35" s="106">
        <v>-75794.595079999999</v>
      </c>
    </row>
    <row r="36" spans="1:13" ht="12.75" customHeight="1" x14ac:dyDescent="0.2">
      <c r="A36" s="143" t="s">
        <v>442</v>
      </c>
      <c r="B36" s="141" t="s">
        <v>443</v>
      </c>
      <c r="C36" s="102">
        <v>-57401.615899999997</v>
      </c>
      <c r="D36" s="102">
        <v>-80749.084289999999</v>
      </c>
      <c r="E36" s="102">
        <v>-44024.330739999998</v>
      </c>
      <c r="F36" s="102">
        <v>-66043.917329999997</v>
      </c>
      <c r="G36" s="102">
        <v>-4742.6508599999997</v>
      </c>
      <c r="H36" s="102">
        <v>-2579.8535000000002</v>
      </c>
      <c r="I36" s="102">
        <v>-59580.219109999998</v>
      </c>
      <c r="J36" s="102">
        <v>-72194.150670000003</v>
      </c>
      <c r="K36" s="102">
        <v>-94619.432759999996</v>
      </c>
      <c r="L36" s="102">
        <v>-40757.004529999998</v>
      </c>
      <c r="M36" s="106">
        <v>-522692.25968999998</v>
      </c>
    </row>
    <row r="37" spans="1:13" x14ac:dyDescent="0.2">
      <c r="A37" s="143" t="s">
        <v>444</v>
      </c>
      <c r="B37" s="141" t="s">
        <v>445</v>
      </c>
      <c r="C37" s="102">
        <v>-439223.45023999998</v>
      </c>
      <c r="D37" s="102">
        <v>-4046.3271500000001</v>
      </c>
      <c r="E37" s="102">
        <v>-2830.39482</v>
      </c>
      <c r="F37" s="102">
        <v>-2477.7126899999998</v>
      </c>
      <c r="G37" s="102">
        <v>-78.058959999999999</v>
      </c>
      <c r="H37" s="102"/>
      <c r="I37" s="102">
        <v>-166.79038</v>
      </c>
      <c r="J37" s="102">
        <v>-0.21786</v>
      </c>
      <c r="K37" s="102">
        <v>-292.40269000000001</v>
      </c>
      <c r="L37" s="102">
        <v>-0.97806000000000004</v>
      </c>
      <c r="M37" s="106">
        <v>-449116.33285000001</v>
      </c>
    </row>
    <row r="38" spans="1:13" x14ac:dyDescent="0.2">
      <c r="A38" s="143" t="s">
        <v>446</v>
      </c>
      <c r="B38" s="141" t="s">
        <v>447</v>
      </c>
      <c r="C38" s="102">
        <v>-161681.41362000001</v>
      </c>
      <c r="D38" s="102">
        <v>-29498.916649999999</v>
      </c>
      <c r="E38" s="102">
        <v>-21816.062699999999</v>
      </c>
      <c r="F38" s="102">
        <v>-122903.24381</v>
      </c>
      <c r="G38" s="102">
        <v>-2831.81322</v>
      </c>
      <c r="H38" s="102">
        <v>-3940.8236499999998</v>
      </c>
      <c r="I38" s="102">
        <v>-3867.7962699999998</v>
      </c>
      <c r="J38" s="102">
        <v>-24126.915270000001</v>
      </c>
      <c r="K38" s="102">
        <v>-102255.27582</v>
      </c>
      <c r="L38" s="102">
        <v>-3130819.95732</v>
      </c>
      <c r="M38" s="106">
        <v>-3603742.2183300001</v>
      </c>
    </row>
  </sheetData>
  <mergeCells count="5">
    <mergeCell ref="A1:M1"/>
    <mergeCell ref="A2:M2"/>
    <mergeCell ref="A4:M4"/>
    <mergeCell ref="A5:M5"/>
    <mergeCell ref="H6:M6"/>
  </mergeCells>
  <printOptions horizontalCentered="1"/>
  <pageMargins left="0.27559055118110237" right="0.31496062992125984" top="0.39370078740157483" bottom="0.51181102362204722" header="0.23622047244094491" footer="0.27559055118110237"/>
  <pageSetup paperSize="9" scale="79" firstPageNumber="67" orientation="landscape" r:id="rId1"/>
  <headerFooter differentFirst="1"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3198D-81B1-4580-A1D7-EF8FDF3749E3}">
  <sheetPr>
    <pageSetUpPr fitToPage="1"/>
  </sheetPr>
  <dimension ref="A1:I29"/>
  <sheetViews>
    <sheetView showGridLines="0" view="pageBreakPreview" zoomScale="90" zoomScaleNormal="100" zoomScaleSheetLayoutView="90" zoomScalePageLayoutView="80" workbookViewId="0">
      <selection activeCell="N44" sqref="N44"/>
    </sheetView>
  </sheetViews>
  <sheetFormatPr defaultRowHeight="12.75" x14ac:dyDescent="0.2"/>
  <cols>
    <col min="1" max="1" width="5.28515625" customWidth="1"/>
    <col min="2" max="2" width="35.42578125" customWidth="1"/>
    <col min="3" max="9" width="16.140625" customWidth="1"/>
  </cols>
  <sheetData>
    <row r="1" spans="1:9" x14ac:dyDescent="0.2">
      <c r="A1" s="460" t="s">
        <v>0</v>
      </c>
      <c r="B1" s="389"/>
      <c r="C1" s="389"/>
      <c r="D1" s="389"/>
      <c r="E1" s="389"/>
      <c r="F1" s="389"/>
      <c r="G1" s="389"/>
      <c r="H1" s="389"/>
      <c r="I1" s="411"/>
    </row>
    <row r="2" spans="1:9" x14ac:dyDescent="0.2">
      <c r="A2" s="460" t="s">
        <v>450</v>
      </c>
      <c r="B2" s="389"/>
      <c r="C2" s="389"/>
      <c r="D2" s="389"/>
      <c r="E2" s="389"/>
      <c r="F2" s="389"/>
      <c r="G2" s="389"/>
      <c r="H2" s="389"/>
      <c r="I2" s="411"/>
    </row>
    <row r="4" spans="1:9" x14ac:dyDescent="0.2">
      <c r="A4" s="461" t="s">
        <v>451</v>
      </c>
      <c r="B4" s="389"/>
      <c r="C4" s="389"/>
      <c r="D4" s="389"/>
      <c r="E4" s="389"/>
      <c r="F4" s="389"/>
      <c r="G4" s="389"/>
      <c r="H4" s="389"/>
      <c r="I4" s="411"/>
    </row>
    <row r="5" spans="1:9" x14ac:dyDescent="0.2">
      <c r="A5" s="462" t="s">
        <v>3</v>
      </c>
      <c r="B5" s="462"/>
      <c r="C5" s="462"/>
      <c r="D5" s="462"/>
      <c r="E5" s="462"/>
      <c r="F5" s="462"/>
      <c r="G5" s="462"/>
      <c r="H5" s="462"/>
      <c r="I5" s="462"/>
    </row>
    <row r="6" spans="1:9" ht="12.75" customHeight="1" x14ac:dyDescent="0.2">
      <c r="A6" s="145" t="s">
        <v>220</v>
      </c>
      <c r="B6" s="145" t="s">
        <v>220</v>
      </c>
      <c r="C6" s="145"/>
      <c r="D6" s="378" t="s">
        <v>4</v>
      </c>
      <c r="E6" s="378"/>
      <c r="F6" s="378"/>
      <c r="G6" s="378"/>
      <c r="H6" s="378"/>
      <c r="I6" s="378"/>
    </row>
    <row r="7" spans="1:9" ht="12.75" customHeight="1" x14ac:dyDescent="0.2">
      <c r="A7" s="458" t="s">
        <v>5</v>
      </c>
      <c r="B7" s="458" t="s">
        <v>6</v>
      </c>
      <c r="C7" s="458" t="s">
        <v>452</v>
      </c>
      <c r="D7" s="464" t="s">
        <v>453</v>
      </c>
      <c r="E7" s="464"/>
      <c r="F7" s="464"/>
      <c r="G7" s="464"/>
      <c r="H7" s="465" t="s">
        <v>255</v>
      </c>
      <c r="I7" s="458" t="s">
        <v>454</v>
      </c>
    </row>
    <row r="8" spans="1:9" ht="156" customHeight="1" x14ac:dyDescent="0.2">
      <c r="A8" s="463"/>
      <c r="B8" s="463"/>
      <c r="C8" s="463"/>
      <c r="D8" s="146" t="s">
        <v>455</v>
      </c>
      <c r="E8" s="146" t="s">
        <v>456</v>
      </c>
      <c r="F8" s="146" t="s">
        <v>457</v>
      </c>
      <c r="G8" s="146" t="s">
        <v>458</v>
      </c>
      <c r="H8" s="466"/>
      <c r="I8" s="459"/>
    </row>
    <row r="9" spans="1:9" x14ac:dyDescent="0.2">
      <c r="A9" s="148">
        <v>1</v>
      </c>
      <c r="B9" s="148">
        <v>2</v>
      </c>
      <c r="C9" s="148">
        <v>3</v>
      </c>
      <c r="D9" s="148">
        <v>4</v>
      </c>
      <c r="E9" s="148">
        <v>5</v>
      </c>
      <c r="F9" s="148">
        <v>6</v>
      </c>
      <c r="G9" s="148" t="s">
        <v>459</v>
      </c>
      <c r="H9" s="148">
        <v>8</v>
      </c>
      <c r="I9" s="148">
        <v>9</v>
      </c>
    </row>
    <row r="10" spans="1:9" ht="25.5" x14ac:dyDescent="0.2">
      <c r="A10" s="148" t="s">
        <v>203</v>
      </c>
      <c r="B10" s="149" t="s">
        <v>460</v>
      </c>
      <c r="C10" s="106">
        <v>603574.76511000004</v>
      </c>
      <c r="D10" s="102">
        <v>79137.399489999996</v>
      </c>
      <c r="E10" s="102">
        <v>-158354.36783</v>
      </c>
      <c r="F10" s="102"/>
      <c r="G10" s="102"/>
      <c r="H10" s="102"/>
      <c r="I10" s="106">
        <v>524357.79677000002</v>
      </c>
    </row>
    <row r="11" spans="1:9" x14ac:dyDescent="0.2">
      <c r="A11" s="148" t="s">
        <v>17</v>
      </c>
      <c r="B11" s="149" t="s">
        <v>461</v>
      </c>
      <c r="C11" s="106"/>
      <c r="D11" s="102"/>
      <c r="E11" s="102"/>
      <c r="F11" s="102"/>
      <c r="G11" s="102"/>
      <c r="H11" s="102"/>
      <c r="I11" s="106"/>
    </row>
    <row r="12" spans="1:9" x14ac:dyDescent="0.2">
      <c r="A12" s="150" t="s">
        <v>258</v>
      </c>
      <c r="B12" s="149" t="s">
        <v>462</v>
      </c>
      <c r="C12" s="106"/>
      <c r="D12" s="102"/>
      <c r="E12" s="102"/>
      <c r="F12" s="102"/>
      <c r="G12" s="102"/>
      <c r="H12" s="102"/>
      <c r="I12" s="106"/>
    </row>
    <row r="13" spans="1:9" x14ac:dyDescent="0.2">
      <c r="A13" s="150" t="s">
        <v>260</v>
      </c>
      <c r="B13" s="149" t="s">
        <v>463</v>
      </c>
      <c r="C13" s="106"/>
      <c r="D13" s="102"/>
      <c r="E13" s="102"/>
      <c r="F13" s="102"/>
      <c r="G13" s="102"/>
      <c r="H13" s="102"/>
      <c r="I13" s="106"/>
    </row>
    <row r="14" spans="1:9" x14ac:dyDescent="0.2">
      <c r="A14" s="148" t="s">
        <v>19</v>
      </c>
      <c r="B14" s="149" t="s">
        <v>464</v>
      </c>
      <c r="C14" s="106">
        <v>148871.47461</v>
      </c>
      <c r="D14" s="102">
        <v>9764.3573699999997</v>
      </c>
      <c r="E14" s="102">
        <v>-21343.292750000001</v>
      </c>
      <c r="F14" s="102"/>
      <c r="G14" s="102"/>
      <c r="H14" s="102"/>
      <c r="I14" s="106">
        <v>137292.53922999999</v>
      </c>
    </row>
    <row r="15" spans="1:9" x14ac:dyDescent="0.2">
      <c r="A15" s="150" t="s">
        <v>21</v>
      </c>
      <c r="B15" s="149" t="s">
        <v>465</v>
      </c>
      <c r="C15" s="106">
        <v>143641.94555999999</v>
      </c>
      <c r="D15" s="102">
        <v>9764.3573699999997</v>
      </c>
      <c r="E15" s="102">
        <v>-18467.55601</v>
      </c>
      <c r="F15" s="102"/>
      <c r="G15" s="102"/>
      <c r="H15" s="102"/>
      <c r="I15" s="106">
        <v>134938.74692000001</v>
      </c>
    </row>
    <row r="16" spans="1:9" x14ac:dyDescent="0.2">
      <c r="A16" s="150" t="s">
        <v>23</v>
      </c>
      <c r="B16" s="149" t="s">
        <v>466</v>
      </c>
      <c r="C16" s="106">
        <v>5229.5290500000001</v>
      </c>
      <c r="D16" s="102"/>
      <c r="E16" s="102">
        <v>-2875.7367399999998</v>
      </c>
      <c r="F16" s="102"/>
      <c r="G16" s="102"/>
      <c r="H16" s="102"/>
      <c r="I16" s="106">
        <v>2353.7923099999998</v>
      </c>
    </row>
    <row r="17" spans="1:9" x14ac:dyDescent="0.2">
      <c r="A17" s="148" t="s">
        <v>27</v>
      </c>
      <c r="B17" s="149" t="s">
        <v>467</v>
      </c>
      <c r="C17" s="106">
        <v>454703.2905</v>
      </c>
      <c r="D17" s="102">
        <v>69373.042119999998</v>
      </c>
      <c r="E17" s="102">
        <v>-137011.07508000001</v>
      </c>
      <c r="F17" s="102"/>
      <c r="G17" s="102"/>
      <c r="H17" s="102"/>
      <c r="I17" s="106">
        <v>387065.25754000002</v>
      </c>
    </row>
    <row r="18" spans="1:9" ht="25.5" x14ac:dyDescent="0.2">
      <c r="A18" s="148" t="s">
        <v>205</v>
      </c>
      <c r="B18" s="149" t="s">
        <v>468</v>
      </c>
      <c r="C18" s="106">
        <v>321029.21568999998</v>
      </c>
      <c r="D18" s="102"/>
      <c r="E18" s="102">
        <v>-12166.818960000001</v>
      </c>
      <c r="F18" s="102"/>
      <c r="G18" s="102"/>
      <c r="H18" s="102"/>
      <c r="I18" s="106">
        <v>308862.39672999998</v>
      </c>
    </row>
    <row r="19" spans="1:9" x14ac:dyDescent="0.2">
      <c r="A19" s="148" t="s">
        <v>35</v>
      </c>
      <c r="B19" s="149" t="s">
        <v>461</v>
      </c>
      <c r="C19" s="106"/>
      <c r="D19" s="102"/>
      <c r="E19" s="102"/>
      <c r="F19" s="102"/>
      <c r="G19" s="102"/>
      <c r="H19" s="102"/>
      <c r="I19" s="106"/>
    </row>
    <row r="20" spans="1:9" x14ac:dyDescent="0.2">
      <c r="A20" s="150" t="s">
        <v>379</v>
      </c>
      <c r="B20" s="149" t="s">
        <v>462</v>
      </c>
      <c r="C20" s="106"/>
      <c r="D20" s="102"/>
      <c r="E20" s="102"/>
      <c r="F20" s="102"/>
      <c r="G20" s="102"/>
      <c r="H20" s="102"/>
      <c r="I20" s="106"/>
    </row>
    <row r="21" spans="1:9" x14ac:dyDescent="0.2">
      <c r="A21" s="150" t="s">
        <v>380</v>
      </c>
      <c r="B21" s="149" t="s">
        <v>463</v>
      </c>
      <c r="C21" s="106"/>
      <c r="D21" s="102"/>
      <c r="E21" s="102"/>
      <c r="F21" s="102"/>
      <c r="G21" s="102"/>
      <c r="H21" s="102"/>
      <c r="I21" s="106"/>
    </row>
    <row r="22" spans="1:9" x14ac:dyDescent="0.2">
      <c r="A22" s="148" t="s">
        <v>37</v>
      </c>
      <c r="B22" s="149" t="s">
        <v>464</v>
      </c>
      <c r="C22" s="106"/>
      <c r="D22" s="102"/>
      <c r="E22" s="102"/>
      <c r="F22" s="102"/>
      <c r="G22" s="102"/>
      <c r="H22" s="102"/>
      <c r="I22" s="106"/>
    </row>
    <row r="23" spans="1:9" x14ac:dyDescent="0.2">
      <c r="A23" s="150" t="s">
        <v>469</v>
      </c>
      <c r="B23" s="149" t="s">
        <v>465</v>
      </c>
      <c r="C23" s="106"/>
      <c r="D23" s="102"/>
      <c r="E23" s="102"/>
      <c r="F23" s="102"/>
      <c r="G23" s="102"/>
      <c r="H23" s="102"/>
      <c r="I23" s="106"/>
    </row>
    <row r="24" spans="1:9" x14ac:dyDescent="0.2">
      <c r="A24" s="150" t="s">
        <v>470</v>
      </c>
      <c r="B24" s="149" t="s">
        <v>466</v>
      </c>
      <c r="C24" s="106"/>
      <c r="D24" s="102"/>
      <c r="E24" s="102"/>
      <c r="F24" s="102"/>
      <c r="G24" s="102"/>
      <c r="H24" s="102"/>
      <c r="I24" s="106"/>
    </row>
    <row r="25" spans="1:9" x14ac:dyDescent="0.2">
      <c r="A25" s="148" t="s">
        <v>39</v>
      </c>
      <c r="B25" s="149" t="s">
        <v>467</v>
      </c>
      <c r="C25" s="106">
        <v>321029.21568999998</v>
      </c>
      <c r="D25" s="102"/>
      <c r="E25" s="102">
        <v>-12166.818960000001</v>
      </c>
      <c r="F25" s="102"/>
      <c r="G25" s="102"/>
      <c r="H25" s="102"/>
      <c r="I25" s="106">
        <v>308862.39672999998</v>
      </c>
    </row>
    <row r="26" spans="1:9" ht="38.25" x14ac:dyDescent="0.2">
      <c r="A26" s="148" t="s">
        <v>207</v>
      </c>
      <c r="B26" s="149" t="s">
        <v>471</v>
      </c>
      <c r="C26" s="106">
        <v>153425.63839000001</v>
      </c>
      <c r="D26" s="102">
        <v>181.01400000000001</v>
      </c>
      <c r="E26" s="102">
        <v>-70.42</v>
      </c>
      <c r="F26" s="102"/>
      <c r="G26" s="102"/>
      <c r="H26" s="102"/>
      <c r="I26" s="106">
        <v>153536.23238999999</v>
      </c>
    </row>
    <row r="27" spans="1:9" ht="25.5" x14ac:dyDescent="0.2">
      <c r="A27" s="147" t="s">
        <v>216</v>
      </c>
      <c r="B27" s="151" t="s">
        <v>472</v>
      </c>
      <c r="C27" s="106">
        <v>1078029.61919</v>
      </c>
      <c r="D27" s="106">
        <v>79318.413490000006</v>
      </c>
      <c r="E27" s="106">
        <v>-170591.60678999999</v>
      </c>
      <c r="F27" s="106"/>
      <c r="G27" s="106"/>
      <c r="H27" s="106"/>
      <c r="I27" s="106">
        <v>986756.42588999995</v>
      </c>
    </row>
    <row r="28" spans="1:9" ht="25.5" x14ac:dyDescent="0.2">
      <c r="A28" s="148" t="s">
        <v>218</v>
      </c>
      <c r="B28" s="149" t="s">
        <v>473</v>
      </c>
      <c r="C28" s="106"/>
      <c r="D28" s="102"/>
      <c r="E28" s="102"/>
      <c r="F28" s="102"/>
      <c r="G28" s="102"/>
      <c r="H28" s="102"/>
      <c r="I28" s="106"/>
    </row>
    <row r="29" spans="1:9" ht="25.5" x14ac:dyDescent="0.2">
      <c r="A29" s="147" t="s">
        <v>474</v>
      </c>
      <c r="B29" s="151" t="s">
        <v>475</v>
      </c>
      <c r="C29" s="106">
        <v>1078029.61919</v>
      </c>
      <c r="D29" s="106">
        <v>79318.413490000006</v>
      </c>
      <c r="E29" s="106">
        <v>-170591.60678999999</v>
      </c>
      <c r="F29" s="106"/>
      <c r="G29" s="106"/>
      <c r="H29" s="106"/>
      <c r="I29" s="106">
        <v>986756.42588999995</v>
      </c>
    </row>
  </sheetData>
  <mergeCells count="11">
    <mergeCell ref="I7:I8"/>
    <mergeCell ref="A1:I1"/>
    <mergeCell ref="A2:I2"/>
    <mergeCell ref="A4:I4"/>
    <mergeCell ref="A5:I5"/>
    <mergeCell ref="D6:I6"/>
    <mergeCell ref="A7:A8"/>
    <mergeCell ref="B7:B8"/>
    <mergeCell ref="C7:C8"/>
    <mergeCell ref="D7:G7"/>
    <mergeCell ref="H7:H8"/>
  </mergeCells>
  <printOptions horizontalCentered="1"/>
  <pageMargins left="0.27559055118110237" right="0.31496062992125984" top="0.39370078740157483" bottom="0.51181102362204722" header="0.23622047244094491" footer="0.27559055118110237"/>
  <pageSetup paperSize="9" scale="90" firstPageNumber="68" orientation="landscape" r:id="rId1"/>
  <headerFooter differentFirst="1"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0911A-9460-4D5B-AA6F-94F2969DEB50}">
  <sheetPr>
    <pageSetUpPr fitToPage="1"/>
  </sheetPr>
  <dimension ref="A1:H27"/>
  <sheetViews>
    <sheetView view="pageBreakPreview" zoomScaleNormal="100" zoomScaleSheetLayoutView="100" workbookViewId="0">
      <selection activeCell="N44" sqref="N44"/>
    </sheetView>
  </sheetViews>
  <sheetFormatPr defaultRowHeight="12.75" x14ac:dyDescent="0.2"/>
  <cols>
    <col min="1" max="1" width="5.5703125" customWidth="1"/>
    <col min="2" max="2" width="64.42578125" customWidth="1"/>
    <col min="3" max="3" width="12.5703125" customWidth="1"/>
    <col min="4" max="4" width="10.42578125" customWidth="1"/>
    <col min="5" max="5" width="13.7109375" customWidth="1"/>
    <col min="6" max="6" width="12.5703125" bestFit="1" customWidth="1"/>
    <col min="7" max="7" width="10.85546875" bestFit="1" customWidth="1"/>
    <col min="8" max="8" width="14.140625" customWidth="1"/>
  </cols>
  <sheetData>
    <row r="1" spans="1:8" x14ac:dyDescent="0.2">
      <c r="B1" s="18"/>
      <c r="C1" s="18"/>
      <c r="D1" s="18"/>
      <c r="E1" s="18"/>
      <c r="F1" s="18"/>
      <c r="G1" s="18"/>
      <c r="H1" s="144" t="s">
        <v>0</v>
      </c>
    </row>
    <row r="2" spans="1:8" x14ac:dyDescent="0.2">
      <c r="C2" s="18"/>
      <c r="D2" s="18"/>
      <c r="E2" s="18"/>
      <c r="F2" s="18"/>
      <c r="G2" s="18"/>
      <c r="H2" s="144" t="s">
        <v>476</v>
      </c>
    </row>
    <row r="3" spans="1:8" x14ac:dyDescent="0.2">
      <c r="C3" s="18"/>
      <c r="D3" s="18"/>
      <c r="E3" s="18"/>
      <c r="F3" s="18"/>
      <c r="G3" s="18"/>
      <c r="H3" s="145"/>
    </row>
    <row r="4" spans="1:8" x14ac:dyDescent="0.2">
      <c r="A4" s="467" t="s">
        <v>477</v>
      </c>
      <c r="B4" s="467"/>
      <c r="C4" s="467"/>
      <c r="D4" s="467"/>
      <c r="E4" s="467"/>
      <c r="F4" s="467"/>
      <c r="G4" s="467"/>
      <c r="H4" s="467"/>
    </row>
    <row r="5" spans="1:8" x14ac:dyDescent="0.2">
      <c r="A5" s="462" t="s">
        <v>3</v>
      </c>
      <c r="B5" s="462"/>
      <c r="C5" s="462"/>
      <c r="D5" s="462"/>
      <c r="E5" s="462"/>
      <c r="F5" s="462"/>
      <c r="G5" s="462"/>
      <c r="H5" s="462"/>
    </row>
    <row r="6" spans="1:8" x14ac:dyDescent="0.2">
      <c r="B6" s="18"/>
      <c r="C6" s="378" t="s">
        <v>4</v>
      </c>
      <c r="D6" s="378"/>
      <c r="E6" s="378"/>
      <c r="F6" s="378"/>
      <c r="G6" s="378"/>
      <c r="H6" s="378"/>
    </row>
    <row r="7" spans="1:8" ht="34.5" customHeight="1" x14ac:dyDescent="0.2">
      <c r="A7" s="468" t="s">
        <v>478</v>
      </c>
      <c r="B7" s="470" t="s">
        <v>479</v>
      </c>
      <c r="C7" s="472" t="s">
        <v>480</v>
      </c>
      <c r="D7" s="472"/>
      <c r="E7" s="472"/>
      <c r="F7" s="472" t="s">
        <v>481</v>
      </c>
      <c r="G7" s="472"/>
      <c r="H7" s="472"/>
    </row>
    <row r="8" spans="1:8" ht="51" customHeight="1" x14ac:dyDescent="0.2">
      <c r="A8" s="469"/>
      <c r="B8" s="471"/>
      <c r="C8" s="152" t="s">
        <v>12</v>
      </c>
      <c r="D8" s="152" t="s">
        <v>482</v>
      </c>
      <c r="E8" s="152" t="s">
        <v>483</v>
      </c>
      <c r="F8" s="152" t="s">
        <v>12</v>
      </c>
      <c r="G8" s="152" t="s">
        <v>482</v>
      </c>
      <c r="H8" s="152" t="s">
        <v>483</v>
      </c>
    </row>
    <row r="9" spans="1:8" s="68" customFormat="1" ht="10.5" customHeight="1" x14ac:dyDescent="0.2">
      <c r="A9" s="153">
        <v>1</v>
      </c>
      <c r="B9" s="154">
        <v>2</v>
      </c>
      <c r="C9" s="154">
        <v>3</v>
      </c>
      <c r="D9" s="154">
        <v>4</v>
      </c>
      <c r="E9" s="154">
        <v>5</v>
      </c>
      <c r="F9" s="154">
        <v>6</v>
      </c>
      <c r="G9" s="154">
        <v>7</v>
      </c>
      <c r="H9" s="154">
        <v>8</v>
      </c>
    </row>
    <row r="10" spans="1:8" s="68" customFormat="1" x14ac:dyDescent="0.2">
      <c r="A10" s="155" t="s">
        <v>17</v>
      </c>
      <c r="B10" s="156" t="s">
        <v>484</v>
      </c>
      <c r="C10" s="157">
        <v>4421143.0461600004</v>
      </c>
      <c r="D10" s="157">
        <v>246800.41390000001</v>
      </c>
      <c r="E10" s="157">
        <v>0</v>
      </c>
      <c r="F10" s="157">
        <v>3921648.78889</v>
      </c>
      <c r="G10" s="157">
        <v>195571.79118</v>
      </c>
      <c r="H10" s="157"/>
    </row>
    <row r="11" spans="1:8" s="68" customFormat="1" x14ac:dyDescent="0.2">
      <c r="A11" s="155" t="s">
        <v>258</v>
      </c>
      <c r="B11" s="156" t="s">
        <v>485</v>
      </c>
      <c r="C11" s="157">
        <v>722887.80050000001</v>
      </c>
      <c r="D11" s="157">
        <v>1801.9817399999999</v>
      </c>
      <c r="E11" s="157"/>
      <c r="F11" s="157">
        <v>594533.73811999999</v>
      </c>
      <c r="G11" s="157">
        <v>364.70639</v>
      </c>
      <c r="H11" s="157"/>
    </row>
    <row r="12" spans="1:8" s="68" customFormat="1" x14ac:dyDescent="0.2">
      <c r="A12" s="155" t="s">
        <v>260</v>
      </c>
      <c r="B12" s="156" t="s">
        <v>486</v>
      </c>
      <c r="C12" s="157">
        <v>1989587.1327800001</v>
      </c>
      <c r="D12" s="157">
        <v>1915.24225</v>
      </c>
      <c r="E12" s="157"/>
      <c r="F12" s="157">
        <v>1806328.8810699999</v>
      </c>
      <c r="G12" s="157">
        <v>3440.17227</v>
      </c>
      <c r="H12" s="157"/>
    </row>
    <row r="13" spans="1:8" s="68" customFormat="1" x14ac:dyDescent="0.2">
      <c r="A13" s="155" t="s">
        <v>487</v>
      </c>
      <c r="B13" s="156" t="s">
        <v>488</v>
      </c>
      <c r="C13" s="157">
        <v>1988193.23716</v>
      </c>
      <c r="D13" s="157">
        <v>1911.24332</v>
      </c>
      <c r="E13" s="157"/>
      <c r="F13" s="157">
        <v>1804767.5719300001</v>
      </c>
      <c r="G13" s="157">
        <v>3356.9166300000002</v>
      </c>
      <c r="H13" s="157"/>
    </row>
    <row r="14" spans="1:8" s="68" customFormat="1" x14ac:dyDescent="0.2">
      <c r="A14" s="155" t="s">
        <v>489</v>
      </c>
      <c r="B14" s="156" t="s">
        <v>490</v>
      </c>
      <c r="C14" s="157">
        <v>1393.89562</v>
      </c>
      <c r="D14" s="157">
        <v>3.9989300000000001</v>
      </c>
      <c r="E14" s="157"/>
      <c r="F14" s="157">
        <v>1561.3091400000001</v>
      </c>
      <c r="G14" s="157">
        <v>83.25564</v>
      </c>
      <c r="H14" s="157"/>
    </row>
    <row r="15" spans="1:8" s="68" customFormat="1" x14ac:dyDescent="0.2">
      <c r="A15" s="155" t="s">
        <v>262</v>
      </c>
      <c r="B15" s="156" t="s">
        <v>491</v>
      </c>
      <c r="C15" s="157">
        <v>181063.36653</v>
      </c>
      <c r="D15" s="157">
        <v>151824.60930000001</v>
      </c>
      <c r="E15" s="157"/>
      <c r="F15" s="157">
        <v>136823.0931</v>
      </c>
      <c r="G15" s="157">
        <v>106165.52606</v>
      </c>
      <c r="H15" s="157"/>
    </row>
    <row r="16" spans="1:8" s="68" customFormat="1" x14ac:dyDescent="0.2">
      <c r="A16" s="155" t="s">
        <v>492</v>
      </c>
      <c r="B16" s="156" t="s">
        <v>493</v>
      </c>
      <c r="C16" s="157">
        <v>1023.67821</v>
      </c>
      <c r="D16" s="157">
        <v>2.2790300000000001</v>
      </c>
      <c r="E16" s="157"/>
      <c r="F16" s="157">
        <v>1116.55198</v>
      </c>
      <c r="G16" s="157">
        <v>1.6830799999999999</v>
      </c>
      <c r="H16" s="157"/>
    </row>
    <row r="17" spans="1:8" s="68" customFormat="1" x14ac:dyDescent="0.2">
      <c r="A17" s="155" t="s">
        <v>494</v>
      </c>
      <c r="B17" s="156" t="s">
        <v>495</v>
      </c>
      <c r="C17" s="157">
        <v>1042.6449</v>
      </c>
      <c r="D17" s="157">
        <v>214.93853999999999</v>
      </c>
      <c r="E17" s="157"/>
      <c r="F17" s="157">
        <v>983.40058999999997</v>
      </c>
      <c r="G17" s="157">
        <v>150.8741</v>
      </c>
      <c r="H17" s="157"/>
    </row>
    <row r="18" spans="1:8" s="68" customFormat="1" x14ac:dyDescent="0.2">
      <c r="A18" s="155" t="s">
        <v>496</v>
      </c>
      <c r="B18" s="156" t="s">
        <v>497</v>
      </c>
      <c r="C18" s="157">
        <v>174020.71178000001</v>
      </c>
      <c r="D18" s="157">
        <v>151607.14173</v>
      </c>
      <c r="E18" s="157"/>
      <c r="F18" s="157">
        <v>129691.63424</v>
      </c>
      <c r="G18" s="157">
        <v>106012.96888</v>
      </c>
      <c r="H18" s="157"/>
    </row>
    <row r="19" spans="1:8" s="68" customFormat="1" x14ac:dyDescent="0.2">
      <c r="A19" s="155" t="s">
        <v>498</v>
      </c>
      <c r="B19" s="156" t="s">
        <v>499</v>
      </c>
      <c r="C19" s="157">
        <v>4298.5611500000005</v>
      </c>
      <c r="D19" s="157">
        <v>0</v>
      </c>
      <c r="E19" s="157"/>
      <c r="F19" s="157">
        <v>4356.0567700000001</v>
      </c>
      <c r="G19" s="157">
        <v>0</v>
      </c>
      <c r="H19" s="157"/>
    </row>
    <row r="20" spans="1:8" s="68" customFormat="1" x14ac:dyDescent="0.2">
      <c r="A20" s="155" t="s">
        <v>500</v>
      </c>
      <c r="B20" s="156" t="s">
        <v>501</v>
      </c>
      <c r="C20" s="157">
        <v>677.77049</v>
      </c>
      <c r="D20" s="157">
        <v>0.25</v>
      </c>
      <c r="E20" s="157"/>
      <c r="F20" s="157">
        <v>675.44952000000001</v>
      </c>
      <c r="G20" s="157">
        <v>0</v>
      </c>
      <c r="H20" s="157"/>
    </row>
    <row r="21" spans="1:8" s="68" customFormat="1" x14ac:dyDescent="0.2">
      <c r="A21" s="155" t="s">
        <v>264</v>
      </c>
      <c r="B21" s="156" t="s">
        <v>502</v>
      </c>
      <c r="C21" s="157">
        <v>139077.49134000001</v>
      </c>
      <c r="D21" s="157">
        <v>0</v>
      </c>
      <c r="E21" s="157"/>
      <c r="F21" s="157">
        <v>123998.12546</v>
      </c>
      <c r="G21" s="157">
        <v>0</v>
      </c>
      <c r="H21" s="157"/>
    </row>
    <row r="22" spans="1:8" s="68" customFormat="1" x14ac:dyDescent="0.2">
      <c r="A22" s="155" t="s">
        <v>282</v>
      </c>
      <c r="B22" s="156" t="s">
        <v>503</v>
      </c>
      <c r="C22" s="157">
        <v>1064442.7454599999</v>
      </c>
      <c r="D22" s="157">
        <v>50188.276400000002</v>
      </c>
      <c r="E22" s="157">
        <v>0</v>
      </c>
      <c r="F22" s="157">
        <v>974748.39277999999</v>
      </c>
      <c r="G22" s="157">
        <v>43790.40741</v>
      </c>
      <c r="H22" s="157"/>
    </row>
    <row r="23" spans="1:8" s="68" customFormat="1" x14ac:dyDescent="0.2">
      <c r="A23" s="155" t="s">
        <v>504</v>
      </c>
      <c r="B23" s="156" t="s">
        <v>505</v>
      </c>
      <c r="C23" s="157">
        <v>18.657810000000001</v>
      </c>
      <c r="D23" s="157">
        <v>18.657810000000001</v>
      </c>
      <c r="E23" s="157">
        <v>0</v>
      </c>
      <c r="F23" s="157">
        <v>14.023759999999999</v>
      </c>
      <c r="G23" s="157">
        <v>14.023759999999999</v>
      </c>
      <c r="H23" s="157"/>
    </row>
    <row r="24" spans="1:8" s="68" customFormat="1" x14ac:dyDescent="0.2">
      <c r="A24" s="155" t="s">
        <v>506</v>
      </c>
      <c r="B24" s="156" t="s">
        <v>501</v>
      </c>
      <c r="C24" s="157">
        <v>1064424.0876499999</v>
      </c>
      <c r="D24" s="157">
        <v>50169.618589999998</v>
      </c>
      <c r="E24" s="157"/>
      <c r="F24" s="157">
        <v>974734.36901999998</v>
      </c>
      <c r="G24" s="157">
        <v>43776.383650000003</v>
      </c>
      <c r="H24" s="157"/>
    </row>
    <row r="25" spans="1:8" s="68" customFormat="1" x14ac:dyDescent="0.2">
      <c r="A25" s="155" t="s">
        <v>402</v>
      </c>
      <c r="B25" s="156" t="s">
        <v>507</v>
      </c>
      <c r="C25" s="157">
        <v>324084.50955000002</v>
      </c>
      <c r="D25" s="157">
        <v>41070.304210000002</v>
      </c>
      <c r="E25" s="157">
        <v>0</v>
      </c>
      <c r="F25" s="157">
        <v>285216.55836000002</v>
      </c>
      <c r="G25" s="157">
        <v>41810.979050000002</v>
      </c>
      <c r="H25" s="157"/>
    </row>
    <row r="26" spans="1:8" s="68" customFormat="1" x14ac:dyDescent="0.2">
      <c r="A26" s="155" t="s">
        <v>19</v>
      </c>
      <c r="B26" s="156" t="s">
        <v>508</v>
      </c>
      <c r="C26" s="157">
        <v>-573553.21193999995</v>
      </c>
      <c r="D26" s="157">
        <v>-0.68874000000000002</v>
      </c>
      <c r="E26" s="157">
        <v>0</v>
      </c>
      <c r="F26" s="157">
        <v>-528624.22560999996</v>
      </c>
      <c r="G26" s="157">
        <v>-5.389E-2</v>
      </c>
      <c r="H26" s="157">
        <v>0</v>
      </c>
    </row>
    <row r="27" spans="1:8" s="68" customFormat="1" x14ac:dyDescent="0.2">
      <c r="A27" s="158" t="s">
        <v>27</v>
      </c>
      <c r="B27" s="159" t="s">
        <v>509</v>
      </c>
      <c r="C27" s="160">
        <v>3847589.8342200001</v>
      </c>
      <c r="D27" s="160">
        <v>246799.72516</v>
      </c>
      <c r="E27" s="160">
        <v>0</v>
      </c>
      <c r="F27" s="160">
        <v>3393024.5632799999</v>
      </c>
      <c r="G27" s="160">
        <v>195571.73728999999</v>
      </c>
      <c r="H27" s="160">
        <v>0</v>
      </c>
    </row>
  </sheetData>
  <mergeCells count="7">
    <mergeCell ref="A4:H4"/>
    <mergeCell ref="A5:H5"/>
    <mergeCell ref="C6:H6"/>
    <mergeCell ref="A7:A8"/>
    <mergeCell ref="B7:B8"/>
    <mergeCell ref="C7:E7"/>
    <mergeCell ref="F7:H7"/>
  </mergeCells>
  <pageMargins left="0.39370078740157483" right="0.39370078740157483" top="0.74803149606299213" bottom="0.74803149606299213" header="0.31496062992125984" footer="0.31496062992125984"/>
  <pageSetup paperSize="9" scale="98"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DFEA6-C0FD-43E0-B1C4-621DDDE2BF32}">
  <dimension ref="A1:H22"/>
  <sheetViews>
    <sheetView showWhiteSpace="0" view="pageBreakPreview" zoomScaleNormal="100" zoomScaleSheetLayoutView="100" workbookViewId="0">
      <selection activeCell="N44" sqref="N44"/>
    </sheetView>
  </sheetViews>
  <sheetFormatPr defaultRowHeight="12.75" x14ac:dyDescent="0.2"/>
  <cols>
    <col min="1" max="1" width="6.28515625" customWidth="1"/>
    <col min="2" max="2" width="55" customWidth="1"/>
    <col min="3" max="3" width="12.5703125" customWidth="1"/>
    <col min="4" max="4" width="10.42578125" customWidth="1"/>
    <col min="5" max="5" width="17" customWidth="1"/>
    <col min="6" max="6" width="11.85546875" bestFit="1" customWidth="1"/>
    <col min="7" max="7" width="11" customWidth="1"/>
    <col min="8" max="8" width="17.140625" customWidth="1"/>
  </cols>
  <sheetData>
    <row r="1" spans="1:8" x14ac:dyDescent="0.2">
      <c r="A1" s="135"/>
      <c r="B1" s="161"/>
      <c r="C1" s="161"/>
      <c r="D1" s="161"/>
      <c r="E1" s="161"/>
      <c r="F1" s="161"/>
      <c r="G1" s="161"/>
      <c r="H1" s="162" t="s">
        <v>0</v>
      </c>
    </row>
    <row r="2" spans="1:8" x14ac:dyDescent="0.2">
      <c r="A2" s="135"/>
      <c r="B2" s="135"/>
      <c r="C2" s="135"/>
      <c r="D2" s="161"/>
      <c r="E2" s="161"/>
      <c r="F2" s="161"/>
      <c r="G2" s="161"/>
      <c r="H2" s="162" t="s">
        <v>510</v>
      </c>
    </row>
    <row r="3" spans="1:8" x14ac:dyDescent="0.2">
      <c r="A3" s="135"/>
      <c r="B3" s="135"/>
      <c r="C3" s="161"/>
      <c r="D3" s="161"/>
      <c r="E3" s="161"/>
      <c r="F3" s="161"/>
      <c r="G3" s="161"/>
      <c r="H3" s="163"/>
    </row>
    <row r="4" spans="1:8" x14ac:dyDescent="0.2">
      <c r="A4" s="473" t="s">
        <v>511</v>
      </c>
      <c r="B4" s="473"/>
      <c r="C4" s="473"/>
      <c r="D4" s="473"/>
      <c r="E4" s="473"/>
      <c r="F4" s="473"/>
      <c r="G4" s="473"/>
      <c r="H4" s="473"/>
    </row>
    <row r="5" spans="1:8" x14ac:dyDescent="0.2">
      <c r="A5" s="474" t="s">
        <v>3</v>
      </c>
      <c r="B5" s="474"/>
      <c r="C5" s="474"/>
      <c r="D5" s="474"/>
      <c r="E5" s="474"/>
      <c r="F5" s="474"/>
      <c r="G5" s="474"/>
      <c r="H5" s="474"/>
    </row>
    <row r="6" spans="1:8" x14ac:dyDescent="0.2">
      <c r="A6" s="135"/>
      <c r="B6" s="161"/>
      <c r="C6" s="475" t="s">
        <v>4</v>
      </c>
      <c r="D6" s="475"/>
      <c r="E6" s="475"/>
      <c r="F6" s="475"/>
      <c r="G6" s="475"/>
      <c r="H6" s="475"/>
    </row>
    <row r="7" spans="1:8" ht="34.5" customHeight="1" x14ac:dyDescent="0.2">
      <c r="A7" s="476" t="s">
        <v>478</v>
      </c>
      <c r="B7" s="478" t="s">
        <v>479</v>
      </c>
      <c r="C7" s="480" t="s">
        <v>480</v>
      </c>
      <c r="D7" s="481"/>
      <c r="E7" s="482"/>
      <c r="F7" s="480" t="s">
        <v>481</v>
      </c>
      <c r="G7" s="481"/>
      <c r="H7" s="482"/>
    </row>
    <row r="8" spans="1:8" ht="51" customHeight="1" x14ac:dyDescent="0.2">
      <c r="A8" s="477"/>
      <c r="B8" s="479"/>
      <c r="C8" s="164" t="s">
        <v>12</v>
      </c>
      <c r="D8" s="164" t="s">
        <v>512</v>
      </c>
      <c r="E8" s="164" t="s">
        <v>513</v>
      </c>
      <c r="F8" s="164" t="s">
        <v>12</v>
      </c>
      <c r="G8" s="164" t="s">
        <v>512</v>
      </c>
      <c r="H8" s="164" t="s">
        <v>513</v>
      </c>
    </row>
    <row r="9" spans="1:8" s="68" customFormat="1" ht="12" customHeight="1" x14ac:dyDescent="0.2">
      <c r="A9" s="165">
        <v>1</v>
      </c>
      <c r="B9" s="166">
        <v>2</v>
      </c>
      <c r="C9" s="166">
        <v>3</v>
      </c>
      <c r="D9" s="166">
        <v>4</v>
      </c>
      <c r="E9" s="166">
        <v>5</v>
      </c>
      <c r="F9" s="166">
        <v>6</v>
      </c>
      <c r="G9" s="166">
        <v>7</v>
      </c>
      <c r="H9" s="166">
        <v>8</v>
      </c>
    </row>
    <row r="10" spans="1:8" s="68" customFormat="1" x14ac:dyDescent="0.2">
      <c r="A10" s="167" t="s">
        <v>17</v>
      </c>
      <c r="B10" s="168" t="s">
        <v>514</v>
      </c>
      <c r="C10" s="169">
        <v>42640.872730000003</v>
      </c>
      <c r="D10" s="169">
        <v>515.92325000000005</v>
      </c>
      <c r="E10" s="169"/>
      <c r="F10" s="169">
        <v>4444.98668</v>
      </c>
      <c r="G10" s="169">
        <v>446.44781999999998</v>
      </c>
      <c r="H10" s="169"/>
    </row>
    <row r="11" spans="1:8" s="68" customFormat="1" x14ac:dyDescent="0.2">
      <c r="A11" s="167" t="s">
        <v>19</v>
      </c>
      <c r="B11" s="168" t="s">
        <v>515</v>
      </c>
      <c r="C11" s="169">
        <v>32729.4244</v>
      </c>
      <c r="D11" s="169">
        <v>21066.922330000001</v>
      </c>
      <c r="E11" s="169"/>
      <c r="F11" s="169">
        <v>29789.694169999999</v>
      </c>
      <c r="G11" s="169">
        <v>18437.262500000001</v>
      </c>
      <c r="H11" s="169"/>
    </row>
    <row r="12" spans="1:8" s="68" customFormat="1" x14ac:dyDescent="0.2">
      <c r="A12" s="167" t="s">
        <v>27</v>
      </c>
      <c r="B12" s="168" t="s">
        <v>516</v>
      </c>
      <c r="C12" s="169">
        <v>160610.84023</v>
      </c>
      <c r="D12" s="169">
        <v>203.46982</v>
      </c>
      <c r="E12" s="169">
        <v>6.6246400000000003</v>
      </c>
      <c r="F12" s="169">
        <v>110522.42306</v>
      </c>
      <c r="G12" s="169">
        <v>224.73672999999999</v>
      </c>
      <c r="H12" s="169">
        <v>5.98515</v>
      </c>
    </row>
    <row r="13" spans="1:8" s="68" customFormat="1" x14ac:dyDescent="0.2">
      <c r="A13" s="167" t="s">
        <v>35</v>
      </c>
      <c r="B13" s="168" t="s">
        <v>517</v>
      </c>
      <c r="C13" s="169">
        <v>1442599.4336000001</v>
      </c>
      <c r="D13" s="169">
        <v>437027.53713000001</v>
      </c>
      <c r="E13" s="169"/>
      <c r="F13" s="169">
        <v>1227730.7981499999</v>
      </c>
      <c r="G13" s="169">
        <v>364965.78781000001</v>
      </c>
      <c r="H13" s="169"/>
    </row>
    <row r="14" spans="1:8" s="68" customFormat="1" x14ac:dyDescent="0.2">
      <c r="A14" s="167" t="s">
        <v>518</v>
      </c>
      <c r="B14" s="168" t="s">
        <v>519</v>
      </c>
      <c r="C14" s="169">
        <v>7121.3071099999997</v>
      </c>
      <c r="D14" s="169">
        <v>0</v>
      </c>
      <c r="E14" s="169"/>
      <c r="F14" s="169">
        <v>9110.3904999999995</v>
      </c>
      <c r="G14" s="169">
        <v>0</v>
      </c>
      <c r="H14" s="169"/>
    </row>
    <row r="15" spans="1:8" s="68" customFormat="1" x14ac:dyDescent="0.2">
      <c r="A15" s="167" t="s">
        <v>520</v>
      </c>
      <c r="B15" s="168" t="s">
        <v>521</v>
      </c>
      <c r="C15" s="169">
        <v>500207.61132999999</v>
      </c>
      <c r="D15" s="169">
        <v>15270.97623</v>
      </c>
      <c r="E15" s="169"/>
      <c r="F15" s="169">
        <v>438933.95009</v>
      </c>
      <c r="G15" s="169">
        <v>4968.4305199999999</v>
      </c>
      <c r="H15" s="169"/>
    </row>
    <row r="16" spans="1:8" s="68" customFormat="1" x14ac:dyDescent="0.2">
      <c r="A16" s="167" t="s">
        <v>522</v>
      </c>
      <c r="B16" s="168" t="s">
        <v>523</v>
      </c>
      <c r="C16" s="169">
        <v>427977.17491</v>
      </c>
      <c r="D16" s="169">
        <v>12970.729719999999</v>
      </c>
      <c r="E16" s="169"/>
      <c r="F16" s="169">
        <v>300069.54019000003</v>
      </c>
      <c r="G16" s="169">
        <v>3553.49955</v>
      </c>
      <c r="H16" s="169"/>
    </row>
    <row r="17" spans="1:8" s="68" customFormat="1" x14ac:dyDescent="0.2">
      <c r="A17" s="167" t="s">
        <v>524</v>
      </c>
      <c r="B17" s="168" t="s">
        <v>525</v>
      </c>
      <c r="C17" s="169">
        <v>507293.34025000001</v>
      </c>
      <c r="D17" s="169">
        <v>408785.83117999998</v>
      </c>
      <c r="E17" s="169"/>
      <c r="F17" s="169">
        <v>479616.91736999998</v>
      </c>
      <c r="G17" s="169">
        <v>356443.85774000001</v>
      </c>
      <c r="H17" s="169"/>
    </row>
    <row r="18" spans="1:8" s="68" customFormat="1" x14ac:dyDescent="0.2">
      <c r="A18" s="167" t="s">
        <v>37</v>
      </c>
      <c r="B18" s="168" t="s">
        <v>526</v>
      </c>
      <c r="C18" s="169">
        <v>236683.38832999999</v>
      </c>
      <c r="D18" s="169">
        <v>70237.529620000001</v>
      </c>
      <c r="E18" s="169"/>
      <c r="F18" s="169">
        <v>221825.25307999999</v>
      </c>
      <c r="G18" s="169">
        <v>72453.347649999996</v>
      </c>
      <c r="H18" s="169"/>
    </row>
    <row r="19" spans="1:8" s="68" customFormat="1" x14ac:dyDescent="0.2">
      <c r="A19" s="167" t="s">
        <v>527</v>
      </c>
      <c r="B19" s="168" t="s">
        <v>528</v>
      </c>
      <c r="C19" s="169">
        <v>0</v>
      </c>
      <c r="D19" s="169">
        <v>0</v>
      </c>
      <c r="E19" s="169"/>
      <c r="F19" s="169">
        <v>0</v>
      </c>
      <c r="G19" s="169">
        <v>0</v>
      </c>
      <c r="H19" s="169"/>
    </row>
    <row r="20" spans="1:8" s="68" customFormat="1" x14ac:dyDescent="0.2">
      <c r="A20" s="167" t="s">
        <v>529</v>
      </c>
      <c r="B20" s="168" t="s">
        <v>530</v>
      </c>
      <c r="C20" s="169">
        <v>69368.076180000004</v>
      </c>
      <c r="D20" s="169">
        <v>57.180190000000003</v>
      </c>
      <c r="E20" s="169"/>
      <c r="F20" s="169">
        <v>70211.779729999995</v>
      </c>
      <c r="G20" s="169">
        <v>59.561900000000001</v>
      </c>
      <c r="H20" s="169"/>
    </row>
    <row r="21" spans="1:8" s="68" customFormat="1" x14ac:dyDescent="0.2">
      <c r="A21" s="167" t="s">
        <v>531</v>
      </c>
      <c r="B21" s="168" t="s">
        <v>532</v>
      </c>
      <c r="C21" s="169">
        <v>167315.31215000001</v>
      </c>
      <c r="D21" s="169">
        <v>70180.349430000002</v>
      </c>
      <c r="E21" s="169"/>
      <c r="F21" s="169">
        <v>151613.47334999999</v>
      </c>
      <c r="G21" s="169">
        <v>72393.785749999995</v>
      </c>
      <c r="H21" s="169"/>
    </row>
    <row r="22" spans="1:8" s="68" customFormat="1" ht="15.75" customHeight="1" x14ac:dyDescent="0.2">
      <c r="A22" s="170" t="s">
        <v>39</v>
      </c>
      <c r="B22" s="171" t="s">
        <v>533</v>
      </c>
      <c r="C22" s="172">
        <v>1915263.9592899999</v>
      </c>
      <c r="D22" s="172">
        <v>529051.38214999996</v>
      </c>
      <c r="E22" s="172">
        <v>6.6246400000000003</v>
      </c>
      <c r="F22" s="172">
        <v>1594313.1551399999</v>
      </c>
      <c r="G22" s="172">
        <v>456527.58250999998</v>
      </c>
      <c r="H22" s="172">
        <v>5.98515</v>
      </c>
    </row>
  </sheetData>
  <mergeCells count="7">
    <mergeCell ref="A4:H4"/>
    <mergeCell ref="A5:H5"/>
    <mergeCell ref="C6:H6"/>
    <mergeCell ref="A7:A8"/>
    <mergeCell ref="B7:B8"/>
    <mergeCell ref="C7:E7"/>
    <mergeCell ref="F7:H7"/>
  </mergeCells>
  <pageMargins left="0.51" right="0.28000000000000003"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C7C7D-6F4B-404C-A082-0258898A734E}">
  <sheetPr>
    <pageSetUpPr fitToPage="1"/>
  </sheetPr>
  <dimension ref="A1:J58"/>
  <sheetViews>
    <sheetView view="pageBreakPreview" topLeftCell="A29" zoomScale="80" zoomScaleNormal="80" zoomScaleSheetLayoutView="80" workbookViewId="0">
      <selection activeCell="N44" sqref="N44"/>
    </sheetView>
  </sheetViews>
  <sheetFormatPr defaultColWidth="8.85546875" defaultRowHeight="12.75" x14ac:dyDescent="0.2"/>
  <cols>
    <col min="1" max="1" width="7.5703125" style="177" customWidth="1"/>
    <col min="2" max="2" width="46.140625" style="177" customWidth="1"/>
    <col min="3" max="3" width="12" style="210" customWidth="1"/>
    <col min="4" max="4" width="12.28515625" style="177" customWidth="1"/>
    <col min="5" max="5" width="13.28515625" style="177" customWidth="1"/>
    <col min="6" max="6" width="17.85546875" style="177" customWidth="1"/>
    <col min="7" max="7" width="16.42578125" style="177" customWidth="1"/>
    <col min="8" max="8" width="17.5703125" style="177" customWidth="1"/>
    <col min="9" max="9" width="17.42578125" style="177" customWidth="1"/>
    <col min="10" max="10" width="19.7109375" style="177" customWidth="1"/>
    <col min="11" max="16384" width="8.85546875" style="177"/>
  </cols>
  <sheetData>
    <row r="1" spans="1:10" x14ac:dyDescent="0.2">
      <c r="A1" s="173"/>
      <c r="B1" s="173"/>
      <c r="C1" s="174"/>
      <c r="D1" s="173"/>
      <c r="E1" s="173"/>
      <c r="F1" s="173"/>
      <c r="G1" s="173"/>
      <c r="H1" s="175"/>
      <c r="I1" s="175"/>
      <c r="J1" s="176" t="s">
        <v>0</v>
      </c>
    </row>
    <row r="2" spans="1:10" x14ac:dyDescent="0.2">
      <c r="A2" s="173"/>
      <c r="B2" s="173"/>
      <c r="C2" s="174"/>
      <c r="D2" s="173"/>
      <c r="E2" s="173"/>
      <c r="F2" s="173"/>
      <c r="G2" s="173"/>
      <c r="H2" s="175"/>
      <c r="I2" s="175"/>
      <c r="J2" s="176" t="s">
        <v>534</v>
      </c>
    </row>
    <row r="3" spans="1:10" x14ac:dyDescent="0.2">
      <c r="A3" s="173"/>
      <c r="B3" s="173"/>
      <c r="C3" s="174"/>
      <c r="D3" s="173"/>
      <c r="E3" s="173"/>
      <c r="F3" s="173"/>
      <c r="G3" s="173"/>
      <c r="H3" s="175"/>
      <c r="I3" s="175"/>
      <c r="J3" s="176"/>
    </row>
    <row r="4" spans="1:10" x14ac:dyDescent="0.2">
      <c r="A4" s="483" t="s">
        <v>535</v>
      </c>
      <c r="B4" s="483"/>
      <c r="C4" s="483"/>
      <c r="D4" s="483"/>
      <c r="E4" s="483"/>
      <c r="F4" s="483"/>
      <c r="G4" s="483"/>
      <c r="H4" s="483"/>
      <c r="I4" s="483"/>
      <c r="J4" s="483"/>
    </row>
    <row r="5" spans="1:10" x14ac:dyDescent="0.2">
      <c r="A5" s="484" t="s">
        <v>3</v>
      </c>
      <c r="B5" s="484"/>
      <c r="C5" s="484"/>
      <c r="D5" s="484"/>
      <c r="E5" s="484"/>
      <c r="F5" s="484"/>
      <c r="G5" s="484"/>
      <c r="H5" s="484"/>
      <c r="I5" s="484"/>
      <c r="J5" s="484"/>
    </row>
    <row r="6" spans="1:10" ht="12.75" customHeight="1" x14ac:dyDescent="0.2">
      <c r="A6" s="173"/>
      <c r="B6" s="173"/>
      <c r="C6" s="174"/>
      <c r="D6" s="173"/>
      <c r="E6" s="173"/>
      <c r="F6" s="485" t="s">
        <v>536</v>
      </c>
      <c r="G6" s="485"/>
      <c r="H6" s="485"/>
      <c r="I6" s="485"/>
      <c r="J6" s="485"/>
    </row>
    <row r="7" spans="1:10" ht="12.75" customHeight="1" x14ac:dyDescent="0.2">
      <c r="A7" s="486" t="s">
        <v>537</v>
      </c>
      <c r="B7" s="486" t="s">
        <v>538</v>
      </c>
      <c r="C7" s="486" t="s">
        <v>539</v>
      </c>
      <c r="D7" s="486" t="s">
        <v>540</v>
      </c>
      <c r="E7" s="489" t="s">
        <v>199</v>
      </c>
      <c r="F7" s="490"/>
      <c r="G7" s="491"/>
      <c r="H7" s="489" t="s">
        <v>200</v>
      </c>
      <c r="I7" s="490"/>
      <c r="J7" s="491"/>
    </row>
    <row r="8" spans="1:10" ht="66" customHeight="1" x14ac:dyDescent="0.2">
      <c r="A8" s="487"/>
      <c r="B8" s="487"/>
      <c r="C8" s="487"/>
      <c r="D8" s="487"/>
      <c r="E8" s="486" t="s">
        <v>541</v>
      </c>
      <c r="F8" s="486" t="s">
        <v>542</v>
      </c>
      <c r="G8" s="486" t="s">
        <v>543</v>
      </c>
      <c r="H8" s="486" t="s">
        <v>541</v>
      </c>
      <c r="I8" s="486" t="s">
        <v>544</v>
      </c>
      <c r="J8" s="486" t="s">
        <v>543</v>
      </c>
    </row>
    <row r="9" spans="1:10" ht="63.75" customHeight="1" x14ac:dyDescent="0.2">
      <c r="A9" s="488"/>
      <c r="B9" s="488"/>
      <c r="C9" s="488"/>
      <c r="D9" s="488"/>
      <c r="E9" s="488"/>
      <c r="F9" s="488"/>
      <c r="G9" s="488"/>
      <c r="H9" s="488"/>
      <c r="I9" s="488"/>
      <c r="J9" s="488"/>
    </row>
    <row r="10" spans="1:10" x14ac:dyDescent="0.2">
      <c r="A10" s="178">
        <v>1</v>
      </c>
      <c r="B10" s="178">
        <v>2</v>
      </c>
      <c r="C10" s="178">
        <v>3</v>
      </c>
      <c r="D10" s="178">
        <v>4</v>
      </c>
      <c r="E10" s="178">
        <v>5</v>
      </c>
      <c r="F10" s="178">
        <v>6</v>
      </c>
      <c r="G10" s="178">
        <v>7</v>
      </c>
      <c r="H10" s="178">
        <v>8</v>
      </c>
      <c r="I10" s="178">
        <v>9</v>
      </c>
      <c r="J10" s="178">
        <v>10</v>
      </c>
    </row>
    <row r="11" spans="1:10" x14ac:dyDescent="0.2">
      <c r="A11" s="179" t="s">
        <v>17</v>
      </c>
      <c r="B11" s="180" t="s">
        <v>545</v>
      </c>
      <c r="C11" s="181" t="s">
        <v>45</v>
      </c>
      <c r="D11" s="181" t="s">
        <v>45</v>
      </c>
      <c r="E11" s="182" t="s">
        <v>45</v>
      </c>
      <c r="F11" s="183" t="s">
        <v>45</v>
      </c>
      <c r="G11" s="183">
        <v>883898817.04999995</v>
      </c>
      <c r="H11" s="182" t="s">
        <v>45</v>
      </c>
      <c r="I11" s="184" t="s">
        <v>45</v>
      </c>
      <c r="J11" s="183">
        <v>1434229145.8199999</v>
      </c>
    </row>
    <row r="12" spans="1:10" ht="15" customHeight="1" x14ac:dyDescent="0.2">
      <c r="A12" s="185" t="s">
        <v>258</v>
      </c>
      <c r="B12" s="185" t="s">
        <v>546</v>
      </c>
      <c r="C12" s="186" t="s">
        <v>547</v>
      </c>
      <c r="D12" s="187"/>
      <c r="E12" s="188">
        <v>111514000</v>
      </c>
      <c r="F12" s="189" t="s">
        <v>548</v>
      </c>
      <c r="G12" s="190">
        <v>105973811.52</v>
      </c>
      <c r="H12" s="188">
        <v>118021000</v>
      </c>
      <c r="I12" s="191"/>
      <c r="J12" s="190">
        <v>94077575.590000004</v>
      </c>
    </row>
    <row r="13" spans="1:10" ht="15" customHeight="1" x14ac:dyDescent="0.2">
      <c r="A13" s="185" t="s">
        <v>260</v>
      </c>
      <c r="B13" s="185" t="s">
        <v>549</v>
      </c>
      <c r="C13" s="186" t="s">
        <v>547</v>
      </c>
      <c r="D13" s="187"/>
      <c r="E13" s="188">
        <v>1173979215</v>
      </c>
      <c r="F13" s="192">
        <v>0.103013484</v>
      </c>
      <c r="G13" s="190">
        <v>120935689.08</v>
      </c>
      <c r="H13" s="188">
        <v>1184250721</v>
      </c>
      <c r="I13" s="191"/>
      <c r="J13" s="190">
        <v>194453682.58000001</v>
      </c>
    </row>
    <row r="14" spans="1:10" ht="15" customHeight="1" x14ac:dyDescent="0.2">
      <c r="A14" s="185" t="s">
        <v>262</v>
      </c>
      <c r="B14" s="185" t="s">
        <v>550</v>
      </c>
      <c r="C14" s="186" t="s">
        <v>547</v>
      </c>
      <c r="D14" s="187"/>
      <c r="E14" s="188">
        <v>218854310</v>
      </c>
      <c r="F14" s="192">
        <v>0.173000454</v>
      </c>
      <c r="G14" s="190">
        <v>37861894.979999997</v>
      </c>
      <c r="H14" s="188">
        <v>220522310</v>
      </c>
      <c r="I14" s="191"/>
      <c r="J14" s="190">
        <v>54962529.909999996</v>
      </c>
    </row>
    <row r="15" spans="1:10" ht="15" customHeight="1" x14ac:dyDescent="0.2">
      <c r="A15" s="185" t="s">
        <v>264</v>
      </c>
      <c r="B15" s="185" t="s">
        <v>551</v>
      </c>
      <c r="C15" s="186" t="s">
        <v>547</v>
      </c>
      <c r="D15" s="187"/>
      <c r="E15" s="188">
        <v>733366000</v>
      </c>
      <c r="F15" s="192">
        <v>0.289692801</v>
      </c>
      <c r="G15" s="190">
        <v>212450850.69999999</v>
      </c>
      <c r="H15" s="188">
        <v>741642000</v>
      </c>
      <c r="I15" s="191"/>
      <c r="J15" s="190">
        <v>192420128.33000001</v>
      </c>
    </row>
    <row r="16" spans="1:10" ht="15" customHeight="1" x14ac:dyDescent="0.2">
      <c r="A16" s="185" t="s">
        <v>282</v>
      </c>
      <c r="B16" s="185" t="s">
        <v>552</v>
      </c>
      <c r="C16" s="186" t="s">
        <v>547</v>
      </c>
      <c r="D16" s="187"/>
      <c r="E16" s="188">
        <v>15279000</v>
      </c>
      <c r="F16" s="192">
        <v>2.1929839999999998E-3</v>
      </c>
      <c r="G16" s="190">
        <v>33506.6</v>
      </c>
      <c r="H16" s="188">
        <v>15243000</v>
      </c>
      <c r="I16" s="191"/>
      <c r="J16" s="190">
        <v>42297.919999999998</v>
      </c>
    </row>
    <row r="17" spans="1:10" ht="15" customHeight="1" x14ac:dyDescent="0.2">
      <c r="A17" s="185" t="s">
        <v>402</v>
      </c>
      <c r="B17" s="185" t="s">
        <v>553</v>
      </c>
      <c r="C17" s="186" t="s">
        <v>547</v>
      </c>
      <c r="D17" s="187"/>
      <c r="E17" s="188">
        <v>2109950</v>
      </c>
      <c r="F17" s="193">
        <v>41.688128542000001</v>
      </c>
      <c r="G17" s="190">
        <v>87959866.810000002</v>
      </c>
      <c r="H17" s="188">
        <v>2154820</v>
      </c>
      <c r="I17" s="194"/>
      <c r="J17" s="190">
        <v>89830413.150000006</v>
      </c>
    </row>
    <row r="18" spans="1:10" ht="15" customHeight="1" x14ac:dyDescent="0.2">
      <c r="A18" s="185" t="s">
        <v>404</v>
      </c>
      <c r="B18" s="185" t="s">
        <v>554</v>
      </c>
      <c r="C18" s="186" t="s">
        <v>547</v>
      </c>
      <c r="D18" s="187"/>
      <c r="E18" s="188">
        <v>48907000</v>
      </c>
      <c r="F18" s="192">
        <v>0.17787752600000001</v>
      </c>
      <c r="G18" s="190">
        <v>8699456.1799999997</v>
      </c>
      <c r="H18" s="188">
        <v>49194000</v>
      </c>
      <c r="I18" s="191"/>
      <c r="J18" s="190">
        <v>15377460.869999999</v>
      </c>
    </row>
    <row r="19" spans="1:10" ht="15" customHeight="1" x14ac:dyDescent="0.2">
      <c r="A19" s="185" t="s">
        <v>406</v>
      </c>
      <c r="B19" s="185" t="s">
        <v>555</v>
      </c>
      <c r="C19" s="186" t="s">
        <v>547</v>
      </c>
      <c r="D19" s="187"/>
      <c r="E19" s="188">
        <v>1403000</v>
      </c>
      <c r="F19" s="192">
        <v>2.5060260000000002E-3</v>
      </c>
      <c r="G19" s="190">
        <v>3515.96</v>
      </c>
      <c r="H19" s="188">
        <v>1403000</v>
      </c>
      <c r="I19" s="191"/>
      <c r="J19" s="190">
        <v>66392.240000000005</v>
      </c>
    </row>
    <row r="20" spans="1:10" ht="15" customHeight="1" x14ac:dyDescent="0.2">
      <c r="A20" s="185" t="s">
        <v>408</v>
      </c>
      <c r="B20" s="185" t="s">
        <v>556</v>
      </c>
      <c r="C20" s="186" t="s">
        <v>547</v>
      </c>
      <c r="D20" s="187"/>
      <c r="E20" s="188">
        <v>94664000</v>
      </c>
      <c r="F20" s="192">
        <v>8.2504200000000001E-4</v>
      </c>
      <c r="G20" s="190">
        <v>78101.78</v>
      </c>
      <c r="H20" s="188">
        <v>95223000</v>
      </c>
      <c r="I20" s="191"/>
      <c r="J20" s="190">
        <v>559317.11</v>
      </c>
    </row>
    <row r="21" spans="1:10" ht="15" customHeight="1" x14ac:dyDescent="0.2">
      <c r="A21" s="185" t="s">
        <v>410</v>
      </c>
      <c r="B21" s="185" t="s">
        <v>557</v>
      </c>
      <c r="C21" s="186" t="s">
        <v>547</v>
      </c>
      <c r="D21" s="187"/>
      <c r="E21" s="188">
        <v>8057060</v>
      </c>
      <c r="F21" s="192">
        <v>3.3240459E-2</v>
      </c>
      <c r="G21" s="190">
        <v>267820.37</v>
      </c>
      <c r="H21" s="188">
        <v>8057060</v>
      </c>
      <c r="I21" s="191"/>
      <c r="J21" s="190">
        <v>267820.37</v>
      </c>
    </row>
    <row r="22" spans="1:10" ht="15" customHeight="1" x14ac:dyDescent="0.2">
      <c r="A22" s="185" t="s">
        <v>412</v>
      </c>
      <c r="B22" s="185" t="s">
        <v>558</v>
      </c>
      <c r="C22" s="186" t="s">
        <v>547</v>
      </c>
      <c r="D22" s="187"/>
      <c r="E22" s="188">
        <v>3185000</v>
      </c>
      <c r="F22" s="189">
        <v>0.94982317100000002</v>
      </c>
      <c r="G22" s="190">
        <v>3025186.8</v>
      </c>
      <c r="H22" s="188">
        <v>3273000</v>
      </c>
      <c r="I22" s="195"/>
      <c r="J22" s="190">
        <v>3387581.99</v>
      </c>
    </row>
    <row r="23" spans="1:10" ht="15" customHeight="1" x14ac:dyDescent="0.2">
      <c r="A23" s="185" t="s">
        <v>414</v>
      </c>
      <c r="B23" s="185" t="s">
        <v>559</v>
      </c>
      <c r="C23" s="186" t="s">
        <v>547</v>
      </c>
      <c r="D23" s="187"/>
      <c r="E23" s="188">
        <v>15592000</v>
      </c>
      <c r="F23" s="192">
        <v>2.0541829999999998E-3</v>
      </c>
      <c r="G23" s="190">
        <v>32028.82</v>
      </c>
      <c r="H23" s="188">
        <v>15365000</v>
      </c>
      <c r="I23" s="191"/>
      <c r="J23" s="190">
        <v>105018.08</v>
      </c>
    </row>
    <row r="24" spans="1:10" ht="15" customHeight="1" x14ac:dyDescent="0.2">
      <c r="A24" s="185" t="s">
        <v>416</v>
      </c>
      <c r="B24" s="185" t="s">
        <v>560</v>
      </c>
      <c r="C24" s="186" t="s">
        <v>547</v>
      </c>
      <c r="D24" s="187"/>
      <c r="E24" s="188">
        <v>84337000</v>
      </c>
      <c r="F24" s="192">
        <v>6.1484384000000003E-2</v>
      </c>
      <c r="G24" s="190">
        <v>5185408.5</v>
      </c>
      <c r="H24" s="188">
        <v>85321000</v>
      </c>
      <c r="I24" s="191"/>
      <c r="J24" s="190">
        <v>5179753.53</v>
      </c>
    </row>
    <row r="25" spans="1:10" ht="15" customHeight="1" x14ac:dyDescent="0.2">
      <c r="A25" s="185" t="s">
        <v>418</v>
      </c>
      <c r="B25" s="185" t="s">
        <v>561</v>
      </c>
      <c r="C25" s="186" t="s">
        <v>547</v>
      </c>
      <c r="D25" s="187"/>
      <c r="E25" s="188">
        <v>359216000</v>
      </c>
      <c r="F25" s="192">
        <v>0.14114558999999999</v>
      </c>
      <c r="G25" s="190">
        <v>50701754.259999998</v>
      </c>
      <c r="H25" s="188">
        <v>336164000</v>
      </c>
      <c r="I25" s="191"/>
      <c r="J25" s="190">
        <v>87218253.579999998</v>
      </c>
    </row>
    <row r="26" spans="1:10" ht="15" customHeight="1" x14ac:dyDescent="0.2">
      <c r="A26" s="185" t="s">
        <v>562</v>
      </c>
      <c r="B26" s="185" t="s">
        <v>563</v>
      </c>
      <c r="C26" s="186" t="s">
        <v>547</v>
      </c>
      <c r="D26" s="187"/>
      <c r="E26" s="188">
        <v>18935410</v>
      </c>
      <c r="F26" s="192">
        <v>6.4350617999999998E-2</v>
      </c>
      <c r="G26" s="190">
        <v>1218505.3500000001</v>
      </c>
      <c r="H26" s="188">
        <v>19002410</v>
      </c>
      <c r="I26" s="191"/>
      <c r="J26" s="190">
        <v>345684.07</v>
      </c>
    </row>
    <row r="27" spans="1:10" ht="15" customHeight="1" x14ac:dyDescent="0.2">
      <c r="A27" s="185" t="s">
        <v>564</v>
      </c>
      <c r="B27" s="185" t="s">
        <v>565</v>
      </c>
      <c r="C27" s="186" t="s">
        <v>547</v>
      </c>
      <c r="D27" s="187"/>
      <c r="E27" s="196">
        <v>423984</v>
      </c>
      <c r="F27" s="192">
        <v>1.7288680249999999</v>
      </c>
      <c r="G27" s="190">
        <v>733012.38</v>
      </c>
      <c r="H27" s="196">
        <v>463542</v>
      </c>
      <c r="I27" s="191"/>
      <c r="J27" s="190">
        <v>3488725.56</v>
      </c>
    </row>
    <row r="28" spans="1:10" ht="15" customHeight="1" x14ac:dyDescent="0.2">
      <c r="A28" s="185" t="s">
        <v>566</v>
      </c>
      <c r="B28" s="185" t="s">
        <v>567</v>
      </c>
      <c r="C28" s="186" t="s">
        <v>547</v>
      </c>
      <c r="D28" s="187"/>
      <c r="E28" s="196">
        <v>2402576</v>
      </c>
      <c r="F28" s="192">
        <v>3.5015795540000001</v>
      </c>
      <c r="G28" s="190">
        <v>8412810.9900000002</v>
      </c>
      <c r="H28" s="196">
        <v>2359368</v>
      </c>
      <c r="I28" s="191"/>
      <c r="J28" s="190">
        <v>31947563.16</v>
      </c>
    </row>
    <row r="29" spans="1:10" ht="15" customHeight="1" x14ac:dyDescent="0.2">
      <c r="A29" s="185" t="s">
        <v>568</v>
      </c>
      <c r="B29" s="185" t="s">
        <v>569</v>
      </c>
      <c r="C29" s="186" t="s">
        <v>547</v>
      </c>
      <c r="D29" s="187"/>
      <c r="E29" s="196">
        <v>503144167</v>
      </c>
      <c r="F29" s="192">
        <v>0.164121295</v>
      </c>
      <c r="G29" s="190">
        <v>82576672.280000001</v>
      </c>
      <c r="H29" s="196">
        <v>495781980</v>
      </c>
      <c r="I29" s="191"/>
      <c r="J29" s="190">
        <v>217646699.69</v>
      </c>
    </row>
    <row r="30" spans="1:10" ht="15" customHeight="1" x14ac:dyDescent="0.2">
      <c r="A30" s="185" t="s">
        <v>570</v>
      </c>
      <c r="B30" s="185" t="s">
        <v>571</v>
      </c>
      <c r="C30" s="186" t="s">
        <v>547</v>
      </c>
      <c r="D30" s="187"/>
      <c r="E30" s="196">
        <v>2395924</v>
      </c>
      <c r="F30" s="192">
        <v>1.144840812</v>
      </c>
      <c r="G30" s="190">
        <v>2742951.58</v>
      </c>
      <c r="H30" s="196">
        <v>417576</v>
      </c>
      <c r="I30" s="191"/>
      <c r="J30" s="190">
        <v>27132629.379999999</v>
      </c>
    </row>
    <row r="31" spans="1:10" ht="15" customHeight="1" x14ac:dyDescent="0.2">
      <c r="A31" s="185" t="s">
        <v>572</v>
      </c>
      <c r="B31" s="185" t="s">
        <v>573</v>
      </c>
      <c r="C31" s="186" t="s">
        <v>547</v>
      </c>
      <c r="D31" s="187"/>
      <c r="E31" s="196">
        <v>271538122</v>
      </c>
      <c r="F31" s="192">
        <v>0.55684537700000003</v>
      </c>
      <c r="G31" s="190">
        <v>151204747.91</v>
      </c>
      <c r="H31" s="196">
        <v>270089777</v>
      </c>
      <c r="I31" s="191"/>
      <c r="J31" s="190">
        <v>406390137.00999999</v>
      </c>
    </row>
    <row r="32" spans="1:10" ht="15" customHeight="1" x14ac:dyDescent="0.2">
      <c r="A32" s="185" t="s">
        <v>574</v>
      </c>
      <c r="B32" s="185" t="s">
        <v>575</v>
      </c>
      <c r="C32" s="186" t="s">
        <v>547</v>
      </c>
      <c r="D32" s="187"/>
      <c r="E32" s="196">
        <v>21563322</v>
      </c>
      <c r="F32" s="192">
        <v>0.176281938</v>
      </c>
      <c r="G32" s="190">
        <v>3801224.2</v>
      </c>
      <c r="H32" s="196">
        <v>241026562</v>
      </c>
      <c r="I32" s="191"/>
      <c r="J32" s="190">
        <v>9329481.6999999993</v>
      </c>
    </row>
    <row r="33" spans="1:10" ht="15" customHeight="1" x14ac:dyDescent="0.2">
      <c r="A33" s="185" t="s">
        <v>576</v>
      </c>
      <c r="B33" s="185" t="s">
        <v>577</v>
      </c>
      <c r="C33" s="186" t="s">
        <v>547</v>
      </c>
      <c r="D33" s="187"/>
      <c r="E33" s="196"/>
      <c r="F33" s="197"/>
      <c r="G33" s="190"/>
      <c r="H33" s="196"/>
      <c r="I33" s="197"/>
      <c r="J33" s="190"/>
    </row>
    <row r="34" spans="1:10" ht="15" customHeight="1" x14ac:dyDescent="0.2">
      <c r="A34" s="185" t="s">
        <v>578</v>
      </c>
      <c r="B34" s="185" t="s">
        <v>579</v>
      </c>
      <c r="C34" s="186" t="s">
        <v>547</v>
      </c>
      <c r="D34" s="187"/>
      <c r="E34" s="196"/>
      <c r="F34" s="197"/>
      <c r="G34" s="190"/>
      <c r="H34" s="196"/>
      <c r="I34" s="197"/>
      <c r="J34" s="190"/>
    </row>
    <row r="35" spans="1:10" ht="15" customHeight="1" x14ac:dyDescent="0.2">
      <c r="A35" s="185" t="s">
        <v>580</v>
      </c>
      <c r="B35" s="185" t="s">
        <v>581</v>
      </c>
      <c r="C35" s="186" t="s">
        <v>547</v>
      </c>
      <c r="D35" s="187"/>
      <c r="E35" s="196"/>
      <c r="F35" s="197"/>
      <c r="G35" s="190"/>
      <c r="H35" s="196"/>
      <c r="I35" s="197"/>
      <c r="J35" s="190"/>
    </row>
    <row r="36" spans="1:10" ht="15" customHeight="1" x14ac:dyDescent="0.2">
      <c r="A36" s="185" t="s">
        <v>582</v>
      </c>
      <c r="B36" s="185" t="s">
        <v>583</v>
      </c>
      <c r="C36" s="186" t="s">
        <v>547</v>
      </c>
      <c r="D36" s="187"/>
      <c r="E36" s="196"/>
      <c r="F36" s="197"/>
      <c r="G36" s="190"/>
      <c r="H36" s="196"/>
      <c r="I36" s="197"/>
      <c r="J36" s="190"/>
    </row>
    <row r="37" spans="1:10" ht="15" customHeight="1" x14ac:dyDescent="0.2">
      <c r="A37" s="185" t="s">
        <v>584</v>
      </c>
      <c r="B37" s="185" t="s">
        <v>585</v>
      </c>
      <c r="C37" s="186" t="s">
        <v>547</v>
      </c>
      <c r="D37" s="187"/>
      <c r="E37" s="196"/>
      <c r="F37" s="197"/>
      <c r="G37" s="190"/>
      <c r="H37" s="196"/>
      <c r="I37" s="197"/>
      <c r="J37" s="190"/>
    </row>
    <row r="38" spans="1:10" ht="15" customHeight="1" x14ac:dyDescent="0.2">
      <c r="A38" s="185" t="s">
        <v>586</v>
      </c>
      <c r="B38" s="185" t="s">
        <v>587</v>
      </c>
      <c r="C38" s="186" t="s">
        <v>547</v>
      </c>
      <c r="D38" s="187"/>
      <c r="E38" s="196"/>
      <c r="F38" s="197"/>
      <c r="G38" s="190"/>
      <c r="H38" s="196"/>
      <c r="I38" s="197"/>
      <c r="J38" s="190"/>
    </row>
    <row r="39" spans="1:10" ht="25.5" x14ac:dyDescent="0.2">
      <c r="A39" s="179" t="s">
        <v>19</v>
      </c>
      <c r="B39" s="198" t="s">
        <v>588</v>
      </c>
      <c r="C39" s="181" t="s">
        <v>45</v>
      </c>
      <c r="D39" s="181" t="s">
        <v>45</v>
      </c>
      <c r="E39" s="181" t="s">
        <v>45</v>
      </c>
      <c r="F39" s="181" t="s">
        <v>45</v>
      </c>
      <c r="G39" s="181" t="s">
        <v>45</v>
      </c>
      <c r="H39" s="181" t="s">
        <v>45</v>
      </c>
      <c r="I39" s="181" t="s">
        <v>45</v>
      </c>
      <c r="J39" s="181" t="s">
        <v>45</v>
      </c>
    </row>
    <row r="40" spans="1:10" x14ac:dyDescent="0.2">
      <c r="A40" s="179" t="s">
        <v>589</v>
      </c>
      <c r="B40" s="198" t="s">
        <v>590</v>
      </c>
      <c r="C40" s="181" t="s">
        <v>45</v>
      </c>
      <c r="D40" s="181" t="s">
        <v>45</v>
      </c>
      <c r="E40" s="181" t="s">
        <v>45</v>
      </c>
      <c r="F40" s="181" t="s">
        <v>45</v>
      </c>
      <c r="G40" s="181" t="s">
        <v>45</v>
      </c>
      <c r="H40" s="181" t="s">
        <v>45</v>
      </c>
      <c r="I40" s="181" t="s">
        <v>45</v>
      </c>
      <c r="J40" s="181" t="s">
        <v>45</v>
      </c>
    </row>
    <row r="41" spans="1:10" ht="15" customHeight="1" x14ac:dyDescent="0.2">
      <c r="A41" s="185" t="s">
        <v>591</v>
      </c>
      <c r="B41" s="185" t="s">
        <v>592</v>
      </c>
      <c r="C41" s="186" t="s">
        <v>547</v>
      </c>
      <c r="D41" s="187"/>
      <c r="E41" s="199">
        <v>90657000</v>
      </c>
      <c r="F41" s="200" t="s">
        <v>45</v>
      </c>
      <c r="G41" s="200" t="s">
        <v>45</v>
      </c>
      <c r="H41" s="199">
        <v>90657000</v>
      </c>
      <c r="I41" s="200" t="s">
        <v>45</v>
      </c>
      <c r="J41" s="200" t="s">
        <v>45</v>
      </c>
    </row>
    <row r="42" spans="1:10" ht="15" customHeight="1" x14ac:dyDescent="0.2">
      <c r="A42" s="185" t="s">
        <v>593</v>
      </c>
      <c r="B42" s="185" t="s">
        <v>594</v>
      </c>
      <c r="C42" s="186" t="s">
        <v>547</v>
      </c>
      <c r="D42" s="187"/>
      <c r="E42" s="201">
        <v>110100000</v>
      </c>
      <c r="F42" s="200" t="s">
        <v>45</v>
      </c>
      <c r="G42" s="200" t="s">
        <v>45</v>
      </c>
      <c r="H42" s="201">
        <v>110100000</v>
      </c>
      <c r="I42" s="200" t="s">
        <v>45</v>
      </c>
      <c r="J42" s="200" t="s">
        <v>45</v>
      </c>
    </row>
    <row r="43" spans="1:10" ht="15" customHeight="1" x14ac:dyDescent="0.2">
      <c r="A43" s="185" t="s">
        <v>595</v>
      </c>
      <c r="B43" s="185" t="s">
        <v>549</v>
      </c>
      <c r="C43" s="186" t="s">
        <v>547</v>
      </c>
      <c r="D43" s="187"/>
      <c r="E43" s="188">
        <v>2063083850</v>
      </c>
      <c r="F43" s="200" t="s">
        <v>45</v>
      </c>
      <c r="G43" s="200" t="s">
        <v>45</v>
      </c>
      <c r="H43" s="188">
        <v>2063083850</v>
      </c>
      <c r="I43" s="200" t="s">
        <v>45</v>
      </c>
      <c r="J43" s="200" t="s">
        <v>45</v>
      </c>
    </row>
    <row r="44" spans="1:10" ht="15" customHeight="1" x14ac:dyDescent="0.2">
      <c r="A44" s="185" t="s">
        <v>596</v>
      </c>
      <c r="B44" s="185" t="s">
        <v>550</v>
      </c>
      <c r="C44" s="186" t="s">
        <v>547</v>
      </c>
      <c r="D44" s="187"/>
      <c r="E44" s="188">
        <v>319037000</v>
      </c>
      <c r="F44" s="200" t="s">
        <v>45</v>
      </c>
      <c r="G44" s="200" t="s">
        <v>45</v>
      </c>
      <c r="H44" s="188">
        <v>319037000</v>
      </c>
      <c r="I44" s="200" t="s">
        <v>45</v>
      </c>
      <c r="J44" s="200" t="s">
        <v>45</v>
      </c>
    </row>
    <row r="45" spans="1:10" ht="15" customHeight="1" x14ac:dyDescent="0.2">
      <c r="A45" s="185" t="s">
        <v>597</v>
      </c>
      <c r="B45" s="185" t="s">
        <v>598</v>
      </c>
      <c r="C45" s="186" t="s">
        <v>547</v>
      </c>
      <c r="D45" s="187"/>
      <c r="E45" s="188">
        <v>278252000</v>
      </c>
      <c r="F45" s="200" t="s">
        <v>45</v>
      </c>
      <c r="G45" s="200" t="s">
        <v>45</v>
      </c>
      <c r="H45" s="188">
        <v>278252000</v>
      </c>
      <c r="I45" s="200" t="s">
        <v>45</v>
      </c>
      <c r="J45" s="200" t="s">
        <v>45</v>
      </c>
    </row>
    <row r="46" spans="1:10" ht="15" customHeight="1" x14ac:dyDescent="0.2">
      <c r="A46" s="185" t="s">
        <v>599</v>
      </c>
      <c r="B46" s="185" t="s">
        <v>551</v>
      </c>
      <c r="C46" s="186" t="s">
        <v>547</v>
      </c>
      <c r="D46" s="187"/>
      <c r="E46" s="188">
        <v>646467000</v>
      </c>
      <c r="F46" s="200" t="s">
        <v>45</v>
      </c>
      <c r="G46" s="200" t="s">
        <v>45</v>
      </c>
      <c r="H46" s="188">
        <v>646467000</v>
      </c>
      <c r="I46" s="200" t="s">
        <v>45</v>
      </c>
      <c r="J46" s="200" t="s">
        <v>45</v>
      </c>
    </row>
    <row r="47" spans="1:10" ht="15" customHeight="1" x14ac:dyDescent="0.2">
      <c r="A47" s="185" t="s">
        <v>600</v>
      </c>
      <c r="B47" s="185" t="s">
        <v>601</v>
      </c>
      <c r="C47" s="186" t="s">
        <v>547</v>
      </c>
      <c r="D47" s="187"/>
      <c r="E47" s="188">
        <v>61690000</v>
      </c>
      <c r="F47" s="200" t="s">
        <v>45</v>
      </c>
      <c r="G47" s="200" t="s">
        <v>45</v>
      </c>
      <c r="H47" s="188">
        <v>61690000</v>
      </c>
      <c r="I47" s="200" t="s">
        <v>45</v>
      </c>
      <c r="J47" s="200" t="s">
        <v>45</v>
      </c>
    </row>
    <row r="48" spans="1:10" ht="15" customHeight="1" x14ac:dyDescent="0.2">
      <c r="A48" s="185" t="s">
        <v>602</v>
      </c>
      <c r="B48" s="185" t="s">
        <v>603</v>
      </c>
      <c r="C48" s="186" t="s">
        <v>547</v>
      </c>
      <c r="D48" s="187"/>
      <c r="E48" s="188">
        <v>7412000</v>
      </c>
      <c r="F48" s="200" t="s">
        <v>45</v>
      </c>
      <c r="G48" s="200" t="s">
        <v>45</v>
      </c>
      <c r="H48" s="188">
        <v>7412000</v>
      </c>
      <c r="I48" s="200" t="s">
        <v>45</v>
      </c>
      <c r="J48" s="200" t="s">
        <v>45</v>
      </c>
    </row>
    <row r="49" spans="1:10" ht="15" customHeight="1" x14ac:dyDescent="0.2">
      <c r="A49" s="185" t="s">
        <v>604</v>
      </c>
      <c r="B49" s="185" t="s">
        <v>605</v>
      </c>
      <c r="C49" s="186" t="s">
        <v>606</v>
      </c>
      <c r="D49" s="187"/>
      <c r="E49" s="188">
        <v>112</v>
      </c>
      <c r="F49" s="200" t="s">
        <v>45</v>
      </c>
      <c r="G49" s="200" t="s">
        <v>45</v>
      </c>
      <c r="H49" s="188">
        <v>112</v>
      </c>
      <c r="I49" s="200" t="s">
        <v>45</v>
      </c>
      <c r="J49" s="200" t="s">
        <v>45</v>
      </c>
    </row>
    <row r="50" spans="1:10" ht="15" customHeight="1" x14ac:dyDescent="0.2">
      <c r="A50" s="185" t="s">
        <v>607</v>
      </c>
      <c r="B50" s="185" t="s">
        <v>557</v>
      </c>
      <c r="C50" s="186" t="s">
        <v>547</v>
      </c>
      <c r="D50" s="187"/>
      <c r="E50" s="188">
        <v>3338000</v>
      </c>
      <c r="F50" s="200" t="s">
        <v>45</v>
      </c>
      <c r="G50" s="200" t="s">
        <v>45</v>
      </c>
      <c r="H50" s="188">
        <v>3338000</v>
      </c>
      <c r="I50" s="200" t="s">
        <v>45</v>
      </c>
      <c r="J50" s="200" t="s">
        <v>45</v>
      </c>
    </row>
    <row r="51" spans="1:10" ht="15" customHeight="1" x14ac:dyDescent="0.2">
      <c r="A51" s="185" t="s">
        <v>608</v>
      </c>
      <c r="B51" s="185" t="s">
        <v>609</v>
      </c>
      <c r="C51" s="186" t="s">
        <v>547</v>
      </c>
      <c r="D51" s="187"/>
      <c r="E51" s="188">
        <v>132860000</v>
      </c>
      <c r="F51" s="200" t="s">
        <v>45</v>
      </c>
      <c r="G51" s="200" t="s">
        <v>45</v>
      </c>
      <c r="H51" s="188">
        <v>132860000</v>
      </c>
      <c r="I51" s="200" t="s">
        <v>45</v>
      </c>
      <c r="J51" s="200" t="s">
        <v>45</v>
      </c>
    </row>
    <row r="52" spans="1:10" ht="15" customHeight="1" x14ac:dyDescent="0.2">
      <c r="A52" s="185" t="s">
        <v>610</v>
      </c>
      <c r="B52" s="185" t="s">
        <v>611</v>
      </c>
      <c r="C52" s="186" t="s">
        <v>547</v>
      </c>
      <c r="D52" s="187"/>
      <c r="E52" s="188">
        <v>258000000</v>
      </c>
      <c r="F52" s="200" t="s">
        <v>45</v>
      </c>
      <c r="G52" s="200" t="s">
        <v>45</v>
      </c>
      <c r="H52" s="188">
        <v>258000000</v>
      </c>
      <c r="I52" s="200" t="s">
        <v>45</v>
      </c>
      <c r="J52" s="200" t="s">
        <v>45</v>
      </c>
    </row>
    <row r="53" spans="1:10" ht="15" customHeight="1" x14ac:dyDescent="0.2">
      <c r="A53" s="185" t="s">
        <v>612</v>
      </c>
      <c r="B53" s="185" t="s">
        <v>613</v>
      </c>
      <c r="C53" s="186" t="s">
        <v>547</v>
      </c>
      <c r="D53" s="187"/>
      <c r="E53" s="188">
        <v>1570000</v>
      </c>
      <c r="F53" s="200" t="s">
        <v>45</v>
      </c>
      <c r="G53" s="200" t="s">
        <v>45</v>
      </c>
      <c r="H53" s="188">
        <v>1570000</v>
      </c>
      <c r="I53" s="200" t="s">
        <v>45</v>
      </c>
      <c r="J53" s="200" t="s">
        <v>45</v>
      </c>
    </row>
    <row r="54" spans="1:10" ht="15" customHeight="1" x14ac:dyDescent="0.2">
      <c r="A54" s="185" t="s">
        <v>614</v>
      </c>
      <c r="B54" s="185" t="s">
        <v>615</v>
      </c>
      <c r="C54" s="186" t="s">
        <v>547</v>
      </c>
      <c r="D54" s="187"/>
      <c r="E54" s="188">
        <v>22562000</v>
      </c>
      <c r="F54" s="200" t="s">
        <v>45</v>
      </c>
      <c r="G54" s="200" t="s">
        <v>45</v>
      </c>
      <c r="H54" s="188">
        <v>22562000</v>
      </c>
      <c r="I54" s="200" t="s">
        <v>45</v>
      </c>
      <c r="J54" s="200" t="s">
        <v>45</v>
      </c>
    </row>
    <row r="55" spans="1:10" ht="15" customHeight="1" x14ac:dyDescent="0.2">
      <c r="A55" s="185" t="s">
        <v>616</v>
      </c>
      <c r="B55" s="185" t="s">
        <v>552</v>
      </c>
      <c r="C55" s="186" t="s">
        <v>547</v>
      </c>
      <c r="D55" s="187"/>
      <c r="E55" s="188">
        <v>15427000</v>
      </c>
      <c r="F55" s="200" t="s">
        <v>45</v>
      </c>
      <c r="G55" s="200" t="s">
        <v>45</v>
      </c>
      <c r="H55" s="188">
        <v>15427000</v>
      </c>
      <c r="I55" s="200" t="s">
        <v>45</v>
      </c>
      <c r="J55" s="200" t="s">
        <v>45</v>
      </c>
    </row>
    <row r="56" spans="1:10" s="203" customFormat="1" x14ac:dyDescent="0.2">
      <c r="A56" s="179" t="s">
        <v>617</v>
      </c>
      <c r="B56" s="198" t="s">
        <v>618</v>
      </c>
      <c r="C56" s="181" t="s">
        <v>45</v>
      </c>
      <c r="D56" s="181" t="s">
        <v>45</v>
      </c>
      <c r="E56" s="202" t="s">
        <v>45</v>
      </c>
      <c r="F56" s="181" t="s">
        <v>45</v>
      </c>
      <c r="G56" s="181" t="s">
        <v>45</v>
      </c>
      <c r="H56" s="202" t="s">
        <v>45</v>
      </c>
      <c r="I56" s="181" t="s">
        <v>45</v>
      </c>
      <c r="J56" s="181" t="s">
        <v>45</v>
      </c>
    </row>
    <row r="57" spans="1:10" x14ac:dyDescent="0.2">
      <c r="A57" s="204"/>
      <c r="B57" s="204"/>
      <c r="C57" s="187"/>
      <c r="D57" s="187"/>
      <c r="E57" s="205"/>
      <c r="F57" s="206"/>
      <c r="G57" s="206"/>
      <c r="H57" s="205"/>
      <c r="I57" s="206"/>
      <c r="J57" s="206"/>
    </row>
    <row r="58" spans="1:10" x14ac:dyDescent="0.2">
      <c r="A58" s="179" t="s">
        <v>27</v>
      </c>
      <c r="B58" s="180" t="s">
        <v>619</v>
      </c>
      <c r="C58" s="181" t="s">
        <v>45</v>
      </c>
      <c r="D58" s="181" t="s">
        <v>45</v>
      </c>
      <c r="E58" s="207" t="s">
        <v>45</v>
      </c>
      <c r="F58" s="208"/>
      <c r="G58" s="209">
        <v>883898817.04999995</v>
      </c>
      <c r="H58" s="207" t="s">
        <v>45</v>
      </c>
      <c r="I58" s="208"/>
      <c r="J58" s="209">
        <v>1434229145.8199999</v>
      </c>
    </row>
  </sheetData>
  <mergeCells count="15">
    <mergeCell ref="A4:J4"/>
    <mergeCell ref="A5:J5"/>
    <mergeCell ref="F6:J6"/>
    <mergeCell ref="A7:A9"/>
    <mergeCell ref="B7:B9"/>
    <mergeCell ref="C7:C9"/>
    <mergeCell ref="D7:D9"/>
    <mergeCell ref="E7:G7"/>
    <mergeCell ref="H7:J7"/>
    <mergeCell ref="E8:E9"/>
    <mergeCell ref="F8:F9"/>
    <mergeCell ref="G8:G9"/>
    <mergeCell ref="H8:H9"/>
    <mergeCell ref="I8:I9"/>
    <mergeCell ref="J8:J9"/>
  </mergeCells>
  <pageMargins left="0.70866141732283472" right="0.70866141732283472" top="0.74803149606299213" bottom="0.74803149606299213" header="0.31496062992125984" footer="0.31496062992125984"/>
  <pageSetup paperSize="9" scale="7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4CFA8-F000-47AA-8DAD-B585EBC55167}">
  <dimension ref="A1:D33"/>
  <sheetViews>
    <sheetView showGridLines="0" view="pageBreakPreview" zoomScaleNormal="100" zoomScaleSheetLayoutView="100" workbookViewId="0">
      <selection activeCell="N44" sqref="N44"/>
    </sheetView>
  </sheetViews>
  <sheetFormatPr defaultRowHeight="12.75" x14ac:dyDescent="0.2"/>
  <cols>
    <col min="1" max="1" width="4.28515625" customWidth="1"/>
    <col min="2" max="2" width="55.42578125" customWidth="1"/>
    <col min="3" max="4" width="12.7109375" bestFit="1" customWidth="1"/>
  </cols>
  <sheetData>
    <row r="1" spans="1:4" x14ac:dyDescent="0.2">
      <c r="A1" s="492" t="s">
        <v>0</v>
      </c>
      <c r="B1" s="492"/>
      <c r="C1" s="492"/>
      <c r="D1" s="492"/>
    </row>
    <row r="2" spans="1:4" x14ac:dyDescent="0.2">
      <c r="A2" s="492" t="s">
        <v>620</v>
      </c>
      <c r="B2" s="492"/>
      <c r="C2" s="492"/>
      <c r="D2" s="492"/>
    </row>
    <row r="4" spans="1:4" x14ac:dyDescent="0.2">
      <c r="A4" s="493" t="s">
        <v>621</v>
      </c>
      <c r="B4" s="493"/>
      <c r="C4" s="493"/>
      <c r="D4" s="493"/>
    </row>
    <row r="5" spans="1:4" x14ac:dyDescent="0.2">
      <c r="A5" s="494" t="s">
        <v>3</v>
      </c>
      <c r="B5" s="494"/>
      <c r="C5" s="494"/>
      <c r="D5" s="494"/>
    </row>
    <row r="6" spans="1:4" x14ac:dyDescent="0.2">
      <c r="A6" s="378" t="s">
        <v>4</v>
      </c>
      <c r="B6" s="378"/>
      <c r="C6" s="378"/>
      <c r="D6" s="378"/>
    </row>
    <row r="7" spans="1:4" ht="38.25" x14ac:dyDescent="0.2">
      <c r="A7" s="211" t="s">
        <v>5</v>
      </c>
      <c r="B7" s="211" t="s">
        <v>621</v>
      </c>
      <c r="C7" s="211" t="s">
        <v>622</v>
      </c>
      <c r="D7" s="211" t="s">
        <v>623</v>
      </c>
    </row>
    <row r="8" spans="1:4" x14ac:dyDescent="0.2">
      <c r="A8" s="212">
        <v>1</v>
      </c>
      <c r="B8" s="212">
        <v>2</v>
      </c>
      <c r="C8" s="212">
        <v>3</v>
      </c>
      <c r="D8" s="212">
        <v>4</v>
      </c>
    </row>
    <row r="9" spans="1:4" x14ac:dyDescent="0.2">
      <c r="A9" s="213" t="s">
        <v>17</v>
      </c>
      <c r="B9" s="214" t="s">
        <v>624</v>
      </c>
      <c r="C9" s="215">
        <v>5313087.13509</v>
      </c>
      <c r="D9" s="215">
        <v>4834769.9921000004</v>
      </c>
    </row>
    <row r="10" spans="1:4" x14ac:dyDescent="0.2">
      <c r="A10" s="216" t="s">
        <v>258</v>
      </c>
      <c r="B10" s="217" t="s">
        <v>625</v>
      </c>
      <c r="C10" s="218">
        <v>3495592.1964500002</v>
      </c>
      <c r="D10" s="218">
        <v>3059421.7517499998</v>
      </c>
    </row>
    <row r="11" spans="1:4" x14ac:dyDescent="0.2">
      <c r="A11" s="216" t="s">
        <v>260</v>
      </c>
      <c r="B11" s="217" t="s">
        <v>626</v>
      </c>
      <c r="C11" s="218">
        <v>1817494.9386400001</v>
      </c>
      <c r="D11" s="218">
        <v>1775348.2403500001</v>
      </c>
    </row>
    <row r="12" spans="1:4" x14ac:dyDescent="0.2">
      <c r="A12" s="216" t="s">
        <v>262</v>
      </c>
      <c r="B12" s="217" t="s">
        <v>627</v>
      </c>
      <c r="C12" s="218"/>
      <c r="D12" s="218"/>
    </row>
    <row r="13" spans="1:4" x14ac:dyDescent="0.2">
      <c r="A13" s="213" t="s">
        <v>19</v>
      </c>
      <c r="B13" s="214" t="s">
        <v>628</v>
      </c>
      <c r="C13" s="215">
        <v>18132.05471</v>
      </c>
      <c r="D13" s="215">
        <v>15596.167740000001</v>
      </c>
    </row>
    <row r="14" spans="1:4" x14ac:dyDescent="0.2">
      <c r="A14" s="216" t="s">
        <v>21</v>
      </c>
      <c r="B14" s="217" t="s">
        <v>629</v>
      </c>
      <c r="C14" s="218">
        <v>487.76691</v>
      </c>
      <c r="D14" s="218">
        <v>-0.61553000000000002</v>
      </c>
    </row>
    <row r="15" spans="1:4" x14ac:dyDescent="0.2">
      <c r="A15" s="216" t="s">
        <v>23</v>
      </c>
      <c r="B15" s="217" t="s">
        <v>630</v>
      </c>
      <c r="C15" s="218">
        <v>3.3890000000000003E-2</v>
      </c>
      <c r="D15" s="218">
        <v>-4.9406600000000003</v>
      </c>
    </row>
    <row r="16" spans="1:4" x14ac:dyDescent="0.2">
      <c r="A16" s="216" t="s">
        <v>25</v>
      </c>
      <c r="B16" s="217" t="s">
        <v>631</v>
      </c>
      <c r="C16" s="218">
        <v>17644.253909999999</v>
      </c>
      <c r="D16" s="218">
        <v>15601.72393</v>
      </c>
    </row>
    <row r="17" spans="1:4" x14ac:dyDescent="0.2">
      <c r="A17" s="213" t="s">
        <v>27</v>
      </c>
      <c r="B17" s="214" t="s">
        <v>632</v>
      </c>
      <c r="C17" s="215">
        <v>9356005.2277199998</v>
      </c>
      <c r="D17" s="215">
        <v>8595625.2798800003</v>
      </c>
    </row>
    <row r="18" spans="1:4" x14ac:dyDescent="0.2">
      <c r="A18" s="216" t="s">
        <v>29</v>
      </c>
      <c r="B18" s="217" t="s">
        <v>633</v>
      </c>
      <c r="C18" s="218">
        <v>7067180.17234</v>
      </c>
      <c r="D18" s="218">
        <v>6460363.4947300004</v>
      </c>
    </row>
    <row r="19" spans="1:4" x14ac:dyDescent="0.2">
      <c r="A19" s="216" t="s">
        <v>31</v>
      </c>
      <c r="B19" s="217" t="s">
        <v>634</v>
      </c>
      <c r="C19" s="218">
        <v>2136624.2545400001</v>
      </c>
      <c r="D19" s="218">
        <v>2020600.51229</v>
      </c>
    </row>
    <row r="20" spans="1:4" x14ac:dyDescent="0.2">
      <c r="A20" s="216" t="s">
        <v>33</v>
      </c>
      <c r="B20" s="217" t="s">
        <v>635</v>
      </c>
      <c r="C20" s="218">
        <v>41237.336840000004</v>
      </c>
      <c r="D20" s="218">
        <v>40802.630859999997</v>
      </c>
    </row>
    <row r="21" spans="1:4" x14ac:dyDescent="0.2">
      <c r="A21" s="216" t="s">
        <v>311</v>
      </c>
      <c r="B21" s="217" t="s">
        <v>636</v>
      </c>
      <c r="C21" s="218"/>
      <c r="D21" s="218"/>
    </row>
    <row r="22" spans="1:4" x14ac:dyDescent="0.2">
      <c r="A22" s="216" t="s">
        <v>313</v>
      </c>
      <c r="B22" s="217" t="s">
        <v>637</v>
      </c>
      <c r="C22" s="218">
        <v>110963.46400000001</v>
      </c>
      <c r="D22" s="218">
        <v>73858.642000000007</v>
      </c>
    </row>
    <row r="23" spans="1:4" x14ac:dyDescent="0.2">
      <c r="A23" s="213" t="s">
        <v>35</v>
      </c>
      <c r="B23" s="214" t="s">
        <v>638</v>
      </c>
      <c r="C23" s="215">
        <v>158649.31400000001</v>
      </c>
      <c r="D23" s="215">
        <v>120256.007</v>
      </c>
    </row>
    <row r="24" spans="1:4" x14ac:dyDescent="0.2">
      <c r="A24" s="216" t="s">
        <v>379</v>
      </c>
      <c r="B24" s="217" t="s">
        <v>639</v>
      </c>
      <c r="C24" s="218">
        <v>158649.31400000001</v>
      </c>
      <c r="D24" s="218">
        <v>120256.007</v>
      </c>
    </row>
    <row r="25" spans="1:4" x14ac:dyDescent="0.2">
      <c r="A25" s="216" t="s">
        <v>380</v>
      </c>
      <c r="B25" s="217" t="s">
        <v>640</v>
      </c>
      <c r="C25" s="218"/>
      <c r="D25" s="218"/>
    </row>
    <row r="26" spans="1:4" x14ac:dyDescent="0.2">
      <c r="A26" s="216" t="s">
        <v>641</v>
      </c>
      <c r="B26" s="217" t="s">
        <v>642</v>
      </c>
      <c r="C26" s="218"/>
      <c r="D26" s="218"/>
    </row>
    <row r="27" spans="1:4" x14ac:dyDescent="0.2">
      <c r="A27" s="213" t="s">
        <v>37</v>
      </c>
      <c r="B27" s="214" t="s">
        <v>643</v>
      </c>
      <c r="C27" s="215">
        <v>156633.21502</v>
      </c>
      <c r="D27" s="215">
        <v>346690.67174999998</v>
      </c>
    </row>
    <row r="28" spans="1:4" x14ac:dyDescent="0.2">
      <c r="A28" s="216" t="s">
        <v>469</v>
      </c>
      <c r="B28" s="217" t="s">
        <v>644</v>
      </c>
      <c r="C28" s="218">
        <v>31115.057250000002</v>
      </c>
      <c r="D28" s="218">
        <v>14935.60108</v>
      </c>
    </row>
    <row r="29" spans="1:4" x14ac:dyDescent="0.2">
      <c r="A29" s="216" t="s">
        <v>470</v>
      </c>
      <c r="B29" s="217" t="s">
        <v>645</v>
      </c>
      <c r="C29" s="218">
        <v>1560.4254000000001</v>
      </c>
      <c r="D29" s="218">
        <v>1923.3855000000001</v>
      </c>
    </row>
    <row r="30" spans="1:4" x14ac:dyDescent="0.2">
      <c r="A30" s="216" t="s">
        <v>646</v>
      </c>
      <c r="B30" s="217" t="s">
        <v>647</v>
      </c>
      <c r="C30" s="218">
        <v>32860.295700000002</v>
      </c>
      <c r="D30" s="218">
        <v>33571.600729999998</v>
      </c>
    </row>
    <row r="31" spans="1:4" x14ac:dyDescent="0.2">
      <c r="A31" s="216" t="s">
        <v>648</v>
      </c>
      <c r="B31" s="217" t="s">
        <v>649</v>
      </c>
      <c r="C31" s="218">
        <v>2929.5189999999998</v>
      </c>
      <c r="D31" s="218">
        <v>3008.3870000000002</v>
      </c>
    </row>
    <row r="32" spans="1:4" x14ac:dyDescent="0.2">
      <c r="A32" s="216" t="s">
        <v>650</v>
      </c>
      <c r="B32" s="217" t="s">
        <v>651</v>
      </c>
      <c r="C32" s="219">
        <v>88167.917669999995</v>
      </c>
      <c r="D32" s="219">
        <v>293251.69744000002</v>
      </c>
    </row>
    <row r="33" spans="1:4" x14ac:dyDescent="0.2">
      <c r="A33" s="213" t="s">
        <v>39</v>
      </c>
      <c r="B33" s="214" t="s">
        <v>652</v>
      </c>
      <c r="C33" s="215">
        <v>15002506.94654</v>
      </c>
      <c r="D33" s="215">
        <v>13912938.11847</v>
      </c>
    </row>
  </sheetData>
  <mergeCells count="5">
    <mergeCell ref="A1:D1"/>
    <mergeCell ref="A2:D2"/>
    <mergeCell ref="A4:D4"/>
    <mergeCell ref="A5:D5"/>
    <mergeCell ref="A6:D6"/>
  </mergeCells>
  <printOptions horizontalCentered="1"/>
  <pageMargins left="0.27559055118110237" right="0.31496062992125984" top="0.39370078740157483" bottom="0.51181102362204722" header="0.23622047244094491" footer="0.27559055118110237"/>
  <pageSetup paperSize="9" firstPageNumber="65" fitToHeight="2" orientation="portrait" r:id="rId1"/>
  <headerFooter differentFirst="1"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FB518-BC88-470A-A948-3BD5A412B8B6}">
  <dimension ref="A1:D26"/>
  <sheetViews>
    <sheetView showGridLines="0" view="pageBreakPreview" zoomScaleNormal="100" zoomScaleSheetLayoutView="100" workbookViewId="0">
      <selection activeCell="N44" sqref="N44"/>
    </sheetView>
  </sheetViews>
  <sheetFormatPr defaultRowHeight="12.75" x14ac:dyDescent="0.2"/>
  <cols>
    <col min="1" max="1" width="4.28515625" customWidth="1"/>
    <col min="2" max="2" width="55.42578125" customWidth="1"/>
    <col min="3" max="4" width="12.7109375" bestFit="1" customWidth="1"/>
  </cols>
  <sheetData>
    <row r="1" spans="1:4" x14ac:dyDescent="0.2">
      <c r="A1" s="492" t="s">
        <v>0</v>
      </c>
      <c r="B1" s="492"/>
      <c r="C1" s="492"/>
      <c r="D1" s="492"/>
    </row>
    <row r="2" spans="1:4" x14ac:dyDescent="0.2">
      <c r="A2" s="492" t="s">
        <v>653</v>
      </c>
      <c r="B2" s="492"/>
      <c r="C2" s="492"/>
      <c r="D2" s="492"/>
    </row>
    <row r="4" spans="1:4" ht="55.9" customHeight="1" x14ac:dyDescent="0.2">
      <c r="A4" s="495" t="s">
        <v>654</v>
      </c>
      <c r="B4" s="495"/>
      <c r="C4" s="495"/>
      <c r="D4" s="495"/>
    </row>
    <row r="5" spans="1:4" x14ac:dyDescent="0.2">
      <c r="A5" s="494" t="s">
        <v>3</v>
      </c>
      <c r="B5" s="494"/>
      <c r="C5" s="494"/>
      <c r="D5" s="494"/>
    </row>
    <row r="6" spans="1:4" x14ac:dyDescent="0.2">
      <c r="A6" s="378" t="s">
        <v>4</v>
      </c>
      <c r="B6" s="378"/>
      <c r="C6" s="378"/>
      <c r="D6" s="378"/>
    </row>
    <row r="7" spans="1:4" ht="38.25" x14ac:dyDescent="0.2">
      <c r="A7" s="211" t="s">
        <v>5</v>
      </c>
      <c r="B7" s="211" t="s">
        <v>621</v>
      </c>
      <c r="C7" s="211" t="s">
        <v>622</v>
      </c>
      <c r="D7" s="211" t="s">
        <v>623</v>
      </c>
    </row>
    <row r="8" spans="1:4" x14ac:dyDescent="0.2">
      <c r="A8" s="212">
        <v>1</v>
      </c>
      <c r="B8" s="212">
        <v>2</v>
      </c>
      <c r="C8" s="212">
        <v>3</v>
      </c>
      <c r="D8" s="212">
        <v>4</v>
      </c>
    </row>
    <row r="9" spans="1:4" x14ac:dyDescent="0.2">
      <c r="A9" s="220" t="s">
        <v>17</v>
      </c>
      <c r="B9" s="221" t="s">
        <v>655</v>
      </c>
      <c r="C9" s="215">
        <v>363708.20013999997</v>
      </c>
      <c r="D9" s="215">
        <v>256162.62431000001</v>
      </c>
    </row>
    <row r="10" spans="1:4" x14ac:dyDescent="0.2">
      <c r="A10" s="222" t="s">
        <v>656</v>
      </c>
      <c r="B10" s="223" t="s">
        <v>657</v>
      </c>
      <c r="C10" s="218">
        <v>131134.61451000001</v>
      </c>
      <c r="D10" s="218">
        <v>111346.35197</v>
      </c>
    </row>
    <row r="11" spans="1:4" ht="24.6" customHeight="1" x14ac:dyDescent="0.2">
      <c r="A11" s="222" t="s">
        <v>658</v>
      </c>
      <c r="B11" s="224" t="s">
        <v>659</v>
      </c>
      <c r="C11" s="218">
        <v>27251.819390000001</v>
      </c>
      <c r="D11" s="218">
        <v>7671.8967199999997</v>
      </c>
    </row>
    <row r="12" spans="1:4" x14ac:dyDescent="0.2">
      <c r="A12" s="225" t="s">
        <v>660</v>
      </c>
      <c r="B12" s="226" t="s">
        <v>661</v>
      </c>
      <c r="C12" s="218">
        <v>86645.578540000002</v>
      </c>
      <c r="D12" s="218">
        <v>75542.647169999997</v>
      </c>
    </row>
    <row r="13" spans="1:4" x14ac:dyDescent="0.2">
      <c r="A13" s="222" t="s">
        <v>662</v>
      </c>
      <c r="B13" s="223" t="s">
        <v>663</v>
      </c>
      <c r="C13" s="218">
        <v>19699.64834</v>
      </c>
      <c r="D13" s="218">
        <v>17545.487560000001</v>
      </c>
    </row>
    <row r="14" spans="1:4" x14ac:dyDescent="0.2">
      <c r="A14" s="222" t="s">
        <v>664</v>
      </c>
      <c r="B14" s="223" t="s">
        <v>665</v>
      </c>
      <c r="C14" s="218">
        <v>30310.42152</v>
      </c>
      <c r="D14" s="218">
        <v>28609.153829999999</v>
      </c>
    </row>
    <row r="15" spans="1:4" x14ac:dyDescent="0.2">
      <c r="A15" s="222" t="s">
        <v>666</v>
      </c>
      <c r="B15" s="223" t="s">
        <v>667</v>
      </c>
      <c r="C15" s="218">
        <v>68666.117840000006</v>
      </c>
      <c r="D15" s="218">
        <v>15447.08706</v>
      </c>
    </row>
    <row r="16" spans="1:4" x14ac:dyDescent="0.2">
      <c r="A16" s="220" t="s">
        <v>19</v>
      </c>
      <c r="B16" s="221" t="s">
        <v>668</v>
      </c>
      <c r="C16" s="215">
        <v>-80.717070000000007</v>
      </c>
      <c r="D16" s="215">
        <v>-106.51232</v>
      </c>
    </row>
    <row r="17" spans="1:4" x14ac:dyDescent="0.2">
      <c r="A17" s="220" t="s">
        <v>27</v>
      </c>
      <c r="B17" s="221" t="s">
        <v>669</v>
      </c>
      <c r="C17" s="215">
        <v>-71202.128259999998</v>
      </c>
      <c r="D17" s="215">
        <v>-60805.380060000003</v>
      </c>
    </row>
    <row r="18" spans="1:4" x14ac:dyDescent="0.2">
      <c r="A18" s="227" t="s">
        <v>670</v>
      </c>
      <c r="B18" s="223" t="s">
        <v>671</v>
      </c>
      <c r="C18" s="218">
        <v>-23050.7464</v>
      </c>
      <c r="D18" s="218">
        <v>-17099.226579999999</v>
      </c>
    </row>
    <row r="19" spans="1:4" x14ac:dyDescent="0.2">
      <c r="A19" s="227" t="s">
        <v>672</v>
      </c>
      <c r="B19" s="223" t="s">
        <v>673</v>
      </c>
      <c r="C19" s="218">
        <v>-598.18185000000005</v>
      </c>
      <c r="D19" s="218">
        <v>-3843.0904</v>
      </c>
    </row>
    <row r="20" spans="1:4" x14ac:dyDescent="0.2">
      <c r="A20" s="227" t="s">
        <v>674</v>
      </c>
      <c r="B20" s="223" t="s">
        <v>675</v>
      </c>
      <c r="C20" s="218">
        <v>-6839.1533200000003</v>
      </c>
      <c r="D20" s="218">
        <v>-6011.45964</v>
      </c>
    </row>
    <row r="21" spans="1:4" x14ac:dyDescent="0.2">
      <c r="A21" s="227" t="s">
        <v>676</v>
      </c>
      <c r="B21" s="223" t="s">
        <v>677</v>
      </c>
      <c r="C21" s="218">
        <v>-18112.59777</v>
      </c>
      <c r="D21" s="218">
        <v>-13773.13263</v>
      </c>
    </row>
    <row r="22" spans="1:4" x14ac:dyDescent="0.2">
      <c r="A22" s="227" t="s">
        <v>678</v>
      </c>
      <c r="B22" s="223" t="s">
        <v>679</v>
      </c>
      <c r="C22" s="218">
        <v>-17074.16489</v>
      </c>
      <c r="D22" s="218">
        <v>-15684.520409999999</v>
      </c>
    </row>
    <row r="23" spans="1:4" x14ac:dyDescent="0.2">
      <c r="A23" s="227" t="s">
        <v>680</v>
      </c>
      <c r="B23" s="223" t="s">
        <v>669</v>
      </c>
      <c r="C23" s="218">
        <v>-5527.2840299999998</v>
      </c>
      <c r="D23" s="218">
        <v>-4393.9503999999997</v>
      </c>
    </row>
    <row r="24" spans="1:4" x14ac:dyDescent="0.2">
      <c r="A24" s="228" t="s">
        <v>35</v>
      </c>
      <c r="B24" s="229" t="s">
        <v>681</v>
      </c>
      <c r="C24" s="215">
        <v>292425.35480999999</v>
      </c>
      <c r="D24" s="215">
        <v>195250.73193000001</v>
      </c>
    </row>
    <row r="25" spans="1:4" x14ac:dyDescent="0.2">
      <c r="A25" s="230"/>
      <c r="B25" s="231"/>
      <c r="C25" s="232"/>
      <c r="D25" s="232"/>
    </row>
    <row r="26" spans="1:4" x14ac:dyDescent="0.2">
      <c r="A26" s="230"/>
      <c r="B26" s="231"/>
      <c r="C26" s="233"/>
      <c r="D26" s="233"/>
    </row>
  </sheetData>
  <mergeCells count="5">
    <mergeCell ref="A1:D1"/>
    <mergeCell ref="A2:D2"/>
    <mergeCell ref="A4:D4"/>
    <mergeCell ref="A5:D5"/>
    <mergeCell ref="A6:D6"/>
  </mergeCells>
  <printOptions horizontalCentered="1"/>
  <pageMargins left="0.27559055118110237" right="0.31496062992125984" top="0.39370078740157483" bottom="0.51181102362204722" header="0.23622047244094491" footer="0.27559055118110237"/>
  <pageSetup paperSize="9" firstPageNumber="65" fitToHeight="2" orientation="portrait" r:id="rId1"/>
  <headerFooter differentFirst="1"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E8DB2-9EAD-4EA7-9C71-9CC149C59054}">
  <sheetPr>
    <pageSetUpPr fitToPage="1"/>
  </sheetPr>
  <dimension ref="A1:AB60"/>
  <sheetViews>
    <sheetView showGridLines="0" view="pageBreakPreview" topLeftCell="A23" zoomScaleNormal="70" zoomScaleSheetLayoutView="100" workbookViewId="0">
      <selection activeCell="N44" sqref="N44"/>
    </sheetView>
  </sheetViews>
  <sheetFormatPr defaultRowHeight="12.75" x14ac:dyDescent="0.2"/>
  <cols>
    <col min="1" max="1" width="4.7109375" customWidth="1"/>
    <col min="2" max="2" width="29.85546875" customWidth="1"/>
    <col min="3" max="3" width="14.7109375" customWidth="1"/>
    <col min="4" max="5" width="15.42578125" customWidth="1"/>
    <col min="6" max="7" width="14.7109375" customWidth="1"/>
    <col min="8" max="8" width="17.28515625" customWidth="1"/>
    <col min="9" max="9" width="14.7109375" customWidth="1"/>
    <col min="10" max="10" width="14.28515625" style="39" customWidth="1"/>
    <col min="11" max="11" width="11.7109375" bestFit="1" customWidth="1"/>
    <col min="13" max="13" width="13.5703125" bestFit="1" customWidth="1"/>
  </cols>
  <sheetData>
    <row r="1" spans="1:13" x14ac:dyDescent="0.2">
      <c r="A1" s="388" t="s">
        <v>0</v>
      </c>
      <c r="B1" s="389"/>
      <c r="C1" s="389"/>
      <c r="D1" s="389"/>
      <c r="E1" s="389"/>
      <c r="F1" s="389"/>
      <c r="G1" s="389"/>
      <c r="H1" s="389"/>
      <c r="I1" s="389"/>
      <c r="J1" s="389"/>
    </row>
    <row r="2" spans="1:13" x14ac:dyDescent="0.2">
      <c r="A2" s="388" t="s">
        <v>88</v>
      </c>
      <c r="B2" s="390"/>
      <c r="C2" s="390"/>
      <c r="D2" s="390"/>
      <c r="E2" s="390"/>
      <c r="F2" s="390"/>
      <c r="G2" s="390"/>
      <c r="H2" s="390"/>
      <c r="I2" s="390"/>
      <c r="J2" s="390"/>
    </row>
    <row r="3" spans="1:13" ht="15.6" customHeight="1" x14ac:dyDescent="0.2">
      <c r="A3" s="375" t="s">
        <v>89</v>
      </c>
      <c r="B3" s="375"/>
      <c r="C3" s="375"/>
      <c r="D3" s="375"/>
      <c r="E3" s="375"/>
      <c r="F3" s="375"/>
      <c r="G3" s="375"/>
      <c r="H3" s="375"/>
      <c r="I3" s="375"/>
      <c r="J3" s="375"/>
    </row>
    <row r="4" spans="1:13" x14ac:dyDescent="0.2">
      <c r="A4" s="391" t="s">
        <v>3</v>
      </c>
      <c r="B4" s="391"/>
      <c r="C4" s="391"/>
      <c r="D4" s="391"/>
      <c r="E4" s="391"/>
      <c r="F4" s="391"/>
      <c r="G4" s="391"/>
      <c r="H4" s="391"/>
      <c r="I4" s="391"/>
      <c r="J4" s="391"/>
    </row>
    <row r="5" spans="1:13" ht="12.75" customHeight="1" x14ac:dyDescent="0.2">
      <c r="B5" s="378" t="s">
        <v>4</v>
      </c>
      <c r="C5" s="378"/>
      <c r="D5" s="378"/>
      <c r="E5" s="378"/>
      <c r="F5" s="378"/>
      <c r="G5" s="378"/>
      <c r="H5" s="378"/>
      <c r="I5" s="378"/>
      <c r="J5" s="378"/>
    </row>
    <row r="6" spans="1:13" s="19" customFormat="1" ht="30.75" customHeight="1" x14ac:dyDescent="0.2">
      <c r="A6" s="386" t="s">
        <v>5</v>
      </c>
      <c r="B6" s="386" t="s">
        <v>6</v>
      </c>
      <c r="C6" s="386" t="s">
        <v>90</v>
      </c>
      <c r="D6" s="386" t="s">
        <v>91</v>
      </c>
      <c r="E6" s="386" t="s">
        <v>92</v>
      </c>
      <c r="F6" s="386" t="s">
        <v>93</v>
      </c>
      <c r="G6" s="386" t="s">
        <v>94</v>
      </c>
      <c r="H6" s="386" t="s">
        <v>95</v>
      </c>
      <c r="I6" s="386" t="s">
        <v>96</v>
      </c>
      <c r="J6" s="386" t="s">
        <v>12</v>
      </c>
    </row>
    <row r="7" spans="1:13" ht="20.45" customHeight="1" x14ac:dyDescent="0.2">
      <c r="A7" s="387"/>
      <c r="B7" s="392"/>
      <c r="C7" s="387"/>
      <c r="D7" s="387"/>
      <c r="E7" s="387"/>
      <c r="F7" s="387"/>
      <c r="G7" s="387"/>
      <c r="H7" s="387"/>
      <c r="I7" s="387"/>
      <c r="J7" s="387"/>
    </row>
    <row r="8" spans="1:13" x14ac:dyDescent="0.2">
      <c r="A8" s="20">
        <v>1</v>
      </c>
      <c r="B8" s="21">
        <v>2</v>
      </c>
      <c r="C8" s="20">
        <v>3</v>
      </c>
      <c r="D8" s="20">
        <v>4</v>
      </c>
      <c r="E8" s="20">
        <v>5</v>
      </c>
      <c r="F8" s="20">
        <v>6</v>
      </c>
      <c r="G8" s="20">
        <v>7</v>
      </c>
      <c r="H8" s="20">
        <v>8</v>
      </c>
      <c r="I8" s="20">
        <v>9</v>
      </c>
      <c r="J8" s="20">
        <v>10</v>
      </c>
    </row>
    <row r="9" spans="1:13" ht="25.5" x14ac:dyDescent="0.2">
      <c r="A9" s="22" t="s">
        <v>17</v>
      </c>
      <c r="B9" s="23" t="s">
        <v>18</v>
      </c>
      <c r="C9" s="24">
        <v>3465477.3784699999</v>
      </c>
      <c r="D9" s="8">
        <v>6396752.5559</v>
      </c>
      <c r="E9" s="24">
        <v>391142.82608999999</v>
      </c>
      <c r="F9" s="8">
        <v>3743522.2995699998</v>
      </c>
      <c r="G9" s="8">
        <v>1023500.96274</v>
      </c>
      <c r="H9" s="8">
        <v>1511230.97089</v>
      </c>
      <c r="I9" s="24">
        <v>2993581.9586</v>
      </c>
      <c r="J9" s="8">
        <v>19525208.952259999</v>
      </c>
    </row>
    <row r="10" spans="1:13" ht="25.5" x14ac:dyDescent="0.2">
      <c r="A10" s="22" t="s">
        <v>19</v>
      </c>
      <c r="B10" s="23" t="s">
        <v>97</v>
      </c>
      <c r="C10" s="24">
        <v>18468.534879999999</v>
      </c>
      <c r="D10" s="8">
        <v>9820.1867700000003</v>
      </c>
      <c r="E10" s="24">
        <v>4399.5759900000003</v>
      </c>
      <c r="F10" s="8">
        <v>297031.00263</v>
      </c>
      <c r="G10" s="8">
        <v>128168.02635</v>
      </c>
      <c r="H10" s="8">
        <v>125614.50573</v>
      </c>
      <c r="I10" s="24">
        <v>2130846.6786500001</v>
      </c>
      <c r="J10" s="8">
        <v>2714348.5109999999</v>
      </c>
    </row>
    <row r="11" spans="1:13" ht="26.25" customHeight="1" x14ac:dyDescent="0.2">
      <c r="A11" s="25" t="s">
        <v>21</v>
      </c>
      <c r="B11" s="23" t="s">
        <v>98</v>
      </c>
      <c r="C11" s="24">
        <v>10304.32503</v>
      </c>
      <c r="D11" s="8">
        <v>1515.32223</v>
      </c>
      <c r="E11" s="24">
        <v>1380.29341</v>
      </c>
      <c r="F11" s="8">
        <v>247161.85967000001</v>
      </c>
      <c r="G11" s="8">
        <v>124579.23978</v>
      </c>
      <c r="H11" s="8">
        <v>123008.78604000001</v>
      </c>
      <c r="I11" s="24">
        <v>2122932.4086099998</v>
      </c>
      <c r="J11" s="8">
        <v>2630882.23477</v>
      </c>
    </row>
    <row r="12" spans="1:13" ht="25.5" x14ac:dyDescent="0.2">
      <c r="A12" s="25" t="s">
        <v>23</v>
      </c>
      <c r="B12" s="26" t="s">
        <v>99</v>
      </c>
      <c r="C12" s="24">
        <v>2273.52756</v>
      </c>
      <c r="D12" s="8">
        <v>8295.9457899999998</v>
      </c>
      <c r="E12" s="24">
        <v>3014.2300799999998</v>
      </c>
      <c r="F12" s="8">
        <v>49869.142959999997</v>
      </c>
      <c r="G12" s="8">
        <v>129.25086999999999</v>
      </c>
      <c r="H12" s="8">
        <v>2454.4729400000001</v>
      </c>
      <c r="I12" s="24">
        <v>7914.2700400000003</v>
      </c>
      <c r="J12" s="8">
        <v>73950.840240000005</v>
      </c>
    </row>
    <row r="13" spans="1:13" ht="38.25" x14ac:dyDescent="0.2">
      <c r="A13" s="25" t="s">
        <v>25</v>
      </c>
      <c r="B13" s="26" t="s">
        <v>100</v>
      </c>
      <c r="C13" s="24">
        <v>5890.6822899999997</v>
      </c>
      <c r="D13" s="8"/>
      <c r="E13" s="24"/>
      <c r="F13" s="8"/>
      <c r="G13" s="8">
        <v>3459.5356999999999</v>
      </c>
      <c r="H13" s="8">
        <v>151.24674999999999</v>
      </c>
      <c r="I13" s="24"/>
      <c r="J13" s="8">
        <v>9501.4647399999994</v>
      </c>
    </row>
    <row r="14" spans="1:13" ht="38.25" x14ac:dyDescent="0.2">
      <c r="A14" s="25" t="s">
        <v>101</v>
      </c>
      <c r="B14" s="26" t="s">
        <v>102</v>
      </c>
      <c r="C14" s="24"/>
      <c r="D14" s="8">
        <v>8.9187499999999993</v>
      </c>
      <c r="E14" s="24">
        <v>5.0525000000000002</v>
      </c>
      <c r="F14" s="8"/>
      <c r="G14" s="8"/>
      <c r="H14" s="8"/>
      <c r="I14" s="24"/>
      <c r="J14" s="8">
        <v>13.97125</v>
      </c>
    </row>
    <row r="15" spans="1:13" ht="38.25" x14ac:dyDescent="0.2">
      <c r="A15" s="22" t="s">
        <v>27</v>
      </c>
      <c r="B15" s="23" t="s">
        <v>103</v>
      </c>
      <c r="C15" s="24">
        <v>-8172.0431600000002</v>
      </c>
      <c r="D15" s="8">
        <v>-18750.281940000001</v>
      </c>
      <c r="E15" s="24">
        <v>-702.40557999999999</v>
      </c>
      <c r="F15" s="8">
        <v>-83849.853839999996</v>
      </c>
      <c r="G15" s="8">
        <v>-27271.93866</v>
      </c>
      <c r="H15" s="8">
        <v>-110059.26093999999</v>
      </c>
      <c r="I15" s="24">
        <v>-17714.70146</v>
      </c>
      <c r="J15" s="8">
        <v>-266520.48557999998</v>
      </c>
    </row>
    <row r="16" spans="1:13" ht="15" customHeight="1" x14ac:dyDescent="0.2">
      <c r="A16" s="25" t="s">
        <v>29</v>
      </c>
      <c r="B16" s="23" t="s">
        <v>53</v>
      </c>
      <c r="C16" s="24"/>
      <c r="D16" s="8"/>
      <c r="E16" s="24">
        <v>-3.7068500000000002</v>
      </c>
      <c r="F16" s="8">
        <v>-186.28784999999999</v>
      </c>
      <c r="G16" s="8">
        <v>-179.79189</v>
      </c>
      <c r="H16" s="8">
        <v>-252.24042</v>
      </c>
      <c r="I16" s="24"/>
      <c r="J16" s="8">
        <v>-622.02701000000002</v>
      </c>
      <c r="M16" s="10"/>
    </row>
    <row r="17" spans="1:10" ht="15" customHeight="1" x14ac:dyDescent="0.2">
      <c r="A17" s="25" t="s">
        <v>31</v>
      </c>
      <c r="B17" s="23" t="s">
        <v>55</v>
      </c>
      <c r="C17" s="24">
        <v>-2742.9674500000001</v>
      </c>
      <c r="D17" s="8">
        <v>-17245.9211</v>
      </c>
      <c r="E17" s="24">
        <v>-248.70661000000001</v>
      </c>
      <c r="F17" s="8">
        <v>-21307.805380000002</v>
      </c>
      <c r="G17" s="8">
        <v>-23276.375749999999</v>
      </c>
      <c r="H17" s="8">
        <v>-6854.3253199999999</v>
      </c>
      <c r="I17" s="24">
        <v>-8.1069999999999993</v>
      </c>
      <c r="J17" s="8">
        <v>-71684.208610000001</v>
      </c>
    </row>
    <row r="18" spans="1:10" ht="15" customHeight="1" x14ac:dyDescent="0.2">
      <c r="A18" s="25" t="s">
        <v>33</v>
      </c>
      <c r="B18" s="23" t="s">
        <v>57</v>
      </c>
      <c r="C18" s="24">
        <v>-5429.0757100000001</v>
      </c>
      <c r="D18" s="8">
        <v>-1504.3608400000001</v>
      </c>
      <c r="E18" s="24">
        <v>-449.99212</v>
      </c>
      <c r="F18" s="8">
        <v>-62355.760609999998</v>
      </c>
      <c r="G18" s="8">
        <v>-3815.7710200000001</v>
      </c>
      <c r="H18" s="8">
        <v>-102952.6952</v>
      </c>
      <c r="I18" s="24">
        <v>-17706.59446</v>
      </c>
      <c r="J18" s="8">
        <v>-194214.24995999999</v>
      </c>
    </row>
    <row r="19" spans="1:10" ht="15" customHeight="1" x14ac:dyDescent="0.2">
      <c r="A19" s="22" t="s">
        <v>35</v>
      </c>
      <c r="B19" s="23" t="s">
        <v>36</v>
      </c>
      <c r="C19" s="24">
        <v>103584.21377</v>
      </c>
      <c r="D19" s="8">
        <v>226522.42650999999</v>
      </c>
      <c r="E19" s="24">
        <v>13757.89805</v>
      </c>
      <c r="F19" s="8">
        <v>171972.28526999999</v>
      </c>
      <c r="G19" s="8">
        <v>166069.00361000001</v>
      </c>
      <c r="H19" s="8">
        <v>6484.1076400000002</v>
      </c>
      <c r="I19" s="24">
        <v>-758095.39569000003</v>
      </c>
      <c r="J19" s="8">
        <v>-69705.46084</v>
      </c>
    </row>
    <row r="20" spans="1:10" ht="15" customHeight="1" x14ac:dyDescent="0.2">
      <c r="A20" s="22" t="s">
        <v>37</v>
      </c>
      <c r="B20" s="23" t="s">
        <v>60</v>
      </c>
      <c r="C20" s="24">
        <v>2248.93498</v>
      </c>
      <c r="D20" s="8">
        <v>7.3302800000000001</v>
      </c>
      <c r="E20" s="24">
        <v>79.591049999999996</v>
      </c>
      <c r="F20" s="8">
        <v>145.23733999999999</v>
      </c>
      <c r="G20" s="8">
        <v>115.07447000000001</v>
      </c>
      <c r="H20" s="8">
        <v>300.74292000000003</v>
      </c>
      <c r="I20" s="24">
        <v>0</v>
      </c>
      <c r="J20" s="8">
        <v>2896.91104</v>
      </c>
    </row>
    <row r="21" spans="1:10" ht="38.25" x14ac:dyDescent="0.2">
      <c r="A21" s="22" t="s">
        <v>39</v>
      </c>
      <c r="B21" s="27" t="s">
        <v>40</v>
      </c>
      <c r="C21" s="24">
        <v>3581607.0189399999</v>
      </c>
      <c r="D21" s="8">
        <v>6614352.2175200004</v>
      </c>
      <c r="E21" s="24">
        <v>408677.48560000001</v>
      </c>
      <c r="F21" s="8">
        <v>4128820.9709700001</v>
      </c>
      <c r="G21" s="8">
        <v>1290581.12851</v>
      </c>
      <c r="H21" s="8">
        <v>1533571.0662400001</v>
      </c>
      <c r="I21" s="24">
        <v>4348618.5400999999</v>
      </c>
      <c r="J21" s="8">
        <v>21906228.42788</v>
      </c>
    </row>
    <row r="22" spans="1:10" ht="14.45" customHeight="1" x14ac:dyDescent="0.2">
      <c r="A22" s="384" t="s">
        <v>41</v>
      </c>
      <c r="B22" s="27" t="s">
        <v>104</v>
      </c>
      <c r="C22" s="28"/>
      <c r="D22" s="28"/>
      <c r="E22" s="28"/>
      <c r="F22" s="28"/>
      <c r="G22" s="28"/>
      <c r="H22" s="28"/>
      <c r="I22" s="28"/>
      <c r="J22" s="28"/>
    </row>
    <row r="23" spans="1:10" ht="63.75" x14ac:dyDescent="0.2">
      <c r="A23" s="385"/>
      <c r="B23" s="29" t="s">
        <v>105</v>
      </c>
      <c r="C23" s="30">
        <v>35551.07473</v>
      </c>
      <c r="D23" s="30">
        <v>153536.01316999999</v>
      </c>
      <c r="E23" s="30">
        <v>44231.774189999996</v>
      </c>
      <c r="F23" s="30">
        <v>1096602.2213900001</v>
      </c>
      <c r="G23" s="30">
        <v>246046.49911999999</v>
      </c>
      <c r="H23" s="30">
        <v>416074.92446000001</v>
      </c>
      <c r="I23" s="30"/>
      <c r="J23" s="30">
        <v>1992042.50706</v>
      </c>
    </row>
    <row r="24" spans="1:10" ht="25.5" x14ac:dyDescent="0.2">
      <c r="A24" s="22" t="s">
        <v>43</v>
      </c>
      <c r="B24" s="23" t="s">
        <v>106</v>
      </c>
      <c r="C24" s="24">
        <v>-811961.52977000002</v>
      </c>
      <c r="D24" s="8">
        <v>-2965239.9728100002</v>
      </c>
      <c r="E24" s="24">
        <v>-122999.67384</v>
      </c>
      <c r="F24" s="8">
        <v>-1868184.2139900001</v>
      </c>
      <c r="G24" s="8">
        <v>-539839.63447000005</v>
      </c>
      <c r="H24" s="8">
        <v>-887722.81593000004</v>
      </c>
      <c r="I24" s="13" t="s">
        <v>45</v>
      </c>
      <c r="J24" s="8">
        <v>-7195947.84081</v>
      </c>
    </row>
    <row r="25" spans="1:10" ht="25.5" x14ac:dyDescent="0.2">
      <c r="A25" s="22" t="s">
        <v>46</v>
      </c>
      <c r="B25" s="23" t="s">
        <v>107</v>
      </c>
      <c r="C25" s="24">
        <v>-218.08196000000001</v>
      </c>
      <c r="D25" s="8">
        <v>-38.035550000000001</v>
      </c>
      <c r="E25" s="24">
        <v>0</v>
      </c>
      <c r="F25" s="8">
        <v>-91.426559999999995</v>
      </c>
      <c r="G25" s="8">
        <v>-126.20986000000001</v>
      </c>
      <c r="H25" s="8">
        <v>-162.23854</v>
      </c>
      <c r="I25" s="13" t="s">
        <v>45</v>
      </c>
      <c r="J25" s="8">
        <v>-635.99247000000003</v>
      </c>
    </row>
    <row r="26" spans="1:10" ht="25.5" x14ac:dyDescent="0.2">
      <c r="A26" s="22" t="s">
        <v>48</v>
      </c>
      <c r="B26" s="23" t="s">
        <v>108</v>
      </c>
      <c r="C26" s="24">
        <v>-47483.25402</v>
      </c>
      <c r="D26" s="8">
        <v>-182347.81703999999</v>
      </c>
      <c r="E26" s="24">
        <v>-17824.59489</v>
      </c>
      <c r="F26" s="8">
        <v>-235341.38980999999</v>
      </c>
      <c r="G26" s="8">
        <v>-54841.047910000001</v>
      </c>
      <c r="H26" s="8">
        <v>-122943.99836</v>
      </c>
      <c r="I26" s="13" t="s">
        <v>45</v>
      </c>
      <c r="J26" s="8">
        <v>-660782.10202999995</v>
      </c>
    </row>
    <row r="27" spans="1:10" ht="38.25" x14ac:dyDescent="0.2">
      <c r="A27" s="22" t="s">
        <v>50</v>
      </c>
      <c r="B27" s="23" t="s">
        <v>109</v>
      </c>
      <c r="C27" s="24">
        <v>2832.4071899999999</v>
      </c>
      <c r="D27" s="8">
        <v>5737.0722400000004</v>
      </c>
      <c r="E27" s="24">
        <v>569.95461</v>
      </c>
      <c r="F27" s="8">
        <v>59171.745949999997</v>
      </c>
      <c r="G27" s="8">
        <v>7293.0363799999996</v>
      </c>
      <c r="H27" s="8">
        <v>84689.332680000007</v>
      </c>
      <c r="I27" s="13" t="s">
        <v>45</v>
      </c>
      <c r="J27" s="8">
        <v>160293.54905</v>
      </c>
    </row>
    <row r="28" spans="1:10" ht="15" customHeight="1" x14ac:dyDescent="0.2">
      <c r="A28" s="25" t="s">
        <v>52</v>
      </c>
      <c r="B28" s="23" t="s">
        <v>53</v>
      </c>
      <c r="C28" s="24"/>
      <c r="D28" s="8"/>
      <c r="E28" s="24">
        <v>3.6826300000000001</v>
      </c>
      <c r="F28" s="8">
        <v>186.28784999999999</v>
      </c>
      <c r="G28" s="8">
        <v>163.45116999999999</v>
      </c>
      <c r="H28" s="8">
        <v>252.18541999999999</v>
      </c>
      <c r="I28" s="13" t="s">
        <v>45</v>
      </c>
      <c r="J28" s="8">
        <v>605.60707000000002</v>
      </c>
    </row>
    <row r="29" spans="1:10" ht="15" customHeight="1" x14ac:dyDescent="0.2">
      <c r="A29" s="25" t="s">
        <v>54</v>
      </c>
      <c r="B29" s="23" t="s">
        <v>55</v>
      </c>
      <c r="C29" s="24">
        <v>1344.11311</v>
      </c>
      <c r="D29" s="8">
        <v>4897.5639300000003</v>
      </c>
      <c r="E29" s="24">
        <v>178.22547</v>
      </c>
      <c r="F29" s="8">
        <v>1671.2210600000001</v>
      </c>
      <c r="G29" s="8">
        <v>3559.2822500000002</v>
      </c>
      <c r="H29" s="8">
        <v>2229.5231899999999</v>
      </c>
      <c r="I29" s="13" t="s">
        <v>45</v>
      </c>
      <c r="J29" s="8">
        <v>13879.92901</v>
      </c>
    </row>
    <row r="30" spans="1:10" ht="15" customHeight="1" x14ac:dyDescent="0.2">
      <c r="A30" s="25" t="s">
        <v>56</v>
      </c>
      <c r="B30" s="23" t="s">
        <v>57</v>
      </c>
      <c r="C30" s="24">
        <v>1488.2940799999999</v>
      </c>
      <c r="D30" s="8">
        <v>839.50831000000005</v>
      </c>
      <c r="E30" s="24">
        <v>388.04651000000001</v>
      </c>
      <c r="F30" s="8">
        <v>57314.23704</v>
      </c>
      <c r="G30" s="8">
        <v>3570.30296</v>
      </c>
      <c r="H30" s="8">
        <v>82207.624070000005</v>
      </c>
      <c r="I30" s="13" t="s">
        <v>45</v>
      </c>
      <c r="J30" s="8">
        <v>145808.01297000001</v>
      </c>
    </row>
    <row r="31" spans="1:10" ht="15" customHeight="1" x14ac:dyDescent="0.2">
      <c r="A31" s="22" t="s">
        <v>58</v>
      </c>
      <c r="B31" s="23" t="s">
        <v>36</v>
      </c>
      <c r="C31" s="24">
        <v>3279.6241300000002</v>
      </c>
      <c r="D31" s="8">
        <v>44.781640000000003</v>
      </c>
      <c r="E31" s="24">
        <v>-55.912680000000002</v>
      </c>
      <c r="F31" s="8">
        <v>3850.9755399999999</v>
      </c>
      <c r="G31" s="8">
        <v>6186.7758100000001</v>
      </c>
      <c r="H31" s="8">
        <v>12010.56696</v>
      </c>
      <c r="I31" s="13" t="s">
        <v>45</v>
      </c>
      <c r="J31" s="8">
        <v>25316.811399999999</v>
      </c>
    </row>
    <row r="32" spans="1:10" ht="15" customHeight="1" x14ac:dyDescent="0.2">
      <c r="A32" s="22" t="s">
        <v>59</v>
      </c>
      <c r="B32" s="23" t="s">
        <v>110</v>
      </c>
      <c r="C32" s="24">
        <v>-906.02579000000003</v>
      </c>
      <c r="D32" s="8">
        <v>-5.3128799999999998</v>
      </c>
      <c r="E32" s="24">
        <v>-64.081890000000001</v>
      </c>
      <c r="F32" s="8">
        <v>-69.185980000000001</v>
      </c>
      <c r="G32" s="8">
        <v>-77.166330000000002</v>
      </c>
      <c r="H32" s="8">
        <v>-194.52189999999999</v>
      </c>
      <c r="I32" s="13" t="s">
        <v>45</v>
      </c>
      <c r="J32" s="8">
        <v>-1316.29477</v>
      </c>
    </row>
    <row r="33" spans="1:28" ht="38.25" x14ac:dyDescent="0.2">
      <c r="A33" s="22" t="s">
        <v>61</v>
      </c>
      <c r="B33" s="23" t="s">
        <v>111</v>
      </c>
      <c r="C33" s="24">
        <v>-854456.86022000003</v>
      </c>
      <c r="D33" s="8">
        <v>-3141849.2843999998</v>
      </c>
      <c r="E33" s="24">
        <v>-140374.30869000001</v>
      </c>
      <c r="F33" s="8">
        <v>-2040663.4948499999</v>
      </c>
      <c r="G33" s="8">
        <v>-581404.24638000003</v>
      </c>
      <c r="H33" s="8">
        <v>-914323.67509000003</v>
      </c>
      <c r="I33" s="13" t="s">
        <v>45</v>
      </c>
      <c r="J33" s="8">
        <v>-7673071.8696299996</v>
      </c>
    </row>
    <row r="34" spans="1:28" ht="25.5" x14ac:dyDescent="0.2">
      <c r="A34" s="22" t="s">
        <v>63</v>
      </c>
      <c r="B34" s="23" t="s">
        <v>64</v>
      </c>
      <c r="C34" s="24">
        <v>-5435.4499800000003</v>
      </c>
      <c r="D34" s="8">
        <v>-431.07960000000003</v>
      </c>
      <c r="E34" s="24">
        <v>-1099.8088700000001</v>
      </c>
      <c r="F34" s="8">
        <v>-2681.7829999999999</v>
      </c>
      <c r="G34" s="8">
        <v>-90.678799999999995</v>
      </c>
      <c r="H34" s="8">
        <v>-3045.9641099999999</v>
      </c>
      <c r="I34" s="24">
        <v>-20559.092489999999</v>
      </c>
      <c r="J34" s="8">
        <v>-33343.856849999996</v>
      </c>
    </row>
    <row r="35" spans="1:28" ht="25.5" x14ac:dyDescent="0.2">
      <c r="A35" s="22" t="s">
        <v>65</v>
      </c>
      <c r="B35" s="23" t="s">
        <v>112</v>
      </c>
      <c r="C35" s="24"/>
      <c r="D35" s="8"/>
      <c r="E35" s="24"/>
      <c r="F35" s="8"/>
      <c r="G35" s="8"/>
      <c r="H35" s="8">
        <v>0</v>
      </c>
      <c r="I35" s="24"/>
      <c r="J35" s="8">
        <v>0</v>
      </c>
    </row>
    <row r="36" spans="1:28" ht="25.5" x14ac:dyDescent="0.2">
      <c r="A36" s="22" t="s">
        <v>67</v>
      </c>
      <c r="B36" s="23" t="s">
        <v>68</v>
      </c>
      <c r="C36" s="24">
        <v>-199.31557000000001</v>
      </c>
      <c r="D36" s="8">
        <v>-2.8731</v>
      </c>
      <c r="E36" s="24">
        <v>-8.5981000000000005</v>
      </c>
      <c r="F36" s="8">
        <v>-614.80201</v>
      </c>
      <c r="G36" s="8">
        <v>-210.74778000000001</v>
      </c>
      <c r="H36" s="8">
        <v>-140.65200999999999</v>
      </c>
      <c r="I36" s="24">
        <v>-790.08831999999995</v>
      </c>
      <c r="J36" s="8">
        <v>-1967.07689</v>
      </c>
    </row>
    <row r="37" spans="1:28" ht="25.5" x14ac:dyDescent="0.2">
      <c r="A37" s="22" t="s">
        <v>69</v>
      </c>
      <c r="B37" s="23" t="s">
        <v>70</v>
      </c>
      <c r="C37" s="24">
        <v>261.99364000000003</v>
      </c>
      <c r="D37" s="8"/>
      <c r="E37" s="24">
        <v>2.73855</v>
      </c>
      <c r="F37" s="8">
        <v>0.29182000000000002</v>
      </c>
      <c r="G37" s="8"/>
      <c r="H37" s="8">
        <v>0.81904999999999994</v>
      </c>
      <c r="I37" s="24"/>
      <c r="J37" s="8">
        <v>265.84305999999998</v>
      </c>
    </row>
    <row r="38" spans="1:28" ht="38.25" x14ac:dyDescent="0.2">
      <c r="A38" s="22" t="s">
        <v>71</v>
      </c>
      <c r="B38" s="23" t="s">
        <v>113</v>
      </c>
      <c r="C38" s="24">
        <v>391.55892</v>
      </c>
      <c r="D38" s="8">
        <v>162.67341999999999</v>
      </c>
      <c r="E38" s="24">
        <v>9.1480899999999998</v>
      </c>
      <c r="F38" s="8">
        <v>411.71325999999999</v>
      </c>
      <c r="G38" s="8">
        <v>165.88272000000001</v>
      </c>
      <c r="H38" s="8">
        <v>373.55356999999998</v>
      </c>
      <c r="I38" s="24">
        <v>91.622129999999999</v>
      </c>
      <c r="J38" s="8">
        <v>1606.15211</v>
      </c>
    </row>
    <row r="39" spans="1:28" ht="15" customHeight="1" x14ac:dyDescent="0.2">
      <c r="A39" s="25" t="s">
        <v>73</v>
      </c>
      <c r="B39" s="23" t="s">
        <v>53</v>
      </c>
      <c r="C39" s="24"/>
      <c r="D39" s="8"/>
      <c r="E39" s="24"/>
      <c r="F39" s="8"/>
      <c r="G39" s="8"/>
      <c r="H39" s="8"/>
      <c r="I39" s="24"/>
      <c r="J39" s="8"/>
    </row>
    <row r="40" spans="1:28" ht="15" customHeight="1" x14ac:dyDescent="0.2">
      <c r="A40" s="25" t="s">
        <v>74</v>
      </c>
      <c r="B40" s="23" t="s">
        <v>55</v>
      </c>
      <c r="C40" s="24"/>
      <c r="D40" s="8"/>
      <c r="E40" s="24"/>
      <c r="F40" s="8"/>
      <c r="G40" s="8"/>
      <c r="H40" s="8">
        <v>32.069890000000001</v>
      </c>
      <c r="I40" s="24"/>
      <c r="J40" s="8">
        <v>32.069890000000001</v>
      </c>
    </row>
    <row r="41" spans="1:28" ht="15" customHeight="1" x14ac:dyDescent="0.2">
      <c r="A41" s="25" t="s">
        <v>75</v>
      </c>
      <c r="B41" s="23" t="s">
        <v>57</v>
      </c>
      <c r="C41" s="24">
        <v>391.55892</v>
      </c>
      <c r="D41" s="8">
        <v>162.67341999999999</v>
      </c>
      <c r="E41" s="24">
        <v>9.1480899999999998</v>
      </c>
      <c r="F41" s="8">
        <v>411.71325999999999</v>
      </c>
      <c r="G41" s="8">
        <v>165.88272000000001</v>
      </c>
      <c r="H41" s="8">
        <v>341.48367999999999</v>
      </c>
      <c r="I41" s="24">
        <v>91.622129999999999</v>
      </c>
      <c r="J41" s="8">
        <v>1574.08222</v>
      </c>
    </row>
    <row r="42" spans="1:28" ht="15" customHeight="1" x14ac:dyDescent="0.2">
      <c r="A42" s="22" t="s">
        <v>76</v>
      </c>
      <c r="B42" s="23" t="s">
        <v>36</v>
      </c>
      <c r="C42" s="24">
        <v>9.0890000000000004</v>
      </c>
      <c r="D42" s="8"/>
      <c r="E42" s="24">
        <v>4.3457400000000002</v>
      </c>
      <c r="F42" s="8">
        <v>539.50023999999996</v>
      </c>
      <c r="G42" s="8">
        <v>9.2787299999999995</v>
      </c>
      <c r="H42" s="8">
        <v>98.105969999999999</v>
      </c>
      <c r="I42" s="24"/>
      <c r="J42" s="8">
        <v>660.31967999999995</v>
      </c>
    </row>
    <row r="43" spans="1:28" ht="15" customHeight="1" x14ac:dyDescent="0.2">
      <c r="A43" s="22" t="s">
        <v>77</v>
      </c>
      <c r="B43" s="23" t="s">
        <v>60</v>
      </c>
      <c r="C43" s="24"/>
      <c r="D43" s="8"/>
      <c r="E43" s="24"/>
      <c r="F43" s="8"/>
      <c r="G43" s="8"/>
      <c r="H43" s="8"/>
      <c r="I43" s="24"/>
      <c r="J43" s="8"/>
    </row>
    <row r="44" spans="1:28" ht="38.25" x14ac:dyDescent="0.2">
      <c r="A44" s="22" t="s">
        <v>78</v>
      </c>
      <c r="B44" s="23" t="s">
        <v>114</v>
      </c>
      <c r="C44" s="24">
        <v>-4972.12399</v>
      </c>
      <c r="D44" s="8">
        <v>-271.27928000000003</v>
      </c>
      <c r="E44" s="24">
        <v>-1092.1745900000001</v>
      </c>
      <c r="F44" s="8">
        <v>-2345.07969</v>
      </c>
      <c r="G44" s="8">
        <v>-126.26513</v>
      </c>
      <c r="H44" s="8">
        <v>-2714.13753</v>
      </c>
      <c r="I44" s="24">
        <v>-21257.558679999998</v>
      </c>
      <c r="J44" s="8">
        <v>-32778.618889999998</v>
      </c>
    </row>
    <row r="45" spans="1:28" ht="39.6" customHeight="1" x14ac:dyDescent="0.2">
      <c r="A45" s="31" t="s">
        <v>80</v>
      </c>
      <c r="B45" s="32" t="s">
        <v>115</v>
      </c>
      <c r="C45" s="33">
        <v>2722178.03473</v>
      </c>
      <c r="D45" s="33">
        <v>3472231.6538399998</v>
      </c>
      <c r="E45" s="33">
        <v>267211.00232000003</v>
      </c>
      <c r="F45" s="16">
        <v>2085812.39643</v>
      </c>
      <c r="G45" s="33">
        <v>709050.61699999997</v>
      </c>
      <c r="H45" s="16">
        <v>616533.25361999997</v>
      </c>
      <c r="I45" s="33">
        <v>4327360.9814200001</v>
      </c>
      <c r="J45" s="16">
        <v>14200377.93936</v>
      </c>
    </row>
    <row r="46" spans="1:28" ht="15" x14ac:dyDescent="0.25">
      <c r="A46" s="382" t="s">
        <v>116</v>
      </c>
      <c r="B46" s="27" t="s">
        <v>117</v>
      </c>
      <c r="C46" s="28"/>
      <c r="D46" s="28"/>
      <c r="E46" s="28"/>
      <c r="F46" s="28"/>
      <c r="G46" s="28"/>
      <c r="H46" s="28"/>
      <c r="I46" s="28"/>
      <c r="J46" s="28"/>
      <c r="K46" s="34"/>
      <c r="M46" s="35"/>
      <c r="N46" s="36"/>
      <c r="O46" s="37"/>
      <c r="P46" s="37"/>
      <c r="Q46" s="37"/>
      <c r="R46" s="37"/>
      <c r="S46" s="37"/>
      <c r="T46" s="37"/>
      <c r="U46" s="37"/>
      <c r="V46" s="37"/>
      <c r="W46" s="37"/>
      <c r="X46" s="37"/>
      <c r="Y46" s="37"/>
      <c r="Z46" s="37"/>
      <c r="AA46" s="37"/>
      <c r="AB46" s="37"/>
    </row>
    <row r="47" spans="1:28" ht="76.5" x14ac:dyDescent="0.25">
      <c r="A47" s="383"/>
      <c r="B47" s="29" t="s">
        <v>118</v>
      </c>
      <c r="C47" s="30">
        <v>5692.3125499999996</v>
      </c>
      <c r="D47" s="30"/>
      <c r="E47" s="30"/>
      <c r="F47" s="30"/>
      <c r="G47" s="30">
        <v>4712.9304000000002</v>
      </c>
      <c r="H47" s="30">
        <v>144.48554999999999</v>
      </c>
      <c r="I47" s="30"/>
      <c r="J47" s="30">
        <v>10549.728499999999</v>
      </c>
      <c r="K47" s="34"/>
      <c r="M47" s="35"/>
      <c r="N47" s="36"/>
      <c r="O47" s="37"/>
      <c r="P47" s="37"/>
      <c r="Q47" s="37"/>
      <c r="R47" s="37"/>
      <c r="S47" s="37"/>
      <c r="T47" s="37"/>
      <c r="U47" s="37"/>
      <c r="V47" s="37"/>
      <c r="W47" s="37"/>
      <c r="X47" s="37"/>
      <c r="Y47" s="37"/>
      <c r="Z47" s="37"/>
      <c r="AA47" s="37"/>
      <c r="AB47" s="37"/>
    </row>
    <row r="48" spans="1:28" ht="38.25" x14ac:dyDescent="0.25">
      <c r="A48" s="22" t="s">
        <v>119</v>
      </c>
      <c r="B48" s="29" t="s">
        <v>120</v>
      </c>
      <c r="C48" s="24">
        <v>123977.67659</v>
      </c>
      <c r="D48" s="24">
        <v>19829.765640000001</v>
      </c>
      <c r="E48" s="24">
        <v>16266.19889</v>
      </c>
      <c r="F48" s="13"/>
      <c r="G48" s="13"/>
      <c r="H48" s="8"/>
      <c r="I48" s="13"/>
      <c r="J48" s="8">
        <v>160073.64111999999</v>
      </c>
      <c r="K48" s="34"/>
      <c r="M48" s="35"/>
      <c r="N48" s="36"/>
      <c r="O48" s="37"/>
      <c r="P48" s="37"/>
      <c r="Q48" s="37"/>
      <c r="R48" s="37"/>
      <c r="S48" s="37"/>
      <c r="T48" s="37"/>
      <c r="U48" s="37"/>
      <c r="V48" s="37"/>
      <c r="W48" s="37"/>
      <c r="X48" s="37"/>
      <c r="Y48" s="37"/>
      <c r="Z48" s="37"/>
      <c r="AA48" s="37"/>
      <c r="AB48" s="37"/>
    </row>
    <row r="49" spans="1:28" ht="51" x14ac:dyDescent="0.25">
      <c r="A49" s="22" t="s">
        <v>121</v>
      </c>
      <c r="B49" s="26" t="s">
        <v>122</v>
      </c>
      <c r="C49" s="24"/>
      <c r="D49" s="24"/>
      <c r="E49" s="24"/>
      <c r="F49" s="24">
        <v>1048.5736099999999</v>
      </c>
      <c r="G49" s="24"/>
      <c r="H49" s="8"/>
      <c r="I49" s="13"/>
      <c r="J49" s="8">
        <v>1048.5736099999999</v>
      </c>
      <c r="K49" s="34"/>
      <c r="M49" s="35"/>
      <c r="N49" s="36"/>
      <c r="O49" s="37"/>
      <c r="P49" s="37"/>
      <c r="Q49" s="37"/>
      <c r="R49" s="37"/>
      <c r="S49" s="37"/>
      <c r="T49" s="37"/>
      <c r="U49" s="37"/>
      <c r="V49" s="37"/>
      <c r="W49" s="37"/>
      <c r="X49" s="37"/>
      <c r="Y49" s="37"/>
      <c r="Z49" s="37"/>
      <c r="AA49" s="37"/>
      <c r="AB49" s="37"/>
    </row>
    <row r="50" spans="1:28" ht="26.25" customHeight="1" x14ac:dyDescent="0.25">
      <c r="A50" s="22" t="s">
        <v>123</v>
      </c>
      <c r="B50" s="26" t="s">
        <v>124</v>
      </c>
      <c r="C50" s="24">
        <v>3567.51847</v>
      </c>
      <c r="D50" s="24">
        <v>129.74368999999999</v>
      </c>
      <c r="E50" s="24">
        <v>808.24297999999999</v>
      </c>
      <c r="F50" s="24">
        <v>636.36954000000003</v>
      </c>
      <c r="G50" s="24">
        <v>254.43267</v>
      </c>
      <c r="H50" s="8">
        <v>2768.6361499999998</v>
      </c>
      <c r="I50" s="13"/>
      <c r="J50" s="8">
        <v>8164.9435000000003</v>
      </c>
      <c r="K50" s="34"/>
      <c r="M50" s="35"/>
      <c r="N50" s="36"/>
      <c r="O50" s="37"/>
      <c r="P50" s="37"/>
      <c r="Q50" s="37"/>
      <c r="R50" s="37"/>
      <c r="S50" s="37"/>
      <c r="T50" s="37"/>
      <c r="U50" s="37"/>
      <c r="V50" s="37"/>
      <c r="W50" s="37"/>
      <c r="X50" s="37"/>
      <c r="Y50" s="37"/>
      <c r="Z50" s="37"/>
      <c r="AA50" s="37"/>
      <c r="AB50" s="37"/>
    </row>
    <row r="51" spans="1:28" ht="38.25" x14ac:dyDescent="0.25">
      <c r="A51" s="22" t="s">
        <v>125</v>
      </c>
      <c r="B51" s="26" t="s">
        <v>126</v>
      </c>
      <c r="C51" s="24">
        <v>189.57145</v>
      </c>
      <c r="D51" s="24"/>
      <c r="E51" s="24"/>
      <c r="F51" s="24">
        <v>6301.9719999999998</v>
      </c>
      <c r="G51" s="24"/>
      <c r="H51" s="8">
        <v>2960.27448</v>
      </c>
      <c r="I51" s="13"/>
      <c r="J51" s="8">
        <v>9451.8179299999993</v>
      </c>
      <c r="K51" s="34"/>
      <c r="M51" s="35"/>
      <c r="N51" s="36"/>
      <c r="O51" s="37"/>
      <c r="P51" s="37"/>
      <c r="Q51" s="37"/>
      <c r="R51" s="37"/>
      <c r="S51" s="37"/>
      <c r="T51" s="37"/>
      <c r="U51" s="37"/>
      <c r="V51" s="37"/>
      <c r="W51" s="37"/>
      <c r="X51" s="37"/>
      <c r="Y51" s="37"/>
      <c r="Z51" s="37"/>
      <c r="AA51" s="37"/>
      <c r="AB51" s="37"/>
    </row>
    <row r="52" spans="1:28" ht="51" x14ac:dyDescent="0.25">
      <c r="A52" s="22" t="s">
        <v>127</v>
      </c>
      <c r="B52" s="26" t="s">
        <v>128</v>
      </c>
      <c r="C52" s="24">
        <v>4779.9268700000002</v>
      </c>
      <c r="D52" s="24">
        <v>347.41548</v>
      </c>
      <c r="E52" s="24"/>
      <c r="F52" s="13" t="s">
        <v>45</v>
      </c>
      <c r="G52" s="13" t="s">
        <v>45</v>
      </c>
      <c r="H52" s="13" t="s">
        <v>45</v>
      </c>
      <c r="I52" s="13" t="s">
        <v>45</v>
      </c>
      <c r="J52" s="8">
        <v>5127.3423499999999</v>
      </c>
      <c r="K52" s="34"/>
      <c r="M52" s="35"/>
      <c r="N52" s="36"/>
      <c r="O52" s="37"/>
      <c r="P52" s="37"/>
      <c r="Q52" s="37"/>
      <c r="R52" s="37"/>
      <c r="S52" s="37"/>
      <c r="T52" s="37"/>
      <c r="U52" s="37"/>
      <c r="V52" s="37"/>
      <c r="W52" s="37"/>
      <c r="X52" s="37"/>
      <c r="Y52" s="37"/>
      <c r="Z52" s="37"/>
      <c r="AA52" s="37"/>
      <c r="AB52" s="37"/>
    </row>
    <row r="53" spans="1:28" ht="46.15" customHeight="1" x14ac:dyDescent="0.2">
      <c r="A53" s="31" t="s">
        <v>82</v>
      </c>
      <c r="B53" s="32" t="s">
        <v>129</v>
      </c>
      <c r="C53" s="33">
        <v>2648080.3987199999</v>
      </c>
      <c r="D53" s="16">
        <v>3431081.50349</v>
      </c>
      <c r="E53" s="33">
        <v>267043.34337999998</v>
      </c>
      <c r="F53" s="16">
        <v>1872656.3025799999</v>
      </c>
      <c r="G53" s="16">
        <v>483570.64947</v>
      </c>
      <c r="H53" s="16">
        <v>620462.19085000001</v>
      </c>
      <c r="I53" s="33">
        <v>2973022.8661099998</v>
      </c>
      <c r="J53" s="16">
        <v>12295917.2546</v>
      </c>
    </row>
    <row r="54" spans="1:28" x14ac:dyDescent="0.2">
      <c r="A54" s="384" t="s">
        <v>130</v>
      </c>
      <c r="B54" s="27" t="s">
        <v>117</v>
      </c>
      <c r="C54" s="28"/>
      <c r="D54" s="28"/>
      <c r="E54" s="28"/>
      <c r="F54" s="28"/>
      <c r="G54" s="28"/>
      <c r="H54" s="28"/>
      <c r="I54" s="28"/>
      <c r="J54" s="28"/>
      <c r="K54" s="34"/>
      <c r="M54" s="19"/>
      <c r="N54" s="38"/>
    </row>
    <row r="55" spans="1:28" ht="76.5" x14ac:dyDescent="0.2">
      <c r="A55" s="385"/>
      <c r="B55" s="29" t="s">
        <v>131</v>
      </c>
      <c r="C55" s="30">
        <v>41.225529999999999</v>
      </c>
      <c r="D55" s="30"/>
      <c r="E55" s="30"/>
      <c r="F55" s="30"/>
      <c r="G55" s="30">
        <v>1515.64059</v>
      </c>
      <c r="H55" s="30">
        <v>17.292100000000001</v>
      </c>
      <c r="I55" s="30"/>
      <c r="J55" s="30">
        <v>1574.15822</v>
      </c>
      <c r="K55" s="34"/>
      <c r="M55" s="19"/>
      <c r="N55" s="38"/>
    </row>
    <row r="56" spans="1:28" ht="38.25" x14ac:dyDescent="0.2">
      <c r="A56" s="22" t="s">
        <v>132</v>
      </c>
      <c r="B56" s="29" t="s">
        <v>120</v>
      </c>
      <c r="C56" s="24">
        <v>125166.84165</v>
      </c>
      <c r="D56" s="24">
        <v>20864.161499999998</v>
      </c>
      <c r="E56" s="24">
        <v>16985.163420000001</v>
      </c>
      <c r="F56" s="13"/>
      <c r="G56" s="13"/>
      <c r="H56" s="8"/>
      <c r="I56" s="13"/>
      <c r="J56" s="8">
        <v>163016.16657</v>
      </c>
      <c r="K56" s="34"/>
      <c r="M56" s="19"/>
      <c r="N56" s="38"/>
    </row>
    <row r="57" spans="1:28" ht="51" x14ac:dyDescent="0.2">
      <c r="A57" s="22" t="s">
        <v>133</v>
      </c>
      <c r="B57" s="26" t="s">
        <v>122</v>
      </c>
      <c r="C57" s="24"/>
      <c r="D57" s="13"/>
      <c r="E57" s="24"/>
      <c r="F57" s="24"/>
      <c r="G57" s="13"/>
      <c r="H57" s="8"/>
      <c r="I57" s="13"/>
      <c r="J57" s="8"/>
      <c r="K57" s="34"/>
      <c r="M57" s="19"/>
      <c r="N57" s="38"/>
    </row>
    <row r="58" spans="1:28" ht="27" customHeight="1" x14ac:dyDescent="0.2">
      <c r="A58" s="22" t="s">
        <v>134</v>
      </c>
      <c r="B58" s="26" t="s">
        <v>124</v>
      </c>
      <c r="C58" s="24">
        <v>4125.2594399999998</v>
      </c>
      <c r="D58" s="24">
        <v>129.12136000000001</v>
      </c>
      <c r="E58" s="24">
        <v>813.45677000000001</v>
      </c>
      <c r="F58" s="24">
        <v>480.82709</v>
      </c>
      <c r="G58" s="24">
        <v>38.859610000000004</v>
      </c>
      <c r="H58" s="8">
        <v>301.27211</v>
      </c>
      <c r="I58" s="13"/>
      <c r="J58" s="8">
        <v>5888.7963799999998</v>
      </c>
      <c r="K58" s="34"/>
      <c r="M58" s="19"/>
      <c r="N58" s="38"/>
    </row>
    <row r="59" spans="1:28" ht="38.25" x14ac:dyDescent="0.2">
      <c r="A59" s="22" t="s">
        <v>135</v>
      </c>
      <c r="B59" s="26" t="s">
        <v>126</v>
      </c>
      <c r="C59" s="24">
        <v>3293.6476499999999</v>
      </c>
      <c r="D59" s="13"/>
      <c r="E59" s="24"/>
      <c r="F59" s="8">
        <v>4074.06286</v>
      </c>
      <c r="G59" s="8">
        <v>477.54001</v>
      </c>
      <c r="H59" s="8">
        <v>3020.7277300000001</v>
      </c>
      <c r="I59" s="13"/>
      <c r="J59" s="8">
        <v>10865.97825</v>
      </c>
      <c r="K59" s="34"/>
      <c r="M59" s="19"/>
      <c r="N59" s="38"/>
    </row>
    <row r="60" spans="1:28" ht="51" x14ac:dyDescent="0.2">
      <c r="A60" s="22" t="s">
        <v>136</v>
      </c>
      <c r="B60" s="26" t="s">
        <v>128</v>
      </c>
      <c r="C60" s="24">
        <v>4622.8605100000004</v>
      </c>
      <c r="D60" s="24">
        <v>431.66334000000001</v>
      </c>
      <c r="E60" s="24">
        <v>230.66867999999999</v>
      </c>
      <c r="F60" s="13" t="s">
        <v>45</v>
      </c>
      <c r="G60" s="13" t="s">
        <v>45</v>
      </c>
      <c r="H60" s="13" t="s">
        <v>45</v>
      </c>
      <c r="I60" s="13" t="s">
        <v>45</v>
      </c>
      <c r="J60" s="8">
        <v>5285.1925300000003</v>
      </c>
      <c r="K60" s="34"/>
      <c r="M60" s="19"/>
      <c r="N60" s="38"/>
    </row>
  </sheetData>
  <mergeCells count="18">
    <mergeCell ref="I6:I7"/>
    <mergeCell ref="J6:J7"/>
    <mergeCell ref="A22:A23"/>
    <mergeCell ref="A1:J1"/>
    <mergeCell ref="A2:J2"/>
    <mergeCell ref="A3:J3"/>
    <mergeCell ref="A4:J4"/>
    <mergeCell ref="B5:J5"/>
    <mergeCell ref="A6:A7"/>
    <mergeCell ref="B6:B7"/>
    <mergeCell ref="C6:C7"/>
    <mergeCell ref="D6:D7"/>
    <mergeCell ref="E6:E7"/>
    <mergeCell ref="A46:A47"/>
    <mergeCell ref="A54:A55"/>
    <mergeCell ref="F6:F7"/>
    <mergeCell ref="G6:G7"/>
    <mergeCell ref="H6:H7"/>
  </mergeCells>
  <printOptions horizontalCentered="1"/>
  <pageMargins left="0.27559055118110237" right="0.31496062992125984" top="0.39370078740157483" bottom="0.51181102362204722" header="0.23622047244094491" footer="0.27559055118110237"/>
  <pageSetup paperSize="9" scale="64" fitToHeight="2" orientation="portrait" useFirstPageNumber="1" r:id="rId1"/>
  <headerFooter differentFirst="1" alignWithMargins="0"/>
  <rowBreaks count="1" manualBreakCount="1">
    <brk id="32"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2C5F0-B5C7-47FD-AFA3-01CA78D7D471}">
  <sheetPr>
    <pageSetUpPr fitToPage="1"/>
  </sheetPr>
  <dimension ref="A1:F35"/>
  <sheetViews>
    <sheetView tabSelected="1" view="pageBreakPreview" zoomScaleNormal="100" zoomScaleSheetLayoutView="100" workbookViewId="0">
      <selection activeCell="N44" sqref="N44"/>
    </sheetView>
  </sheetViews>
  <sheetFormatPr defaultRowHeight="12.75" x14ac:dyDescent="0.2"/>
  <cols>
    <col min="1" max="1" width="7.140625" customWidth="1"/>
    <col min="2" max="2" width="45.5703125" customWidth="1"/>
    <col min="3" max="3" width="14.5703125" bestFit="1" customWidth="1"/>
    <col min="4" max="4" width="11.85546875" bestFit="1" customWidth="1"/>
    <col min="5" max="5" width="14.5703125" bestFit="1" customWidth="1"/>
    <col min="6" max="6" width="10.85546875" bestFit="1" customWidth="1"/>
  </cols>
  <sheetData>
    <row r="1" spans="1:6" x14ac:dyDescent="0.2">
      <c r="A1" s="135" t="s">
        <v>682</v>
      </c>
      <c r="B1" s="135" t="s">
        <v>682</v>
      </c>
      <c r="C1" s="500" t="s">
        <v>0</v>
      </c>
      <c r="D1" s="500"/>
      <c r="E1" s="500"/>
      <c r="F1" s="500"/>
    </row>
    <row r="2" spans="1:6" x14ac:dyDescent="0.2">
      <c r="A2" s="135" t="s">
        <v>682</v>
      </c>
      <c r="B2" s="135" t="s">
        <v>682</v>
      </c>
      <c r="C2" s="500" t="s">
        <v>683</v>
      </c>
      <c r="D2" s="500"/>
      <c r="E2" s="500"/>
      <c r="F2" s="500"/>
    </row>
    <row r="3" spans="1:6" x14ac:dyDescent="0.2">
      <c r="A3" s="135"/>
      <c r="B3" s="234" t="s">
        <v>684</v>
      </c>
      <c r="C3" s="135"/>
      <c r="D3" s="135"/>
      <c r="E3" s="135"/>
      <c r="F3" s="135"/>
    </row>
    <row r="4" spans="1:6" x14ac:dyDescent="0.2">
      <c r="A4" s="501" t="s">
        <v>685</v>
      </c>
      <c r="B4" s="501"/>
      <c r="C4" s="501"/>
      <c r="D4" s="501"/>
      <c r="E4" s="501"/>
      <c r="F4" s="501"/>
    </row>
    <row r="5" spans="1:6" x14ac:dyDescent="0.2">
      <c r="A5" s="502" t="s">
        <v>3</v>
      </c>
      <c r="B5" s="502"/>
      <c r="C5" s="502"/>
      <c r="D5" s="502"/>
      <c r="E5" s="502"/>
      <c r="F5" s="502"/>
    </row>
    <row r="6" spans="1:6" x14ac:dyDescent="0.2">
      <c r="A6" s="135" t="s">
        <v>682</v>
      </c>
      <c r="B6" s="135" t="s">
        <v>682</v>
      </c>
      <c r="C6" s="503" t="s">
        <v>4</v>
      </c>
      <c r="D6" s="503"/>
      <c r="E6" s="503"/>
      <c r="F6" s="503"/>
    </row>
    <row r="7" spans="1:6" ht="28.5" customHeight="1" x14ac:dyDescent="0.2">
      <c r="A7" s="496" t="s">
        <v>537</v>
      </c>
      <c r="B7" s="496" t="s">
        <v>479</v>
      </c>
      <c r="C7" s="498" t="s">
        <v>199</v>
      </c>
      <c r="D7" s="499"/>
      <c r="E7" s="498" t="s">
        <v>200</v>
      </c>
      <c r="F7" s="499"/>
    </row>
    <row r="8" spans="1:6" ht="25.5" x14ac:dyDescent="0.2">
      <c r="A8" s="497"/>
      <c r="B8" s="497"/>
      <c r="C8" s="211" t="s">
        <v>686</v>
      </c>
      <c r="D8" s="211" t="s">
        <v>687</v>
      </c>
      <c r="E8" s="211" t="s">
        <v>686</v>
      </c>
      <c r="F8" s="211" t="s">
        <v>687</v>
      </c>
    </row>
    <row r="9" spans="1:6" x14ac:dyDescent="0.2">
      <c r="A9" s="217">
        <v>1</v>
      </c>
      <c r="B9" s="212">
        <v>2</v>
      </c>
      <c r="C9" s="212">
        <v>3</v>
      </c>
      <c r="D9" s="212">
        <v>4</v>
      </c>
      <c r="E9" s="212">
        <v>5</v>
      </c>
      <c r="F9" s="212">
        <v>6</v>
      </c>
    </row>
    <row r="10" spans="1:6" ht="25.5" x14ac:dyDescent="0.2">
      <c r="A10" s="235" t="s">
        <v>17</v>
      </c>
      <c r="B10" s="236" t="s">
        <v>688</v>
      </c>
      <c r="C10" s="237">
        <v>1491423.39726</v>
      </c>
      <c r="D10" s="237">
        <v>463859.50238000002</v>
      </c>
      <c r="E10" s="237">
        <v>1459554.9552500001</v>
      </c>
      <c r="F10" s="237">
        <v>615276.53538999998</v>
      </c>
    </row>
    <row r="11" spans="1:6" x14ac:dyDescent="0.2">
      <c r="A11" s="235" t="s">
        <v>656</v>
      </c>
      <c r="B11" s="217" t="s">
        <v>689</v>
      </c>
      <c r="C11" s="237">
        <v>1491291.9152299999</v>
      </c>
      <c r="D11" s="237">
        <v>463731.94641999999</v>
      </c>
      <c r="E11" s="237">
        <v>1459545.43206</v>
      </c>
      <c r="F11" s="237">
        <v>615271.26942999999</v>
      </c>
    </row>
    <row r="12" spans="1:6" x14ac:dyDescent="0.2">
      <c r="A12" s="235" t="s">
        <v>658</v>
      </c>
      <c r="B12" s="217" t="s">
        <v>690</v>
      </c>
      <c r="C12" s="237">
        <v>4.1906400000000001</v>
      </c>
      <c r="D12" s="237">
        <v>1.1559600000000001</v>
      </c>
      <c r="E12" s="237">
        <v>4.06663</v>
      </c>
      <c r="F12" s="237"/>
    </row>
    <row r="13" spans="1:6" x14ac:dyDescent="0.2">
      <c r="A13" s="235" t="s">
        <v>660</v>
      </c>
      <c r="B13" s="217" t="s">
        <v>691</v>
      </c>
      <c r="C13" s="237">
        <v>127.29139000000001</v>
      </c>
      <c r="D13" s="237">
        <v>126.4</v>
      </c>
      <c r="E13" s="237">
        <v>5.4565599999999996</v>
      </c>
      <c r="F13" s="237">
        <v>5.2659599999999998</v>
      </c>
    </row>
    <row r="14" spans="1:6" x14ac:dyDescent="0.2">
      <c r="A14" s="235" t="s">
        <v>662</v>
      </c>
      <c r="B14" s="217" t="s">
        <v>692</v>
      </c>
      <c r="C14" s="237">
        <v>31802.18736</v>
      </c>
      <c r="D14" s="237">
        <v>8634.2609300000004</v>
      </c>
      <c r="E14" s="237">
        <v>31887.05703</v>
      </c>
      <c r="F14" s="237">
        <v>8093.08511</v>
      </c>
    </row>
    <row r="15" spans="1:6" x14ac:dyDescent="0.2">
      <c r="A15" s="235" t="s">
        <v>664</v>
      </c>
      <c r="B15" s="217" t="s">
        <v>693</v>
      </c>
      <c r="C15" s="237">
        <v>-31802.18736</v>
      </c>
      <c r="D15" s="237">
        <v>-8634.2609300000004</v>
      </c>
      <c r="E15" s="237">
        <v>-31887.05703</v>
      </c>
      <c r="F15" s="237">
        <v>-8093.08511</v>
      </c>
    </row>
    <row r="16" spans="1:6" x14ac:dyDescent="0.2">
      <c r="A16" s="235" t="s">
        <v>666</v>
      </c>
      <c r="B16" s="217" t="s">
        <v>694</v>
      </c>
      <c r="C16" s="237"/>
      <c r="D16" s="237"/>
      <c r="E16" s="237"/>
      <c r="F16" s="237"/>
    </row>
    <row r="17" spans="1:6" x14ac:dyDescent="0.2">
      <c r="A17" s="235" t="s">
        <v>19</v>
      </c>
      <c r="B17" s="217" t="s">
        <v>695</v>
      </c>
      <c r="C17" s="237">
        <v>2238.3203199999998</v>
      </c>
      <c r="D17" s="237">
        <v>479.09674999999999</v>
      </c>
      <c r="E17" s="237">
        <v>3399.99082</v>
      </c>
      <c r="F17" s="237">
        <v>271.78334000000001</v>
      </c>
    </row>
    <row r="18" spans="1:6" x14ac:dyDescent="0.2">
      <c r="A18" s="235" t="s">
        <v>696</v>
      </c>
      <c r="B18" s="217" t="s">
        <v>697</v>
      </c>
      <c r="C18" s="237">
        <v>2238.2448199999999</v>
      </c>
      <c r="D18" s="237">
        <v>479.09674999999999</v>
      </c>
      <c r="E18" s="237">
        <v>3391.1832399999998</v>
      </c>
      <c r="F18" s="237">
        <v>271.78334000000001</v>
      </c>
    </row>
    <row r="19" spans="1:6" x14ac:dyDescent="0.2">
      <c r="A19" s="235" t="s">
        <v>698</v>
      </c>
      <c r="B19" s="217" t="s">
        <v>690</v>
      </c>
      <c r="C19" s="237">
        <v>7.5499999999999998E-2</v>
      </c>
      <c r="D19" s="237"/>
      <c r="E19" s="237">
        <v>8.8075799999999997</v>
      </c>
      <c r="F19" s="237"/>
    </row>
    <row r="20" spans="1:6" x14ac:dyDescent="0.2">
      <c r="A20" s="235" t="s">
        <v>699</v>
      </c>
      <c r="B20" s="217" t="s">
        <v>691</v>
      </c>
      <c r="C20" s="237">
        <v>0</v>
      </c>
      <c r="D20" s="237">
        <v>0</v>
      </c>
      <c r="E20" s="237">
        <v>0</v>
      </c>
      <c r="F20" s="237">
        <v>0</v>
      </c>
    </row>
    <row r="21" spans="1:6" x14ac:dyDescent="0.2">
      <c r="A21" s="235" t="s">
        <v>700</v>
      </c>
      <c r="B21" s="217" t="s">
        <v>692</v>
      </c>
      <c r="C21" s="237">
        <v>31.2439</v>
      </c>
      <c r="D21" s="237"/>
      <c r="E21" s="237">
        <v>31.2439</v>
      </c>
      <c r="F21" s="237"/>
    </row>
    <row r="22" spans="1:6" x14ac:dyDescent="0.2">
      <c r="A22" s="235" t="s">
        <v>701</v>
      </c>
      <c r="B22" s="217" t="s">
        <v>693</v>
      </c>
      <c r="C22" s="237">
        <v>-31.2439</v>
      </c>
      <c r="D22" s="237"/>
      <c r="E22" s="237">
        <v>-31.2439</v>
      </c>
      <c r="F22" s="237"/>
    </row>
    <row r="23" spans="1:6" x14ac:dyDescent="0.2">
      <c r="A23" s="235" t="s">
        <v>702</v>
      </c>
      <c r="B23" s="217" t="s">
        <v>694</v>
      </c>
      <c r="C23" s="237"/>
      <c r="D23" s="237"/>
      <c r="E23" s="237"/>
      <c r="F23" s="237"/>
    </row>
    <row r="24" spans="1:6" ht="25.5" x14ac:dyDescent="0.2">
      <c r="A24" s="235" t="s">
        <v>27</v>
      </c>
      <c r="B24" s="236" t="s">
        <v>703</v>
      </c>
      <c r="C24" s="237">
        <v>1458670.42469</v>
      </c>
      <c r="D24" s="237">
        <v>1765.5872099999999</v>
      </c>
      <c r="E24" s="237">
        <v>2230899.9435899998</v>
      </c>
      <c r="F24" s="237">
        <v>103227.26041</v>
      </c>
    </row>
    <row r="25" spans="1:6" x14ac:dyDescent="0.2">
      <c r="A25" s="235" t="s">
        <v>670</v>
      </c>
      <c r="B25" s="217" t="s">
        <v>697</v>
      </c>
      <c r="C25" s="237">
        <v>1298803.0894899999</v>
      </c>
      <c r="D25" s="237">
        <v>1762.5535</v>
      </c>
      <c r="E25" s="237">
        <v>2220943.52128</v>
      </c>
      <c r="F25" s="237">
        <v>103227.2558</v>
      </c>
    </row>
    <row r="26" spans="1:6" x14ac:dyDescent="0.2">
      <c r="A26" s="235" t="s">
        <v>672</v>
      </c>
      <c r="B26" s="217" t="s">
        <v>690</v>
      </c>
      <c r="C26" s="237">
        <v>804.81916999999999</v>
      </c>
      <c r="D26" s="237">
        <v>3.0337100000000001</v>
      </c>
      <c r="E26" s="237">
        <v>859.31447000000003</v>
      </c>
      <c r="F26" s="237">
        <v>4.6100000000000004E-3</v>
      </c>
    </row>
    <row r="27" spans="1:6" x14ac:dyDescent="0.2">
      <c r="A27" s="235" t="s">
        <v>674</v>
      </c>
      <c r="B27" s="217" t="s">
        <v>691</v>
      </c>
      <c r="C27" s="237">
        <v>96.496020000000001</v>
      </c>
      <c r="D27" s="237"/>
      <c r="E27" s="237">
        <v>113.94452</v>
      </c>
      <c r="F27" s="237"/>
    </row>
    <row r="28" spans="1:6" x14ac:dyDescent="0.2">
      <c r="A28" s="235" t="s">
        <v>676</v>
      </c>
      <c r="B28" s="217" t="s">
        <v>692</v>
      </c>
      <c r="C28" s="237">
        <v>4522.6194500000001</v>
      </c>
      <c r="D28" s="237"/>
      <c r="E28" s="237">
        <v>6603.8955599999999</v>
      </c>
      <c r="F28" s="237"/>
    </row>
    <row r="29" spans="1:6" x14ac:dyDescent="0.2">
      <c r="A29" s="235" t="s">
        <v>678</v>
      </c>
      <c r="B29" s="217" t="s">
        <v>693</v>
      </c>
      <c r="C29" s="237">
        <v>-4506.2194499999996</v>
      </c>
      <c r="D29" s="237"/>
      <c r="E29" s="237">
        <v>-6587.4955600000003</v>
      </c>
      <c r="F29" s="237"/>
    </row>
    <row r="30" spans="1:6" x14ac:dyDescent="0.2">
      <c r="A30" s="235" t="s">
        <v>680</v>
      </c>
      <c r="B30" s="217" t="s">
        <v>704</v>
      </c>
      <c r="C30" s="237">
        <v>158949.56000999999</v>
      </c>
      <c r="D30" s="237"/>
      <c r="E30" s="237">
        <v>8966.7033200000005</v>
      </c>
      <c r="F30" s="237"/>
    </row>
    <row r="31" spans="1:6" x14ac:dyDescent="0.2">
      <c r="A31" s="235" t="s">
        <v>705</v>
      </c>
      <c r="B31" s="217" t="s">
        <v>706</v>
      </c>
      <c r="C31" s="237">
        <v>0.06</v>
      </c>
      <c r="D31" s="237"/>
      <c r="E31" s="237">
        <v>0.06</v>
      </c>
      <c r="F31" s="237"/>
    </row>
    <row r="32" spans="1:6" x14ac:dyDescent="0.2">
      <c r="A32" s="238" t="s">
        <v>35</v>
      </c>
      <c r="B32" s="214" t="s">
        <v>707</v>
      </c>
      <c r="C32" s="239">
        <v>2952332.1422700002</v>
      </c>
      <c r="D32" s="239">
        <v>466104.18634000001</v>
      </c>
      <c r="E32" s="239">
        <v>3693854.8896599999</v>
      </c>
      <c r="F32" s="239">
        <v>718775.57914000005</v>
      </c>
    </row>
    <row r="33" spans="1:6" x14ac:dyDescent="0.2">
      <c r="A33" s="235" t="s">
        <v>37</v>
      </c>
      <c r="B33" s="217" t="s">
        <v>708</v>
      </c>
      <c r="C33" s="237">
        <v>111505.73540999999</v>
      </c>
      <c r="D33" s="237">
        <v>10840.014359999999</v>
      </c>
      <c r="E33" s="237">
        <v>148095.19722999999</v>
      </c>
      <c r="F33" s="237">
        <v>11458.956749999999</v>
      </c>
    </row>
    <row r="34" spans="1:6" x14ac:dyDescent="0.2">
      <c r="A34" t="s">
        <v>682</v>
      </c>
      <c r="B34" t="s">
        <v>682</v>
      </c>
    </row>
    <row r="35" spans="1:6" x14ac:dyDescent="0.2">
      <c r="A35" t="s">
        <v>682</v>
      </c>
      <c r="B35" t="s">
        <v>682</v>
      </c>
    </row>
  </sheetData>
  <mergeCells count="9">
    <mergeCell ref="A7:A8"/>
    <mergeCell ref="B7:B8"/>
    <mergeCell ref="C7:D7"/>
    <mergeCell ref="E7:F7"/>
    <mergeCell ref="C1:F1"/>
    <mergeCell ref="C2:F2"/>
    <mergeCell ref="A4:F4"/>
    <mergeCell ref="A5:F5"/>
    <mergeCell ref="C6:F6"/>
  </mergeCells>
  <pageMargins left="0.70866141732283472" right="0.70866141732283472" top="0.74803149606299213" bottom="0.74803149606299213" header="0.31496062992125984" footer="0.31496062992125984"/>
  <pageSetup paperSize="9" scale="85"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F703C-A285-498C-A095-0D2A60B2780F}">
  <sheetPr>
    <pageSetUpPr fitToPage="1"/>
  </sheetPr>
  <dimension ref="A1:N23"/>
  <sheetViews>
    <sheetView view="pageBreakPreview" zoomScaleNormal="100" zoomScaleSheetLayoutView="100" workbookViewId="0">
      <selection activeCell="N44" sqref="N44"/>
    </sheetView>
  </sheetViews>
  <sheetFormatPr defaultColWidth="9.140625" defaultRowHeight="12.75" x14ac:dyDescent="0.2"/>
  <cols>
    <col min="1" max="1" width="4.7109375" style="177" customWidth="1"/>
    <col min="2" max="2" width="37.85546875" style="177" customWidth="1"/>
    <col min="3" max="3" width="10" style="177" customWidth="1"/>
    <col min="4" max="4" width="12.85546875" style="177" customWidth="1"/>
    <col min="5" max="5" width="11.140625" style="177" customWidth="1"/>
    <col min="6" max="6" width="13" style="177" customWidth="1"/>
    <col min="7" max="7" width="10.7109375" style="177" customWidth="1"/>
    <col min="8" max="8" width="10.42578125" style="177" customWidth="1"/>
    <col min="9" max="9" width="10" style="177" customWidth="1"/>
    <col min="10" max="10" width="12.85546875" style="177" customWidth="1"/>
    <col min="11" max="11" width="13.85546875" style="177" customWidth="1"/>
    <col min="12" max="12" width="13" style="177" customWidth="1"/>
    <col min="13" max="13" width="10.7109375" style="177" customWidth="1"/>
    <col min="14" max="14" width="10.28515625" style="177" customWidth="1"/>
    <col min="15" max="16384" width="9.140625" style="177"/>
  </cols>
  <sheetData>
    <row r="1" spans="1:14" x14ac:dyDescent="0.2">
      <c r="A1" s="173"/>
      <c r="B1" s="173"/>
      <c r="C1" s="173"/>
      <c r="D1" s="173"/>
      <c r="E1" s="173"/>
      <c r="F1" s="173"/>
      <c r="G1" s="173"/>
      <c r="H1" s="173"/>
      <c r="I1" s="173"/>
      <c r="J1" s="506" t="s">
        <v>0</v>
      </c>
      <c r="K1" s="506"/>
      <c r="L1" s="506"/>
      <c r="M1" s="506"/>
      <c r="N1" s="506"/>
    </row>
    <row r="2" spans="1:14" x14ac:dyDescent="0.2">
      <c r="A2" s="173"/>
      <c r="B2" s="173"/>
      <c r="C2" s="173"/>
      <c r="D2" s="173"/>
      <c r="E2" s="173"/>
      <c r="F2" s="173"/>
      <c r="G2" s="173"/>
      <c r="H2" s="173"/>
      <c r="I2" s="173"/>
      <c r="J2" s="173"/>
      <c r="K2" s="506" t="s">
        <v>709</v>
      </c>
      <c r="L2" s="506"/>
      <c r="M2" s="506"/>
      <c r="N2" s="506"/>
    </row>
    <row r="3" spans="1:14" x14ac:dyDescent="0.2">
      <c r="A3" s="173"/>
      <c r="B3" s="173"/>
      <c r="C3" s="173"/>
      <c r="D3" s="173"/>
      <c r="E3" s="173"/>
      <c r="F3" s="173"/>
      <c r="G3" s="173"/>
      <c r="H3" s="173"/>
      <c r="I3" s="173"/>
      <c r="J3" s="173"/>
      <c r="K3" s="173"/>
      <c r="L3" s="175"/>
      <c r="M3" s="175"/>
      <c r="N3" s="175"/>
    </row>
    <row r="4" spans="1:14" x14ac:dyDescent="0.2">
      <c r="A4" s="483" t="s">
        <v>710</v>
      </c>
      <c r="B4" s="483"/>
      <c r="C4" s="483"/>
      <c r="D4" s="483"/>
      <c r="E4" s="483"/>
      <c r="F4" s="483"/>
      <c r="G4" s="483"/>
      <c r="H4" s="483"/>
      <c r="I4" s="483"/>
      <c r="J4" s="483"/>
      <c r="K4" s="483"/>
      <c r="L4" s="483"/>
      <c r="M4" s="483"/>
      <c r="N4" s="483"/>
    </row>
    <row r="5" spans="1:14" x14ac:dyDescent="0.2">
      <c r="A5" s="484" t="s">
        <v>3</v>
      </c>
      <c r="B5" s="484"/>
      <c r="C5" s="484"/>
      <c r="D5" s="484"/>
      <c r="E5" s="484"/>
      <c r="F5" s="484"/>
      <c r="G5" s="484"/>
      <c r="H5" s="484"/>
      <c r="I5" s="484"/>
      <c r="J5" s="484"/>
      <c r="K5" s="484"/>
      <c r="L5" s="484"/>
      <c r="M5" s="484"/>
      <c r="N5" s="484"/>
    </row>
    <row r="6" spans="1:14" ht="12.75" customHeight="1" x14ac:dyDescent="0.2">
      <c r="A6" s="173"/>
      <c r="B6" s="173"/>
      <c r="C6" s="173"/>
      <c r="D6" s="173"/>
      <c r="E6" s="173"/>
      <c r="F6" s="173"/>
      <c r="G6" s="173"/>
      <c r="H6" s="173"/>
      <c r="I6" s="173"/>
      <c r="J6" s="485" t="s">
        <v>711</v>
      </c>
      <c r="K6" s="485"/>
      <c r="L6" s="485"/>
      <c r="M6" s="485"/>
      <c r="N6" s="485"/>
    </row>
    <row r="7" spans="1:14" ht="12.75" customHeight="1" x14ac:dyDescent="0.2">
      <c r="A7" s="486"/>
      <c r="B7" s="486"/>
      <c r="C7" s="489" t="s">
        <v>622</v>
      </c>
      <c r="D7" s="490"/>
      <c r="E7" s="490"/>
      <c r="F7" s="490"/>
      <c r="G7" s="490"/>
      <c r="H7" s="491"/>
      <c r="I7" s="489" t="s">
        <v>623</v>
      </c>
      <c r="J7" s="490"/>
      <c r="K7" s="490"/>
      <c r="L7" s="490"/>
      <c r="M7" s="490"/>
      <c r="N7" s="491"/>
    </row>
    <row r="8" spans="1:14" x14ac:dyDescent="0.2">
      <c r="A8" s="488"/>
      <c r="B8" s="488"/>
      <c r="C8" s="504" t="s">
        <v>712</v>
      </c>
      <c r="D8" s="489" t="s">
        <v>713</v>
      </c>
      <c r="E8" s="490"/>
      <c r="F8" s="490"/>
      <c r="G8" s="490"/>
      <c r="H8" s="491"/>
      <c r="I8" s="504" t="s">
        <v>712</v>
      </c>
      <c r="J8" s="489" t="s">
        <v>713</v>
      </c>
      <c r="K8" s="490"/>
      <c r="L8" s="490"/>
      <c r="M8" s="490"/>
      <c r="N8" s="491"/>
    </row>
    <row r="9" spans="1:14" ht="51" x14ac:dyDescent="0.2">
      <c r="A9" s="241" t="s">
        <v>5</v>
      </c>
      <c r="B9" s="241" t="s">
        <v>714</v>
      </c>
      <c r="C9" s="505"/>
      <c r="D9" s="241" t="s">
        <v>715</v>
      </c>
      <c r="E9" s="241" t="s">
        <v>716</v>
      </c>
      <c r="F9" s="241" t="s">
        <v>717</v>
      </c>
      <c r="G9" s="241" t="s">
        <v>718</v>
      </c>
      <c r="H9" s="241" t="s">
        <v>719</v>
      </c>
      <c r="I9" s="505"/>
      <c r="J9" s="241" t="s">
        <v>715</v>
      </c>
      <c r="K9" s="241" t="s">
        <v>716</v>
      </c>
      <c r="L9" s="241" t="s">
        <v>717</v>
      </c>
      <c r="M9" s="241" t="s">
        <v>718</v>
      </c>
      <c r="N9" s="241" t="s">
        <v>719</v>
      </c>
    </row>
    <row r="10" spans="1:14" x14ac:dyDescent="0.2">
      <c r="A10" s="242" t="s">
        <v>220</v>
      </c>
      <c r="B10" s="242">
        <v>1</v>
      </c>
      <c r="C10" s="242">
        <v>2</v>
      </c>
      <c r="D10" s="242">
        <v>3</v>
      </c>
      <c r="E10" s="242">
        <v>4</v>
      </c>
      <c r="F10" s="242">
        <v>5</v>
      </c>
      <c r="G10" s="242">
        <v>6</v>
      </c>
      <c r="H10" s="242">
        <v>7</v>
      </c>
      <c r="I10" s="242">
        <v>8</v>
      </c>
      <c r="J10" s="242">
        <v>9</v>
      </c>
      <c r="K10" s="242">
        <v>10</v>
      </c>
      <c r="L10" s="242">
        <v>11</v>
      </c>
      <c r="M10" s="242">
        <v>12</v>
      </c>
      <c r="N10" s="242">
        <v>13</v>
      </c>
    </row>
    <row r="11" spans="1:14" ht="15" customHeight="1" x14ac:dyDescent="0.2">
      <c r="A11" s="243">
        <v>1</v>
      </c>
      <c r="B11" s="244" t="s">
        <v>720</v>
      </c>
      <c r="C11" s="245">
        <v>1554.1</v>
      </c>
      <c r="D11" s="246">
        <v>-148162.23717000001</v>
      </c>
      <c r="E11" s="246">
        <v>-7983.3337600000004</v>
      </c>
      <c r="F11" s="246">
        <v>-181.89259000000001</v>
      </c>
      <c r="G11" s="246">
        <v>-539.09758999999997</v>
      </c>
      <c r="H11" s="246">
        <v>-4563.3748800000003</v>
      </c>
      <c r="I11" s="245">
        <v>1559.2</v>
      </c>
      <c r="J11" s="246">
        <v>-120289.15356999999</v>
      </c>
      <c r="K11" s="246">
        <v>-9003.2556800000002</v>
      </c>
      <c r="L11" s="246">
        <v>-183.42205999999999</v>
      </c>
      <c r="M11" s="246">
        <v>-510.28895</v>
      </c>
      <c r="N11" s="246">
        <v>-10284.05508</v>
      </c>
    </row>
    <row r="12" spans="1:14" ht="15" customHeight="1" x14ac:dyDescent="0.2">
      <c r="A12" s="247">
        <v>2</v>
      </c>
      <c r="B12" s="244" t="s">
        <v>721</v>
      </c>
      <c r="C12" s="245">
        <v>724.5</v>
      </c>
      <c r="D12" s="246">
        <v>-50660.55717</v>
      </c>
      <c r="E12" s="246">
        <v>-130.06497999999999</v>
      </c>
      <c r="F12" s="246"/>
      <c r="G12" s="246"/>
      <c r="H12" s="246">
        <v>-6014.0803400000004</v>
      </c>
      <c r="I12" s="245">
        <v>714.45</v>
      </c>
      <c r="J12" s="246">
        <v>-49299.245710000003</v>
      </c>
      <c r="K12" s="246">
        <v>-223.97179</v>
      </c>
      <c r="L12" s="246"/>
      <c r="M12" s="246"/>
      <c r="N12" s="246">
        <v>-5498.80422</v>
      </c>
    </row>
    <row r="13" spans="1:14" ht="15" customHeight="1" x14ac:dyDescent="0.2">
      <c r="A13" s="247">
        <v>3</v>
      </c>
      <c r="B13" s="244" t="s">
        <v>722</v>
      </c>
      <c r="C13" s="245">
        <v>34045.629999999997</v>
      </c>
      <c r="D13" s="246">
        <v>-901679.28796999995</v>
      </c>
      <c r="E13" s="246">
        <v>-167213.88355999999</v>
      </c>
      <c r="F13" s="246">
        <v>-15765.107679999999</v>
      </c>
      <c r="G13" s="246">
        <v>-43954.135450000002</v>
      </c>
      <c r="H13" s="246">
        <v>-59752.642099999997</v>
      </c>
      <c r="I13" s="245">
        <v>35804</v>
      </c>
      <c r="J13" s="246">
        <v>-856965.46635</v>
      </c>
      <c r="K13" s="246">
        <v>-175363.25667999999</v>
      </c>
      <c r="L13" s="246">
        <v>-19057.16289</v>
      </c>
      <c r="M13" s="246">
        <v>-33415.143640000002</v>
      </c>
      <c r="N13" s="246">
        <v>-60372.49757</v>
      </c>
    </row>
    <row r="14" spans="1:14" ht="15" customHeight="1" x14ac:dyDescent="0.2">
      <c r="A14" s="248" t="s">
        <v>670</v>
      </c>
      <c r="B14" s="249" t="s">
        <v>723</v>
      </c>
      <c r="C14" s="245">
        <v>2836.68</v>
      </c>
      <c r="D14" s="246">
        <v>-107098.46507000001</v>
      </c>
      <c r="E14" s="246">
        <v>-27878.905180000002</v>
      </c>
      <c r="F14" s="246">
        <v>-590.64251999999999</v>
      </c>
      <c r="G14" s="246">
        <v>-5220.1965899999996</v>
      </c>
      <c r="H14" s="246">
        <v>-9892.2013999999999</v>
      </c>
      <c r="I14" s="245">
        <v>2899.45</v>
      </c>
      <c r="J14" s="246">
        <v>-99253.624859999996</v>
      </c>
      <c r="K14" s="246">
        <v>-27573.304189999999</v>
      </c>
      <c r="L14" s="246">
        <v>-1360.20135</v>
      </c>
      <c r="M14" s="246">
        <v>-4293.9702600000001</v>
      </c>
      <c r="N14" s="246">
        <v>-11268.71838</v>
      </c>
    </row>
    <row r="15" spans="1:14" ht="15" customHeight="1" x14ac:dyDescent="0.2">
      <c r="A15" s="242" t="s">
        <v>672</v>
      </c>
      <c r="B15" s="249" t="s">
        <v>724</v>
      </c>
      <c r="C15" s="245">
        <v>3751.82</v>
      </c>
      <c r="D15" s="246">
        <v>-118986.43806</v>
      </c>
      <c r="E15" s="246">
        <v>-27160.194909999998</v>
      </c>
      <c r="F15" s="246">
        <v>-202.41524999999999</v>
      </c>
      <c r="G15" s="246">
        <v>-18714.49769</v>
      </c>
      <c r="H15" s="246">
        <v>-9704.1415300000008</v>
      </c>
      <c r="I15" s="245">
        <v>4009.04</v>
      </c>
      <c r="J15" s="246">
        <v>-110461.56178</v>
      </c>
      <c r="K15" s="246">
        <v>-25965.120699999999</v>
      </c>
      <c r="L15" s="246">
        <v>-2723.2881900000002</v>
      </c>
      <c r="M15" s="246">
        <v>-12396.892309999999</v>
      </c>
      <c r="N15" s="246">
        <v>-14395.63631</v>
      </c>
    </row>
    <row r="16" spans="1:14" ht="15" customHeight="1" x14ac:dyDescent="0.2">
      <c r="A16" s="248" t="s">
        <v>674</v>
      </c>
      <c r="B16" s="249" t="s">
        <v>725</v>
      </c>
      <c r="C16" s="245">
        <v>27457.13</v>
      </c>
      <c r="D16" s="246">
        <v>-675594.38483999996</v>
      </c>
      <c r="E16" s="246">
        <v>-112174.78346999999</v>
      </c>
      <c r="F16" s="246">
        <v>-14972.04991</v>
      </c>
      <c r="G16" s="246">
        <v>-20019.441169999998</v>
      </c>
      <c r="H16" s="246">
        <v>-40156.299169999998</v>
      </c>
      <c r="I16" s="245">
        <v>28895.51</v>
      </c>
      <c r="J16" s="246">
        <v>-647250.27971000003</v>
      </c>
      <c r="K16" s="246">
        <v>-121824.83179</v>
      </c>
      <c r="L16" s="246">
        <v>-14973.673349999999</v>
      </c>
      <c r="M16" s="246">
        <v>-16724.281070000001</v>
      </c>
      <c r="N16" s="246">
        <v>-34708.142879999999</v>
      </c>
    </row>
    <row r="17" spans="1:14" ht="15" customHeight="1" x14ac:dyDescent="0.2">
      <c r="A17" s="247">
        <v>4</v>
      </c>
      <c r="B17" s="250" t="s">
        <v>726</v>
      </c>
      <c r="C17" s="245">
        <v>12535</v>
      </c>
      <c r="D17" s="246">
        <v>-333933.44472000003</v>
      </c>
      <c r="E17" s="246">
        <v>-57693.51455</v>
      </c>
      <c r="F17" s="246">
        <v>-116965.53485</v>
      </c>
      <c r="G17" s="246">
        <v>-2125.30321</v>
      </c>
      <c r="H17" s="246">
        <v>-19628.128970000002</v>
      </c>
      <c r="I17" s="245">
        <v>12210.9</v>
      </c>
      <c r="J17" s="246">
        <v>-285869.56088</v>
      </c>
      <c r="K17" s="246">
        <v>-69514.403579999998</v>
      </c>
      <c r="L17" s="246">
        <v>-97698.517359999998</v>
      </c>
      <c r="M17" s="246">
        <v>-1824.4884199999999</v>
      </c>
      <c r="N17" s="246">
        <v>-14941.26226</v>
      </c>
    </row>
    <row r="18" spans="1:14" ht="24.75" customHeight="1" x14ac:dyDescent="0.2">
      <c r="A18" s="247">
        <v>5</v>
      </c>
      <c r="B18" s="251" t="s">
        <v>727</v>
      </c>
      <c r="C18" s="245">
        <v>92045.13</v>
      </c>
      <c r="D18" s="246">
        <v>-2428639.122</v>
      </c>
      <c r="E18" s="246">
        <v>-328413.15601999999</v>
      </c>
      <c r="F18" s="246">
        <v>-2291.5814</v>
      </c>
      <c r="G18" s="246">
        <v>-310.45742999999999</v>
      </c>
      <c r="H18" s="246">
        <v>-129414.03333999999</v>
      </c>
      <c r="I18" s="245">
        <v>89992.91</v>
      </c>
      <c r="J18" s="246">
        <v>-1945335.28828</v>
      </c>
      <c r="K18" s="246">
        <v>-357700.02847999998</v>
      </c>
      <c r="L18" s="246">
        <v>-1938.28594</v>
      </c>
      <c r="M18" s="246"/>
      <c r="N18" s="246">
        <v>-236526.78864000001</v>
      </c>
    </row>
    <row r="19" spans="1:14" ht="15" customHeight="1" x14ac:dyDescent="0.2">
      <c r="A19" s="242" t="s">
        <v>527</v>
      </c>
      <c r="B19" s="249" t="s">
        <v>723</v>
      </c>
      <c r="C19" s="245">
        <v>2326.16</v>
      </c>
      <c r="D19" s="246">
        <v>-105378.61576</v>
      </c>
      <c r="E19" s="246">
        <v>-18893.350770000001</v>
      </c>
      <c r="F19" s="246">
        <v>-72.044079999999994</v>
      </c>
      <c r="G19" s="246">
        <v>-21.336099999999998</v>
      </c>
      <c r="H19" s="246">
        <v>-8700.7125300000007</v>
      </c>
      <c r="I19" s="245">
        <v>2277.31</v>
      </c>
      <c r="J19" s="246">
        <v>-89553.818780000001</v>
      </c>
      <c r="K19" s="246">
        <v>-19318.43491</v>
      </c>
      <c r="L19" s="246">
        <v>-38.962319999999998</v>
      </c>
      <c r="M19" s="246"/>
      <c r="N19" s="246">
        <v>-9331.6334999999999</v>
      </c>
    </row>
    <row r="20" spans="1:14" ht="15" customHeight="1" x14ac:dyDescent="0.2">
      <c r="A20" s="248" t="s">
        <v>529</v>
      </c>
      <c r="B20" s="249" t="s">
        <v>728</v>
      </c>
      <c r="C20" s="245">
        <v>89718.97</v>
      </c>
      <c r="D20" s="246">
        <v>-2323260.50624</v>
      </c>
      <c r="E20" s="246">
        <v>-309519.80524999998</v>
      </c>
      <c r="F20" s="246">
        <v>-2219.5373199999999</v>
      </c>
      <c r="G20" s="246">
        <v>-289.12133</v>
      </c>
      <c r="H20" s="246">
        <v>-120713.32081</v>
      </c>
      <c r="I20" s="245">
        <v>87715.6</v>
      </c>
      <c r="J20" s="246">
        <v>-1855781.4694999999</v>
      </c>
      <c r="K20" s="246">
        <v>-338381.59357000003</v>
      </c>
      <c r="L20" s="246">
        <v>-1899.3236199999999</v>
      </c>
      <c r="M20" s="246"/>
      <c r="N20" s="246">
        <v>-227195.15513999999</v>
      </c>
    </row>
    <row r="21" spans="1:14" x14ac:dyDescent="0.2">
      <c r="A21" s="247">
        <v>6</v>
      </c>
      <c r="B21" s="250" t="s">
        <v>729</v>
      </c>
      <c r="C21" s="245">
        <v>14197.88</v>
      </c>
      <c r="D21" s="246">
        <v>-360262.18925</v>
      </c>
      <c r="E21" s="246">
        <v>-49453.392359999998</v>
      </c>
      <c r="F21" s="246">
        <v>-6842.6371499999996</v>
      </c>
      <c r="G21" s="246">
        <v>-2591.71684</v>
      </c>
      <c r="H21" s="246">
        <v>-25971.445790000002</v>
      </c>
      <c r="I21" s="245">
        <v>20711.669999999998</v>
      </c>
      <c r="J21" s="246">
        <v>-345258.94072000001</v>
      </c>
      <c r="K21" s="246">
        <v>-46336.026879999998</v>
      </c>
      <c r="L21" s="246">
        <v>-3752.2493899999999</v>
      </c>
      <c r="M21" s="246">
        <v>-2086.7897699999999</v>
      </c>
      <c r="N21" s="246">
        <v>-26866.91115</v>
      </c>
    </row>
    <row r="22" spans="1:14" x14ac:dyDescent="0.2">
      <c r="A22" s="247">
        <v>7</v>
      </c>
      <c r="B22" s="250" t="s">
        <v>619</v>
      </c>
      <c r="C22" s="252">
        <v>155102.24</v>
      </c>
      <c r="D22" s="253">
        <v>-4223336.8382799998</v>
      </c>
      <c r="E22" s="253">
        <v>-610887.34522999998</v>
      </c>
      <c r="F22" s="253">
        <v>-142046.75367000001</v>
      </c>
      <c r="G22" s="253">
        <v>-49520.710520000001</v>
      </c>
      <c r="H22" s="253">
        <v>-245343.70542000001</v>
      </c>
      <c r="I22" s="252">
        <v>160993.13</v>
      </c>
      <c r="J22" s="253">
        <v>-3603017.65551</v>
      </c>
      <c r="K22" s="253">
        <v>-658140.94308999996</v>
      </c>
      <c r="L22" s="253">
        <v>-122629.63764</v>
      </c>
      <c r="M22" s="253">
        <v>-37836.710780000001</v>
      </c>
      <c r="N22" s="253">
        <v>-354490.31891999999</v>
      </c>
    </row>
    <row r="23" spans="1:14" ht="15" customHeight="1" x14ac:dyDescent="0.2">
      <c r="A23" s="247">
        <v>8</v>
      </c>
      <c r="B23" s="250" t="s">
        <v>730</v>
      </c>
      <c r="C23" s="254" t="s">
        <v>45</v>
      </c>
      <c r="D23" s="253">
        <v>-73584.968080000006</v>
      </c>
      <c r="E23" s="253">
        <v>-11001.77824</v>
      </c>
      <c r="F23" s="253">
        <v>-53.920610000000003</v>
      </c>
      <c r="G23" s="253">
        <v>-397.74338999999998</v>
      </c>
      <c r="H23" s="253">
        <v>-8554.4814600000009</v>
      </c>
      <c r="I23" s="254" t="s">
        <v>45</v>
      </c>
      <c r="J23" s="253">
        <v>-58270.947220000002</v>
      </c>
      <c r="K23" s="253">
        <v>-15112.29595</v>
      </c>
      <c r="L23" s="253">
        <v>-6.7759799999999997</v>
      </c>
      <c r="M23" s="253">
        <v>-23.659109999999998</v>
      </c>
      <c r="N23" s="253">
        <v>-10488.41806</v>
      </c>
    </row>
  </sheetData>
  <mergeCells count="13">
    <mergeCell ref="D8:H8"/>
    <mergeCell ref="I8:I9"/>
    <mergeCell ref="J8:N8"/>
    <mergeCell ref="J1:N1"/>
    <mergeCell ref="K2:N2"/>
    <mergeCell ref="A4:N4"/>
    <mergeCell ref="A5:N5"/>
    <mergeCell ref="J6:N6"/>
    <mergeCell ref="A7:A8"/>
    <mergeCell ref="B7:B8"/>
    <mergeCell ref="C7:H7"/>
    <mergeCell ref="I7:N7"/>
    <mergeCell ref="C8:C9"/>
  </mergeCells>
  <pageMargins left="0.70866141732283472" right="0.70866141732283472" top="0.74803149606299213" bottom="0.74803149606299213" header="0.31496062992125984" footer="0.31496062992125984"/>
  <pageSetup paperSize="9" scale="73"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F8797-CD85-4FAC-AC1D-E27054A21450}">
  <sheetPr>
    <pageSetUpPr fitToPage="1"/>
  </sheetPr>
  <dimension ref="A1:D25"/>
  <sheetViews>
    <sheetView showGridLines="0" view="pageBreakPreview" zoomScaleNormal="100" zoomScaleSheetLayoutView="100" workbookViewId="0">
      <selection activeCell="C13" sqref="C13"/>
    </sheetView>
  </sheetViews>
  <sheetFormatPr defaultColWidth="9.140625" defaultRowHeight="12.75" x14ac:dyDescent="0.2"/>
  <cols>
    <col min="1" max="1" width="4.28515625" style="255" customWidth="1"/>
    <col min="2" max="2" width="55.42578125" style="177" customWidth="1"/>
    <col min="3" max="3" width="12.7109375" style="177" bestFit="1" customWidth="1"/>
    <col min="4" max="4" width="29.42578125" style="177" customWidth="1"/>
    <col min="5" max="16384" width="9.140625" style="177"/>
  </cols>
  <sheetData>
    <row r="1" spans="1:4" x14ac:dyDescent="0.2">
      <c r="A1" s="506" t="s">
        <v>0</v>
      </c>
      <c r="B1" s="506"/>
      <c r="C1" s="506"/>
      <c r="D1" s="506"/>
    </row>
    <row r="2" spans="1:4" x14ac:dyDescent="0.2">
      <c r="A2" s="506" t="s">
        <v>731</v>
      </c>
      <c r="B2" s="506"/>
      <c r="C2" s="506"/>
      <c r="D2" s="506"/>
    </row>
    <row r="3" spans="1:4" ht="15.6" customHeight="1" x14ac:dyDescent="0.2"/>
    <row r="4" spans="1:4" ht="29.45" customHeight="1" x14ac:dyDescent="0.2">
      <c r="A4" s="507" t="s">
        <v>732</v>
      </c>
      <c r="B4" s="507"/>
      <c r="C4" s="507"/>
      <c r="D4" s="507"/>
    </row>
    <row r="5" spans="1:4" x14ac:dyDescent="0.2">
      <c r="A5" s="508" t="s">
        <v>3</v>
      </c>
      <c r="B5" s="508"/>
      <c r="C5" s="508"/>
      <c r="D5" s="508"/>
    </row>
    <row r="6" spans="1:4" x14ac:dyDescent="0.2">
      <c r="A6" s="398" t="s">
        <v>4</v>
      </c>
      <c r="B6" s="398"/>
      <c r="C6" s="398"/>
      <c r="D6" s="398"/>
    </row>
    <row r="7" spans="1:4" ht="25.5" x14ac:dyDescent="0.2">
      <c r="A7" s="241" t="s">
        <v>5</v>
      </c>
      <c r="B7" s="241" t="s">
        <v>621</v>
      </c>
      <c r="C7" s="241" t="s">
        <v>733</v>
      </c>
      <c r="D7" s="241" t="s">
        <v>734</v>
      </c>
    </row>
    <row r="8" spans="1:4" x14ac:dyDescent="0.2">
      <c r="A8" s="242">
        <v>1</v>
      </c>
      <c r="B8" s="242">
        <v>2</v>
      </c>
      <c r="C8" s="242">
        <v>3</v>
      </c>
      <c r="D8" s="242"/>
    </row>
    <row r="9" spans="1:4" x14ac:dyDescent="0.2">
      <c r="A9" s="257" t="s">
        <v>17</v>
      </c>
      <c r="B9" s="258" t="s">
        <v>348</v>
      </c>
      <c r="C9" s="259">
        <v>6263.81</v>
      </c>
      <c r="D9" s="259"/>
    </row>
    <row r="10" spans="1:4" ht="38.25" x14ac:dyDescent="0.2">
      <c r="A10" s="260"/>
      <c r="B10" s="261" t="s">
        <v>735</v>
      </c>
      <c r="C10" s="262">
        <v>3425.7395299999998</v>
      </c>
      <c r="D10" s="262" t="s">
        <v>736</v>
      </c>
    </row>
    <row r="11" spans="1:4" ht="38.25" x14ac:dyDescent="0.2">
      <c r="A11" s="260"/>
      <c r="B11" s="261" t="s">
        <v>737</v>
      </c>
      <c r="C11" s="262">
        <v>1332.87</v>
      </c>
      <c r="D11" s="262" t="s">
        <v>736</v>
      </c>
    </row>
    <row r="12" spans="1:4" x14ac:dyDescent="0.2">
      <c r="A12" s="263"/>
      <c r="B12" s="264" t="s">
        <v>738</v>
      </c>
      <c r="C12" s="262">
        <v>1505.2</v>
      </c>
      <c r="D12" s="262"/>
    </row>
    <row r="13" spans="1:4" x14ac:dyDescent="0.2">
      <c r="A13" s="257" t="s">
        <v>19</v>
      </c>
      <c r="B13" s="258" t="s">
        <v>349</v>
      </c>
      <c r="C13" s="259">
        <v>1561.5</v>
      </c>
      <c r="D13" s="262"/>
    </row>
    <row r="14" spans="1:4" x14ac:dyDescent="0.2">
      <c r="A14" s="260"/>
      <c r="B14" s="265" t="s">
        <v>739</v>
      </c>
      <c r="C14" s="262">
        <v>1561.5</v>
      </c>
      <c r="D14" s="262"/>
    </row>
    <row r="15" spans="1:4" x14ac:dyDescent="0.2">
      <c r="A15" s="257" t="s">
        <v>35</v>
      </c>
      <c r="B15" s="266" t="s">
        <v>351</v>
      </c>
      <c r="C15" s="259">
        <v>592.42999999999995</v>
      </c>
      <c r="D15" s="259"/>
    </row>
    <row r="16" spans="1:4" ht="51" x14ac:dyDescent="0.2">
      <c r="A16" s="267"/>
      <c r="B16" s="261" t="s">
        <v>740</v>
      </c>
      <c r="C16" s="262">
        <v>592.42999999999995</v>
      </c>
      <c r="D16" s="268" t="s">
        <v>741</v>
      </c>
    </row>
    <row r="17" spans="1:4" x14ac:dyDescent="0.2">
      <c r="A17" s="257" t="s">
        <v>37</v>
      </c>
      <c r="B17" s="266" t="s">
        <v>353</v>
      </c>
      <c r="C17" s="259">
        <v>32646.799999999999</v>
      </c>
      <c r="D17" s="262"/>
    </row>
    <row r="18" spans="1:4" ht="51" x14ac:dyDescent="0.2">
      <c r="A18" s="267"/>
      <c r="B18" s="261" t="s">
        <v>742</v>
      </c>
      <c r="C18" s="262">
        <v>31758.1</v>
      </c>
      <c r="D18" s="268" t="s">
        <v>743</v>
      </c>
    </row>
    <row r="19" spans="1:4" x14ac:dyDescent="0.2">
      <c r="A19" s="267"/>
      <c r="B19" s="265" t="s">
        <v>738</v>
      </c>
      <c r="C19" s="262">
        <v>888.7</v>
      </c>
      <c r="D19" s="262"/>
    </row>
    <row r="20" spans="1:4" x14ac:dyDescent="0.2">
      <c r="A20" s="269" t="s">
        <v>43</v>
      </c>
      <c r="B20" s="270" t="s">
        <v>719</v>
      </c>
      <c r="C20" s="259">
        <v>1858269.26</v>
      </c>
      <c r="D20" s="262"/>
    </row>
    <row r="21" spans="1:4" ht="25.5" x14ac:dyDescent="0.2">
      <c r="A21" s="271"/>
      <c r="B21" s="272" t="s">
        <v>744</v>
      </c>
      <c r="C21" s="262">
        <v>1825499.94</v>
      </c>
      <c r="D21" s="262" t="s">
        <v>736</v>
      </c>
    </row>
    <row r="22" spans="1:4" x14ac:dyDescent="0.2">
      <c r="A22" s="271"/>
      <c r="B22" s="272" t="s">
        <v>738</v>
      </c>
      <c r="C22" s="262">
        <v>32769.32</v>
      </c>
      <c r="D22" s="262"/>
    </row>
    <row r="23" spans="1:4" x14ac:dyDescent="0.2">
      <c r="A23" s="271"/>
      <c r="B23" s="273" t="s">
        <v>619</v>
      </c>
      <c r="C23" s="259">
        <v>1899333.8</v>
      </c>
      <c r="D23" s="259"/>
    </row>
    <row r="24" spans="1:4" x14ac:dyDescent="0.2">
      <c r="A24" s="274"/>
      <c r="B24" s="275"/>
      <c r="C24" s="276"/>
      <c r="D24" s="276"/>
    </row>
    <row r="25" spans="1:4" x14ac:dyDescent="0.2">
      <c r="A25" s="274"/>
      <c r="B25" s="275"/>
      <c r="C25" s="277"/>
      <c r="D25" s="277"/>
    </row>
  </sheetData>
  <mergeCells count="5">
    <mergeCell ref="A1:D1"/>
    <mergeCell ref="A2:D2"/>
    <mergeCell ref="A4:D4"/>
    <mergeCell ref="A5:D5"/>
    <mergeCell ref="A6:D6"/>
  </mergeCells>
  <printOptions horizontalCentered="1"/>
  <pageMargins left="0.27559055118110237" right="0.31496062992125984" top="0.39370078740157483" bottom="0.51181102362204722" header="0.23622047244094491" footer="0.27559055118110237"/>
  <pageSetup paperSize="9" scale="98" firstPageNumber="65" orientation="portrait" r:id="rId1"/>
  <headerFooter differentFirst="1"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42856-4783-4F9C-ACA8-B2C22CEA12AD}">
  <sheetPr>
    <pageSetUpPr fitToPage="1"/>
  </sheetPr>
  <dimension ref="A1:AN68"/>
  <sheetViews>
    <sheetView view="pageBreakPreview" zoomScale="90" zoomScaleNormal="100" zoomScaleSheetLayoutView="90" workbookViewId="0">
      <selection activeCell="C7" sqref="C7"/>
    </sheetView>
  </sheetViews>
  <sheetFormatPr defaultColWidth="9.140625" defaultRowHeight="12.75" x14ac:dyDescent="0.2"/>
  <cols>
    <col min="1" max="1" width="4.7109375" style="278" customWidth="1"/>
    <col min="2" max="2" width="48.7109375" style="278" customWidth="1"/>
    <col min="3" max="3" width="23.28515625" style="278" customWidth="1"/>
    <col min="4" max="4" width="21.140625" style="278" customWidth="1"/>
    <col min="5" max="5" width="37.140625" style="278" customWidth="1"/>
    <col min="6" max="6" width="14.7109375" style="278" customWidth="1"/>
    <col min="7" max="16384" width="9.140625" style="278"/>
  </cols>
  <sheetData>
    <row r="1" spans="1:40" x14ac:dyDescent="0.2">
      <c r="D1" s="279"/>
      <c r="E1" s="280" t="s">
        <v>0</v>
      </c>
      <c r="F1" s="281"/>
      <c r="G1" s="281"/>
      <c r="H1" s="281"/>
      <c r="I1" s="282"/>
      <c r="J1" s="282"/>
      <c r="K1" s="282"/>
      <c r="L1" s="282"/>
      <c r="M1" s="282"/>
      <c r="N1" s="282"/>
      <c r="O1" s="282"/>
      <c r="P1" s="282"/>
      <c r="Q1" s="282"/>
      <c r="R1" s="282"/>
      <c r="S1" s="282"/>
      <c r="T1" s="282"/>
      <c r="U1" s="282"/>
      <c r="V1" s="282"/>
      <c r="W1" s="282"/>
      <c r="X1" s="282"/>
      <c r="Y1" s="282"/>
      <c r="Z1" s="282"/>
      <c r="AA1" s="282"/>
      <c r="AB1" s="282"/>
      <c r="AC1" s="282"/>
      <c r="AD1" s="282"/>
      <c r="AE1" s="282"/>
      <c r="AF1" s="282"/>
      <c r="AG1" s="282"/>
      <c r="AH1" s="282"/>
      <c r="AI1" s="282"/>
      <c r="AJ1" s="282"/>
      <c r="AK1" s="282"/>
      <c r="AL1" s="282"/>
      <c r="AM1" s="282"/>
      <c r="AN1" s="282"/>
    </row>
    <row r="2" spans="1:40" x14ac:dyDescent="0.2">
      <c r="D2" s="279"/>
      <c r="E2" s="240" t="s">
        <v>745</v>
      </c>
      <c r="F2" s="281"/>
      <c r="G2" s="281"/>
      <c r="H2" s="281"/>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0" x14ac:dyDescent="0.2">
      <c r="B3" s="283"/>
      <c r="D3" s="279"/>
      <c r="E3" s="279"/>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0" ht="15" customHeight="1" x14ac:dyDescent="0.2">
      <c r="B4" s="509" t="s">
        <v>746</v>
      </c>
      <c r="C4" s="509"/>
      <c r="D4" s="509"/>
      <c r="E4" s="509"/>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0" ht="15" customHeight="1" x14ac:dyDescent="0.2">
      <c r="B5" s="510" t="s">
        <v>3</v>
      </c>
      <c r="C5" s="510"/>
      <c r="D5" s="510"/>
      <c r="E5" s="510"/>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row>
    <row r="6" spans="1:40" ht="15" customHeight="1" x14ac:dyDescent="0.2">
      <c r="B6" s="511" t="s">
        <v>4</v>
      </c>
      <c r="C6" s="511"/>
      <c r="D6" s="511"/>
      <c r="E6" s="511"/>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row>
    <row r="7" spans="1:40" ht="55.15" customHeight="1" x14ac:dyDescent="0.2">
      <c r="A7" s="241" t="s">
        <v>5</v>
      </c>
      <c r="B7" s="284" t="s">
        <v>747</v>
      </c>
      <c r="C7" s="285" t="s">
        <v>748</v>
      </c>
      <c r="D7" s="285" t="s">
        <v>749</v>
      </c>
      <c r="E7" s="285" t="s">
        <v>750</v>
      </c>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row>
    <row r="8" spans="1:40" ht="13.15" customHeight="1" x14ac:dyDescent="0.2">
      <c r="A8" s="242">
        <v>1</v>
      </c>
      <c r="B8" s="286">
        <v>2</v>
      </c>
      <c r="C8" s="286">
        <v>3</v>
      </c>
      <c r="D8" s="286">
        <v>4</v>
      </c>
      <c r="E8" s="286">
        <v>5</v>
      </c>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row>
    <row r="9" spans="1:40" x14ac:dyDescent="0.2">
      <c r="A9" s="287" t="s">
        <v>17</v>
      </c>
      <c r="B9" s="288" t="s">
        <v>348</v>
      </c>
      <c r="C9" s="289">
        <f>+C10+C11+C12</f>
        <v>3392.25</v>
      </c>
      <c r="D9" s="290"/>
      <c r="E9" s="290"/>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row>
    <row r="10" spans="1:40" s="282" customFormat="1" ht="38.25" x14ac:dyDescent="0.2">
      <c r="A10" s="287"/>
      <c r="B10" s="291" t="s">
        <v>751</v>
      </c>
      <c r="C10" s="292">
        <v>2911.77</v>
      </c>
      <c r="D10" s="293" t="s">
        <v>752</v>
      </c>
      <c r="E10" s="294" t="s">
        <v>753</v>
      </c>
    </row>
    <row r="11" spans="1:40" s="282" customFormat="1" ht="38.25" x14ac:dyDescent="0.2">
      <c r="A11" s="287"/>
      <c r="B11" s="295" t="s">
        <v>754</v>
      </c>
      <c r="C11" s="296">
        <v>421.96</v>
      </c>
      <c r="D11" s="297" t="s">
        <v>755</v>
      </c>
      <c r="E11" s="298" t="s">
        <v>756</v>
      </c>
    </row>
    <row r="12" spans="1:40" s="282" customFormat="1" ht="25.5" x14ac:dyDescent="0.2">
      <c r="A12" s="287"/>
      <c r="B12" s="291" t="s">
        <v>757</v>
      </c>
      <c r="C12" s="292">
        <v>58.52</v>
      </c>
      <c r="D12" s="293" t="s">
        <v>752</v>
      </c>
      <c r="E12" s="294" t="s">
        <v>758</v>
      </c>
    </row>
    <row r="13" spans="1:40" s="282" customFormat="1" x14ac:dyDescent="0.2">
      <c r="A13" s="287" t="s">
        <v>19</v>
      </c>
      <c r="B13" s="288" t="s">
        <v>349</v>
      </c>
      <c r="C13" s="289">
        <f>+C14+C15+C16</f>
        <v>102175.88</v>
      </c>
      <c r="D13" s="299"/>
      <c r="E13" s="294"/>
    </row>
    <row r="14" spans="1:40" s="282" customFormat="1" ht="51" x14ac:dyDescent="0.2">
      <c r="A14" s="287"/>
      <c r="B14" s="291" t="s">
        <v>759</v>
      </c>
      <c r="C14" s="292">
        <v>68370.34</v>
      </c>
      <c r="D14" s="297" t="s">
        <v>760</v>
      </c>
      <c r="E14" s="294" t="s">
        <v>761</v>
      </c>
    </row>
    <row r="15" spans="1:40" s="282" customFormat="1" ht="38.25" x14ac:dyDescent="0.2">
      <c r="A15" s="287"/>
      <c r="B15" s="291" t="s">
        <v>762</v>
      </c>
      <c r="C15" s="292">
        <v>15868.94</v>
      </c>
      <c r="D15" s="293" t="s">
        <v>752</v>
      </c>
      <c r="E15" s="298" t="s">
        <v>763</v>
      </c>
    </row>
    <row r="16" spans="1:40" s="282" customFormat="1" ht="25.5" x14ac:dyDescent="0.2">
      <c r="A16" s="287"/>
      <c r="B16" s="295" t="s">
        <v>764</v>
      </c>
      <c r="C16" s="296">
        <v>17936.599999999999</v>
      </c>
      <c r="D16" s="297" t="s">
        <v>752</v>
      </c>
      <c r="E16" s="298" t="s">
        <v>765</v>
      </c>
    </row>
    <row r="17" spans="1:8" s="282" customFormat="1" x14ac:dyDescent="0.2">
      <c r="A17" s="287" t="s">
        <v>27</v>
      </c>
      <c r="B17" s="300" t="s">
        <v>351</v>
      </c>
      <c r="C17" s="301">
        <f>+C18</f>
        <v>546.42999999999995</v>
      </c>
      <c r="D17" s="299"/>
      <c r="E17" s="294"/>
    </row>
    <row r="18" spans="1:8" s="282" customFormat="1" ht="38.25" x14ac:dyDescent="0.2">
      <c r="A18" s="287"/>
      <c r="B18" s="295" t="s">
        <v>766</v>
      </c>
      <c r="C18" s="296">
        <v>546.42999999999995</v>
      </c>
      <c r="D18" s="297" t="s">
        <v>752</v>
      </c>
      <c r="E18" s="298" t="s">
        <v>767</v>
      </c>
    </row>
    <row r="19" spans="1:8" s="282" customFormat="1" x14ac:dyDescent="0.2">
      <c r="A19" s="287" t="s">
        <v>35</v>
      </c>
      <c r="B19" s="288" t="s">
        <v>353</v>
      </c>
      <c r="C19" s="289">
        <f>+C20+C21</f>
        <v>431069.95</v>
      </c>
      <c r="D19" s="290"/>
      <c r="E19" s="302"/>
    </row>
    <row r="20" spans="1:8" s="282" customFormat="1" ht="25.5" x14ac:dyDescent="0.2">
      <c r="A20" s="287"/>
      <c r="B20" s="295" t="s">
        <v>768</v>
      </c>
      <c r="C20" s="296">
        <v>424132.99</v>
      </c>
      <c r="D20" s="297" t="s">
        <v>769</v>
      </c>
      <c r="E20" s="298" t="s">
        <v>770</v>
      </c>
    </row>
    <row r="21" spans="1:8" s="282" customFormat="1" ht="25.5" x14ac:dyDescent="0.2">
      <c r="A21" s="287"/>
      <c r="B21" s="291" t="s">
        <v>771</v>
      </c>
      <c r="C21" s="292">
        <v>6936.96</v>
      </c>
      <c r="D21" s="293" t="s">
        <v>772</v>
      </c>
      <c r="E21" s="294" t="s">
        <v>773</v>
      </c>
    </row>
    <row r="22" spans="1:8" s="282" customFormat="1" x14ac:dyDescent="0.2">
      <c r="A22" s="287" t="s">
        <v>37</v>
      </c>
      <c r="B22" s="288" t="s">
        <v>719</v>
      </c>
      <c r="C22" s="289">
        <f>+C23+C24+C25+C26</f>
        <v>4524933.8999999994</v>
      </c>
      <c r="D22" s="290"/>
      <c r="E22" s="302"/>
    </row>
    <row r="23" spans="1:8" s="282" customFormat="1" ht="25.5" x14ac:dyDescent="0.2">
      <c r="A23" s="303"/>
      <c r="B23" s="291" t="s">
        <v>774</v>
      </c>
      <c r="C23" s="292">
        <v>3341875.14</v>
      </c>
      <c r="D23" s="293" t="s">
        <v>775</v>
      </c>
      <c r="E23" s="294" t="s">
        <v>776</v>
      </c>
    </row>
    <row r="24" spans="1:8" s="282" customFormat="1" ht="76.5" x14ac:dyDescent="0.2">
      <c r="A24" s="303"/>
      <c r="B24" s="295" t="s">
        <v>777</v>
      </c>
      <c r="C24" s="296">
        <v>1049346.79</v>
      </c>
      <c r="D24" s="297" t="s">
        <v>775</v>
      </c>
      <c r="E24" s="298" t="s">
        <v>778</v>
      </c>
    </row>
    <row r="25" spans="1:8" s="282" customFormat="1" ht="38.25" x14ac:dyDescent="0.2">
      <c r="A25" s="303"/>
      <c r="B25" s="291" t="s">
        <v>779</v>
      </c>
      <c r="C25" s="292">
        <v>132203.95000000001</v>
      </c>
      <c r="D25" s="293" t="s">
        <v>752</v>
      </c>
      <c r="E25" s="294" t="s">
        <v>780</v>
      </c>
    </row>
    <row r="26" spans="1:8" s="282" customFormat="1" ht="38.25" x14ac:dyDescent="0.2">
      <c r="A26" s="303"/>
      <c r="B26" s="295" t="s">
        <v>781</v>
      </c>
      <c r="C26" s="296">
        <v>1508.02</v>
      </c>
      <c r="D26" s="297" t="s">
        <v>752</v>
      </c>
      <c r="E26" s="298" t="s">
        <v>782</v>
      </c>
    </row>
    <row r="27" spans="1:8" s="282" customFormat="1" ht="23.25" customHeight="1" x14ac:dyDescent="0.2">
      <c r="A27" s="303"/>
      <c r="B27" s="288" t="s">
        <v>12</v>
      </c>
      <c r="C27" s="289">
        <f>+C22+C19+C17+C13+C9</f>
        <v>5062118.4099999992</v>
      </c>
      <c r="D27" s="304"/>
      <c r="E27" s="304"/>
    </row>
    <row r="28" spans="1:8" s="282" customFormat="1" ht="37.5" customHeight="1" x14ac:dyDescent="0.2">
      <c r="B28" s="305"/>
      <c r="C28" s="306"/>
      <c r="D28" s="307"/>
      <c r="E28" s="307"/>
    </row>
    <row r="29" spans="1:8" s="282" customFormat="1" ht="36" customHeight="1" x14ac:dyDescent="0.2">
      <c r="B29" s="308"/>
      <c r="C29" s="309"/>
      <c r="D29" s="310"/>
      <c r="E29" s="308"/>
    </row>
    <row r="30" spans="1:8" s="282" customFormat="1" ht="36" customHeight="1" x14ac:dyDescent="0.2">
      <c r="B30" s="311"/>
      <c r="C30" s="312"/>
      <c r="D30" s="313"/>
      <c r="E30" s="311"/>
      <c r="F30" s="278"/>
      <c r="G30" s="278"/>
      <c r="H30" s="278"/>
    </row>
    <row r="31" spans="1:8" ht="42" customHeight="1" x14ac:dyDescent="0.2">
      <c r="B31" s="308"/>
      <c r="C31" s="309"/>
      <c r="D31" s="310"/>
      <c r="E31" s="308"/>
    </row>
    <row r="32" spans="1:8" ht="36" customHeight="1" x14ac:dyDescent="0.2">
      <c r="B32" s="311"/>
      <c r="C32" s="312"/>
      <c r="D32" s="313"/>
      <c r="E32" s="314"/>
      <c r="F32" s="282"/>
    </row>
    <row r="33" spans="2:5" ht="36" customHeight="1" x14ac:dyDescent="0.2">
      <c r="B33" s="305"/>
      <c r="C33" s="306"/>
      <c r="D33" s="314"/>
      <c r="E33" s="314"/>
    </row>
    <row r="34" spans="2:5" ht="36" customHeight="1" x14ac:dyDescent="0.2">
      <c r="B34" s="315"/>
      <c r="C34" s="316"/>
      <c r="D34" s="317"/>
      <c r="E34" s="318"/>
    </row>
    <row r="35" spans="2:5" ht="36" customHeight="1" x14ac:dyDescent="0.2">
      <c r="B35" s="315"/>
      <c r="C35" s="316"/>
      <c r="D35" s="317"/>
      <c r="E35" s="318"/>
    </row>
    <row r="36" spans="2:5" ht="36" customHeight="1" x14ac:dyDescent="0.2">
      <c r="B36" s="315"/>
      <c r="C36" s="316"/>
      <c r="D36" s="317"/>
      <c r="E36" s="318"/>
    </row>
    <row r="37" spans="2:5" ht="36" customHeight="1" x14ac:dyDescent="0.2">
      <c r="B37" s="315"/>
      <c r="C37" s="316"/>
      <c r="D37" s="317"/>
      <c r="E37" s="319"/>
    </row>
    <row r="38" spans="2:5" ht="30" customHeight="1" x14ac:dyDescent="0.2">
      <c r="B38" s="315"/>
      <c r="C38" s="316"/>
      <c r="D38" s="317"/>
      <c r="E38" s="320"/>
    </row>
    <row r="39" spans="2:5" ht="36" customHeight="1" x14ac:dyDescent="0.2">
      <c r="B39" s="315"/>
      <c r="C39" s="316"/>
      <c r="D39" s="317"/>
      <c r="E39" s="318"/>
    </row>
    <row r="40" spans="2:5" ht="36" customHeight="1" x14ac:dyDescent="0.2">
      <c r="B40" s="315"/>
      <c r="C40" s="321"/>
      <c r="D40" s="322"/>
      <c r="E40" s="318"/>
    </row>
    <row r="41" spans="2:5" ht="36" customHeight="1" x14ac:dyDescent="0.2">
      <c r="B41" s="315"/>
      <c r="C41" s="316"/>
      <c r="D41" s="317"/>
      <c r="E41" s="318"/>
    </row>
    <row r="42" spans="2:5" ht="36" customHeight="1" x14ac:dyDescent="0.2">
      <c r="B42" s="315"/>
      <c r="C42" s="316"/>
      <c r="D42" s="317"/>
      <c r="E42" s="318"/>
    </row>
    <row r="43" spans="2:5" ht="36" customHeight="1" x14ac:dyDescent="0.2">
      <c r="B43" s="315"/>
      <c r="C43" s="316"/>
      <c r="D43" s="317"/>
      <c r="E43" s="318"/>
    </row>
    <row r="44" spans="2:5" ht="36" customHeight="1" x14ac:dyDescent="0.2">
      <c r="B44" s="315"/>
      <c r="C44" s="316"/>
      <c r="D44" s="317"/>
      <c r="E44" s="318"/>
    </row>
    <row r="45" spans="2:5" ht="36" customHeight="1" x14ac:dyDescent="0.2">
      <c r="B45" s="315"/>
      <c r="C45" s="321"/>
      <c r="D45" s="317"/>
      <c r="E45" s="318"/>
    </row>
    <row r="46" spans="2:5" ht="36" customHeight="1" x14ac:dyDescent="0.2">
      <c r="B46" s="315"/>
      <c r="C46" s="316"/>
      <c r="D46" s="317"/>
      <c r="E46" s="318"/>
    </row>
    <row r="47" spans="2:5" ht="36" customHeight="1" x14ac:dyDescent="0.2">
      <c r="B47" s="315"/>
      <c r="C47" s="316"/>
      <c r="D47" s="317"/>
      <c r="E47" s="318"/>
    </row>
    <row r="48" spans="2:5" ht="36" customHeight="1" x14ac:dyDescent="0.2">
      <c r="B48" s="315"/>
      <c r="C48" s="321"/>
      <c r="D48" s="322"/>
      <c r="E48" s="318"/>
    </row>
    <row r="49" spans="2:8" ht="36" customHeight="1" x14ac:dyDescent="0.2">
      <c r="B49" s="315"/>
      <c r="C49" s="316"/>
      <c r="D49" s="317"/>
      <c r="E49" s="318"/>
      <c r="F49" s="282"/>
    </row>
    <row r="50" spans="2:8" ht="36" customHeight="1" x14ac:dyDescent="0.2">
      <c r="B50" s="315"/>
      <c r="C50" s="316"/>
      <c r="D50" s="317"/>
      <c r="E50" s="318"/>
    </row>
    <row r="51" spans="2:8" ht="36" customHeight="1" x14ac:dyDescent="0.2">
      <c r="B51" s="315"/>
      <c r="C51" s="316"/>
      <c r="D51" s="322"/>
      <c r="E51" s="318"/>
    </row>
    <row r="52" spans="2:8" ht="36" customHeight="1" x14ac:dyDescent="0.2">
      <c r="B52" s="315"/>
      <c r="C52" s="321"/>
      <c r="D52" s="322"/>
      <c r="E52" s="318"/>
      <c r="F52" s="282"/>
      <c r="G52" s="282"/>
      <c r="H52" s="282"/>
    </row>
    <row r="53" spans="2:8" ht="36" customHeight="1" x14ac:dyDescent="0.2">
      <c r="B53" s="315"/>
      <c r="C53" s="316"/>
      <c r="D53" s="317"/>
      <c r="E53" s="318"/>
    </row>
    <row r="54" spans="2:8" ht="36" customHeight="1" x14ac:dyDescent="0.2">
      <c r="B54" s="315"/>
      <c r="C54" s="316"/>
      <c r="D54" s="317"/>
      <c r="E54" s="318"/>
    </row>
    <row r="55" spans="2:8" ht="36" customHeight="1" x14ac:dyDescent="0.2">
      <c r="B55" s="315"/>
      <c r="C55" s="316"/>
      <c r="D55" s="317"/>
      <c r="E55" s="318"/>
    </row>
    <row r="56" spans="2:8" ht="36" customHeight="1" x14ac:dyDescent="0.2">
      <c r="B56" s="282"/>
      <c r="C56" s="282"/>
      <c r="D56" s="282"/>
      <c r="E56" s="282"/>
    </row>
    <row r="57" spans="2:8" ht="36" customHeight="1" x14ac:dyDescent="0.2">
      <c r="B57" s="282"/>
      <c r="C57" s="282"/>
      <c r="D57" s="282"/>
      <c r="E57" s="282"/>
    </row>
    <row r="58" spans="2:8" ht="36" customHeight="1" x14ac:dyDescent="0.2">
      <c r="B58" s="282"/>
      <c r="C58" s="282"/>
      <c r="D58" s="282"/>
      <c r="E58" s="282"/>
    </row>
    <row r="59" spans="2:8" ht="36" customHeight="1" x14ac:dyDescent="0.2">
      <c r="B59" s="282"/>
      <c r="C59" s="282"/>
      <c r="D59" s="282"/>
      <c r="E59" s="282"/>
    </row>
    <row r="60" spans="2:8" ht="36" customHeight="1" x14ac:dyDescent="0.2">
      <c r="B60" s="282"/>
      <c r="C60" s="282"/>
      <c r="D60" s="282"/>
      <c r="E60" s="282"/>
    </row>
    <row r="61" spans="2:8" ht="36" customHeight="1" x14ac:dyDescent="0.2">
      <c r="B61" s="282"/>
      <c r="C61" s="282"/>
      <c r="D61" s="282"/>
      <c r="E61" s="282"/>
    </row>
    <row r="62" spans="2:8" ht="36" customHeight="1" x14ac:dyDescent="0.2">
      <c r="B62" s="282"/>
      <c r="C62" s="282"/>
      <c r="D62" s="282"/>
      <c r="E62" s="282"/>
    </row>
    <row r="63" spans="2:8" ht="36" customHeight="1" x14ac:dyDescent="0.2">
      <c r="B63" s="282"/>
      <c r="C63" s="282"/>
      <c r="D63" s="282"/>
      <c r="E63" s="282"/>
    </row>
    <row r="64" spans="2:8" ht="36" customHeight="1" x14ac:dyDescent="0.2">
      <c r="B64" s="282"/>
      <c r="C64" s="282"/>
      <c r="D64" s="282"/>
      <c r="E64" s="282"/>
    </row>
    <row r="65" spans="2:5" ht="36" customHeight="1" x14ac:dyDescent="0.2">
      <c r="B65" s="282"/>
      <c r="C65" s="282"/>
      <c r="D65" s="282"/>
      <c r="E65" s="282"/>
    </row>
    <row r="66" spans="2:5" ht="53.25" customHeight="1" x14ac:dyDescent="0.2">
      <c r="B66" s="282"/>
      <c r="C66" s="282"/>
      <c r="D66" s="282"/>
      <c r="E66" s="282"/>
    </row>
    <row r="67" spans="2:5" ht="36" customHeight="1" x14ac:dyDescent="0.2">
      <c r="B67" s="282"/>
      <c r="C67" s="282"/>
      <c r="D67" s="282"/>
      <c r="E67" s="282"/>
    </row>
    <row r="68" spans="2:5" ht="36" customHeight="1" x14ac:dyDescent="0.2"/>
  </sheetData>
  <mergeCells count="3">
    <mergeCell ref="B4:E4"/>
    <mergeCell ref="B5:E5"/>
    <mergeCell ref="B6:E6"/>
  </mergeCells>
  <pageMargins left="0.7" right="0.7" top="0.75" bottom="0.75" header="0.3" footer="0.3"/>
  <pageSetup paperSize="9" scale="66"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B8B3A-D6FA-4F43-AE26-ED37A156D50D}">
  <sheetPr>
    <pageSetUpPr fitToPage="1"/>
  </sheetPr>
  <dimension ref="A1:K19"/>
  <sheetViews>
    <sheetView view="pageBreakPreview" zoomScale="80" zoomScaleNormal="85" zoomScaleSheetLayoutView="80" zoomScalePageLayoutView="80" workbookViewId="0">
      <selection activeCell="D9" sqref="D9"/>
    </sheetView>
  </sheetViews>
  <sheetFormatPr defaultColWidth="9.140625" defaultRowHeight="15" x14ac:dyDescent="0.25"/>
  <cols>
    <col min="1" max="1" width="3.85546875" style="323" customWidth="1"/>
    <col min="2" max="2" width="26.7109375" style="324" customWidth="1"/>
    <col min="3" max="3" width="18.85546875" style="324" customWidth="1"/>
    <col min="4" max="4" width="63.140625" style="324" customWidth="1"/>
    <col min="5" max="8" width="17.28515625" style="324" customWidth="1"/>
    <col min="9" max="9" width="14.7109375" style="324" customWidth="1"/>
    <col min="10" max="16384" width="9.140625" style="324"/>
  </cols>
  <sheetData>
    <row r="1" spans="1:11" x14ac:dyDescent="0.25">
      <c r="F1" s="506" t="s">
        <v>0</v>
      </c>
      <c r="G1" s="506"/>
      <c r="H1" s="506"/>
      <c r="I1" s="281"/>
      <c r="J1" s="281"/>
      <c r="K1" s="281"/>
    </row>
    <row r="2" spans="1:11" x14ac:dyDescent="0.25">
      <c r="F2" s="256"/>
      <c r="G2" s="256"/>
      <c r="H2" s="240" t="s">
        <v>783</v>
      </c>
      <c r="I2" s="281"/>
      <c r="J2" s="281"/>
      <c r="K2" s="281"/>
    </row>
    <row r="3" spans="1:11" x14ac:dyDescent="0.25">
      <c r="A3" s="325"/>
    </row>
    <row r="4" spans="1:11" ht="15" customHeight="1" x14ac:dyDescent="0.25">
      <c r="A4" s="512" t="s">
        <v>784</v>
      </c>
      <c r="B4" s="512"/>
      <c r="C4" s="512"/>
      <c r="D4" s="512"/>
      <c r="E4" s="512"/>
      <c r="F4" s="512"/>
      <c r="G4" s="512"/>
      <c r="H4" s="512"/>
    </row>
    <row r="5" spans="1:11" ht="15" customHeight="1" x14ac:dyDescent="0.25">
      <c r="A5" s="513" t="s">
        <v>3</v>
      </c>
      <c r="B5" s="513"/>
      <c r="C5" s="513"/>
      <c r="D5" s="513"/>
      <c r="E5" s="513"/>
      <c r="F5" s="513"/>
      <c r="G5" s="513"/>
      <c r="H5" s="513"/>
    </row>
    <row r="6" spans="1:11" ht="15" customHeight="1" x14ac:dyDescent="0.25">
      <c r="A6" s="514" t="s">
        <v>4</v>
      </c>
      <c r="B6" s="514"/>
      <c r="C6" s="514"/>
      <c r="D6" s="514"/>
      <c r="E6" s="514"/>
      <c r="F6" s="514"/>
      <c r="G6" s="514"/>
      <c r="H6" s="514"/>
    </row>
    <row r="7" spans="1:11" ht="40.9" customHeight="1" x14ac:dyDescent="0.25">
      <c r="A7" s="515" t="s">
        <v>5</v>
      </c>
      <c r="B7" s="515" t="s">
        <v>785</v>
      </c>
      <c r="C7" s="515" t="s">
        <v>786</v>
      </c>
      <c r="D7" s="515" t="s">
        <v>787</v>
      </c>
      <c r="E7" s="517" t="s">
        <v>788</v>
      </c>
      <c r="F7" s="518"/>
      <c r="G7" s="517" t="s">
        <v>789</v>
      </c>
      <c r="H7" s="518"/>
    </row>
    <row r="8" spans="1:11" ht="39" customHeight="1" x14ac:dyDescent="0.25">
      <c r="A8" s="516"/>
      <c r="B8" s="516"/>
      <c r="C8" s="516"/>
      <c r="D8" s="516"/>
      <c r="E8" s="326" t="s">
        <v>790</v>
      </c>
      <c r="F8" s="326" t="s">
        <v>791</v>
      </c>
      <c r="G8" s="326" t="s">
        <v>790</v>
      </c>
      <c r="H8" s="326" t="s">
        <v>791</v>
      </c>
    </row>
    <row r="9" spans="1:11" x14ac:dyDescent="0.25">
      <c r="A9" s="286">
        <v>1</v>
      </c>
      <c r="B9" s="286">
        <v>2</v>
      </c>
      <c r="C9" s="286">
        <v>3</v>
      </c>
      <c r="D9" s="286">
        <v>4</v>
      </c>
      <c r="E9" s="286">
        <v>5</v>
      </c>
      <c r="F9" s="286">
        <v>6</v>
      </c>
      <c r="G9" s="286">
        <v>7</v>
      </c>
      <c r="H9" s="286">
        <v>8</v>
      </c>
    </row>
    <row r="10" spans="1:11" s="332" customFormat="1" ht="45.6" customHeight="1" x14ac:dyDescent="0.2">
      <c r="A10" s="327">
        <v>1</v>
      </c>
      <c r="B10" s="328" t="s">
        <v>792</v>
      </c>
      <c r="C10" s="329" t="s">
        <v>793</v>
      </c>
      <c r="D10" s="330" t="s">
        <v>794</v>
      </c>
      <c r="E10" s="331">
        <v>42828.53</v>
      </c>
      <c r="F10" s="331">
        <v>43463.31</v>
      </c>
      <c r="G10" s="331">
        <v>29471.54</v>
      </c>
      <c r="H10" s="331">
        <v>31944.5</v>
      </c>
    </row>
    <row r="11" spans="1:11" s="332" customFormat="1" ht="67.900000000000006" customHeight="1" x14ac:dyDescent="0.2">
      <c r="A11" s="327">
        <v>2</v>
      </c>
      <c r="B11" s="328" t="s">
        <v>792</v>
      </c>
      <c r="C11" s="329" t="s">
        <v>793</v>
      </c>
      <c r="D11" s="330" t="s">
        <v>795</v>
      </c>
      <c r="E11" s="331">
        <v>37187.53</v>
      </c>
      <c r="F11" s="331">
        <v>37953.370000000003</v>
      </c>
      <c r="G11" s="331">
        <v>25810.77</v>
      </c>
      <c r="H11" s="331">
        <v>28828.59</v>
      </c>
    </row>
    <row r="12" spans="1:11" s="332" customFormat="1" ht="65.45" customHeight="1" x14ac:dyDescent="0.2">
      <c r="A12" s="327">
        <v>3</v>
      </c>
      <c r="B12" s="328" t="s">
        <v>792</v>
      </c>
      <c r="C12" s="329" t="s">
        <v>793</v>
      </c>
      <c r="D12" s="330" t="s">
        <v>796</v>
      </c>
      <c r="E12" s="331">
        <v>34956.51</v>
      </c>
      <c r="F12" s="331">
        <v>35613.269999999997</v>
      </c>
      <c r="G12" s="331">
        <v>24180.74</v>
      </c>
      <c r="H12" s="331">
        <v>27008.48</v>
      </c>
    </row>
    <row r="13" spans="1:11" s="332" customFormat="1" ht="40.9" customHeight="1" x14ac:dyDescent="0.2">
      <c r="A13" s="327">
        <v>4</v>
      </c>
      <c r="B13" s="328" t="s">
        <v>797</v>
      </c>
      <c r="C13" s="329" t="s">
        <v>798</v>
      </c>
      <c r="D13" s="330" t="s">
        <v>799</v>
      </c>
      <c r="E13" s="333">
        <v>14559.92</v>
      </c>
      <c r="F13" s="333">
        <v>14825.24</v>
      </c>
      <c r="G13" s="333">
        <v>11874.19</v>
      </c>
      <c r="H13" s="333">
        <v>12581.27</v>
      </c>
    </row>
    <row r="14" spans="1:11" s="332" customFormat="1" ht="56.45" customHeight="1" x14ac:dyDescent="0.2">
      <c r="A14" s="327">
        <v>5</v>
      </c>
      <c r="B14" s="328" t="s">
        <v>800</v>
      </c>
      <c r="C14" s="329" t="s">
        <v>793</v>
      </c>
      <c r="D14" s="330" t="s">
        <v>801</v>
      </c>
      <c r="E14" s="334">
        <v>15808.46</v>
      </c>
      <c r="F14" s="334">
        <v>15988.69</v>
      </c>
      <c r="G14" s="334">
        <v>9621.73</v>
      </c>
      <c r="H14" s="334">
        <v>10753.7</v>
      </c>
    </row>
    <row r="15" spans="1:11" s="282" customFormat="1" ht="57.6" customHeight="1" x14ac:dyDescent="0.2">
      <c r="A15" s="327">
        <v>6</v>
      </c>
      <c r="B15" s="328" t="s">
        <v>800</v>
      </c>
      <c r="C15" s="329" t="s">
        <v>793</v>
      </c>
      <c r="D15" s="330" t="s">
        <v>802</v>
      </c>
      <c r="E15" s="334">
        <v>13606.99</v>
      </c>
      <c r="F15" s="334">
        <v>13943.12</v>
      </c>
      <c r="G15" s="334">
        <v>9949.01</v>
      </c>
      <c r="H15" s="334">
        <v>11192.64</v>
      </c>
    </row>
    <row r="16" spans="1:11" s="282" customFormat="1" ht="57" customHeight="1" x14ac:dyDescent="0.2">
      <c r="A16" s="327">
        <v>7</v>
      </c>
      <c r="B16" s="328" t="s">
        <v>800</v>
      </c>
      <c r="C16" s="329" t="s">
        <v>793</v>
      </c>
      <c r="D16" s="330" t="s">
        <v>803</v>
      </c>
      <c r="E16" s="334">
        <v>15685.63</v>
      </c>
      <c r="F16" s="334">
        <v>16054.4</v>
      </c>
      <c r="G16" s="334">
        <v>11449.52</v>
      </c>
      <c r="H16" s="334">
        <v>13045.25</v>
      </c>
    </row>
    <row r="17" spans="1:8" s="282" customFormat="1" ht="58.9" customHeight="1" x14ac:dyDescent="0.2">
      <c r="A17" s="327">
        <v>8</v>
      </c>
      <c r="B17" s="328" t="s">
        <v>800</v>
      </c>
      <c r="C17" s="329" t="s">
        <v>793</v>
      </c>
      <c r="D17" s="330" t="s">
        <v>804</v>
      </c>
      <c r="E17" s="335"/>
      <c r="F17" s="336"/>
      <c r="G17" s="335"/>
      <c r="H17" s="336"/>
    </row>
    <row r="18" spans="1:8" s="282" customFormat="1" ht="62.25" customHeight="1" x14ac:dyDescent="0.2">
      <c r="A18" s="327">
        <v>9</v>
      </c>
      <c r="B18" s="185" t="s">
        <v>805</v>
      </c>
      <c r="C18" s="334" t="s">
        <v>798</v>
      </c>
      <c r="D18" s="185" t="s">
        <v>806</v>
      </c>
      <c r="E18" s="335"/>
      <c r="F18" s="336"/>
      <c r="G18" s="335"/>
      <c r="H18" s="336"/>
    </row>
    <row r="19" spans="1:8" s="282" customFormat="1" ht="54" customHeight="1" x14ac:dyDescent="0.2">
      <c r="A19" s="327">
        <v>10</v>
      </c>
      <c r="B19" s="185" t="s">
        <v>807</v>
      </c>
      <c r="C19" s="337" t="s">
        <v>808</v>
      </c>
      <c r="D19" s="185" t="s">
        <v>809</v>
      </c>
      <c r="E19" s="336"/>
      <c r="F19" s="336"/>
      <c r="G19" s="336"/>
      <c r="H19" s="336"/>
    </row>
  </sheetData>
  <mergeCells count="10">
    <mergeCell ref="F1:H1"/>
    <mergeCell ref="A4:H4"/>
    <mergeCell ref="A5:H5"/>
    <mergeCell ref="A6:H6"/>
    <mergeCell ref="A7:A8"/>
    <mergeCell ref="B7:B8"/>
    <mergeCell ref="C7:C8"/>
    <mergeCell ref="D7:D8"/>
    <mergeCell ref="E7:F7"/>
    <mergeCell ref="G7:H7"/>
  </mergeCells>
  <pageMargins left="0.19685039370078741" right="0.19685039370078741" top="1.1811023622047245" bottom="0.39370078740157483" header="0.15748031496062992" footer="0.15748031496062992"/>
  <pageSetup paperSize="9" scale="56" firstPageNumber="70" fitToHeight="0" orientation="portrait" useFirstPageNumber="1" r:id="rId1"/>
  <rowBreaks count="1" manualBreakCount="1">
    <brk id="14" max="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1FC-896C-4DAA-81A5-8E5784678E28}">
  <sheetPr>
    <pageSetUpPr fitToPage="1"/>
  </sheetPr>
  <dimension ref="A1:K25"/>
  <sheetViews>
    <sheetView showWhiteSpace="0" view="pageBreakPreview" zoomScaleNormal="100" zoomScaleSheetLayoutView="100" zoomScalePageLayoutView="90" workbookViewId="0">
      <selection activeCell="N44" sqref="N44"/>
    </sheetView>
  </sheetViews>
  <sheetFormatPr defaultColWidth="9.140625" defaultRowHeight="15" x14ac:dyDescent="0.25"/>
  <cols>
    <col min="1" max="1" width="4.5703125" style="338" customWidth="1"/>
    <col min="2" max="2" width="9.85546875" style="338" customWidth="1"/>
    <col min="3" max="3" width="38.140625" style="338" customWidth="1"/>
    <col min="4" max="4" width="14.7109375" style="338" customWidth="1"/>
    <col min="5" max="5" width="10.28515625" style="338" customWidth="1"/>
    <col min="6" max="6" width="11" style="338" customWidth="1"/>
    <col min="7" max="7" width="9.140625" style="338"/>
    <col min="8" max="8" width="11.28515625" style="338" customWidth="1"/>
    <col min="9" max="9" width="10.7109375" style="338" customWidth="1"/>
    <col min="10" max="10" width="11.5703125" style="338" customWidth="1"/>
    <col min="11" max="11" width="11.42578125" style="338" customWidth="1"/>
    <col min="12" max="16384" width="9.140625" style="338"/>
  </cols>
  <sheetData>
    <row r="1" spans="1:11" x14ac:dyDescent="0.25">
      <c r="K1" s="339" t="s">
        <v>0</v>
      </c>
    </row>
    <row r="2" spans="1:11" x14ac:dyDescent="0.25">
      <c r="K2" s="339" t="s">
        <v>810</v>
      </c>
    </row>
    <row r="4" spans="1:11" x14ac:dyDescent="0.25">
      <c r="A4" s="369" t="s">
        <v>811</v>
      </c>
      <c r="B4" s="369"/>
      <c r="C4" s="369"/>
      <c r="D4" s="369"/>
      <c r="E4" s="369"/>
      <c r="F4" s="369"/>
      <c r="G4" s="369"/>
      <c r="H4" s="369"/>
      <c r="I4" s="369"/>
      <c r="J4" s="369"/>
      <c r="K4" s="369"/>
    </row>
    <row r="5" spans="1:11" x14ac:dyDescent="0.25">
      <c r="A5" s="370" t="s">
        <v>3</v>
      </c>
      <c r="B5" s="370"/>
      <c r="C5" s="370"/>
      <c r="D5" s="370"/>
      <c r="E5" s="370"/>
      <c r="F5" s="370"/>
      <c r="G5" s="370"/>
      <c r="H5" s="370"/>
      <c r="I5" s="370"/>
      <c r="J5" s="370"/>
      <c r="K5" s="370"/>
    </row>
    <row r="7" spans="1:11" ht="15" customHeight="1" x14ac:dyDescent="0.25">
      <c r="A7" s="371" t="s">
        <v>5</v>
      </c>
      <c r="B7" s="371" t="s">
        <v>812</v>
      </c>
      <c r="C7" s="371"/>
      <c r="D7" s="371" t="s">
        <v>813</v>
      </c>
      <c r="E7" s="371" t="s">
        <v>814</v>
      </c>
      <c r="F7" s="371" t="s">
        <v>622</v>
      </c>
      <c r="G7" s="371" t="s">
        <v>815</v>
      </c>
      <c r="H7" s="366" t="s">
        <v>816</v>
      </c>
      <c r="I7" s="366"/>
      <c r="J7" s="366"/>
      <c r="K7" s="366"/>
    </row>
    <row r="8" spans="1:11" x14ac:dyDescent="0.25">
      <c r="A8" s="371"/>
      <c r="B8" s="371"/>
      <c r="C8" s="371"/>
      <c r="D8" s="371"/>
      <c r="E8" s="371"/>
      <c r="F8" s="371"/>
      <c r="G8" s="371"/>
      <c r="H8" s="366" t="s">
        <v>817</v>
      </c>
      <c r="I8" s="366"/>
      <c r="J8" s="366" t="s">
        <v>818</v>
      </c>
      <c r="K8" s="366"/>
    </row>
    <row r="9" spans="1:11" ht="33.75" customHeight="1" x14ac:dyDescent="0.25">
      <c r="A9" s="371"/>
      <c r="B9" s="340" t="s">
        <v>819</v>
      </c>
      <c r="C9" s="340" t="s">
        <v>820</v>
      </c>
      <c r="D9" s="371"/>
      <c r="E9" s="371"/>
      <c r="F9" s="371"/>
      <c r="G9" s="371"/>
      <c r="H9" s="340" t="s">
        <v>821</v>
      </c>
      <c r="I9" s="340" t="s">
        <v>822</v>
      </c>
      <c r="J9" s="340" t="s">
        <v>823</v>
      </c>
      <c r="K9" s="340" t="s">
        <v>824</v>
      </c>
    </row>
    <row r="10" spans="1:11" ht="40.15" customHeight="1" x14ac:dyDescent="0.25">
      <c r="A10" s="341">
        <v>1</v>
      </c>
      <c r="B10" s="342">
        <v>190273081</v>
      </c>
      <c r="C10" s="343" t="s">
        <v>825</v>
      </c>
      <c r="D10" s="344" t="s">
        <v>826</v>
      </c>
      <c r="E10" s="345">
        <v>45811</v>
      </c>
      <c r="F10" s="341" t="s">
        <v>827</v>
      </c>
      <c r="G10" s="346" t="s">
        <v>828</v>
      </c>
      <c r="H10" s="342">
        <v>190272175</v>
      </c>
      <c r="I10" s="347"/>
      <c r="J10" s="347"/>
      <c r="K10" s="348"/>
    </row>
    <row r="11" spans="1:11" ht="25.9" customHeight="1" x14ac:dyDescent="0.25">
      <c r="A11" s="341">
        <v>2</v>
      </c>
      <c r="B11" s="349" t="s">
        <v>829</v>
      </c>
      <c r="C11" s="350" t="s">
        <v>830</v>
      </c>
      <c r="D11" s="344" t="s">
        <v>826</v>
      </c>
      <c r="E11" s="345">
        <v>45747</v>
      </c>
      <c r="F11" s="341" t="s">
        <v>827</v>
      </c>
      <c r="G11" s="351" t="s">
        <v>831</v>
      </c>
      <c r="H11" s="351" t="s">
        <v>832</v>
      </c>
      <c r="I11" s="347"/>
      <c r="J11" s="347"/>
      <c r="K11" s="152"/>
    </row>
    <row r="12" spans="1:11" ht="25.9" customHeight="1" x14ac:dyDescent="0.25">
      <c r="A12" s="341">
        <v>3</v>
      </c>
      <c r="B12" s="342">
        <v>188778315</v>
      </c>
      <c r="C12" s="344" t="s">
        <v>833</v>
      </c>
      <c r="D12" s="344" t="s">
        <v>826</v>
      </c>
      <c r="E12" s="345">
        <v>45978</v>
      </c>
      <c r="F12" s="341" t="s">
        <v>827</v>
      </c>
      <c r="G12" s="351" t="s">
        <v>834</v>
      </c>
      <c r="H12" s="351">
        <v>188610666</v>
      </c>
      <c r="I12" s="152"/>
      <c r="J12" s="152"/>
      <c r="K12" s="352"/>
    </row>
    <row r="13" spans="1:11" ht="20.45" customHeight="1" x14ac:dyDescent="0.25">
      <c r="A13" s="341">
        <v>4</v>
      </c>
      <c r="B13" s="342">
        <v>190792165</v>
      </c>
      <c r="C13" s="344" t="s">
        <v>835</v>
      </c>
      <c r="D13" s="344" t="s">
        <v>826</v>
      </c>
      <c r="E13" s="345">
        <v>45659</v>
      </c>
      <c r="F13" s="341" t="s">
        <v>836</v>
      </c>
      <c r="G13" s="351" t="s">
        <v>837</v>
      </c>
      <c r="H13" s="351">
        <v>300663201</v>
      </c>
      <c r="I13" s="353"/>
      <c r="J13" s="348"/>
      <c r="K13" s="348"/>
    </row>
    <row r="14" spans="1:11" ht="20.45" customHeight="1" x14ac:dyDescent="0.25">
      <c r="A14" s="341">
        <v>5</v>
      </c>
      <c r="B14" s="342">
        <v>190793452</v>
      </c>
      <c r="C14" s="344" t="s">
        <v>838</v>
      </c>
      <c r="D14" s="344" t="s">
        <v>826</v>
      </c>
      <c r="E14" s="345">
        <v>45659</v>
      </c>
      <c r="F14" s="341" t="s">
        <v>836</v>
      </c>
      <c r="G14" s="351" t="s">
        <v>837</v>
      </c>
      <c r="H14" s="351">
        <v>300663201</v>
      </c>
      <c r="I14" s="354"/>
      <c r="J14" s="152"/>
      <c r="K14" s="346"/>
    </row>
    <row r="15" spans="1:11" ht="25.9" customHeight="1" x14ac:dyDescent="0.25">
      <c r="A15" s="341">
        <v>6</v>
      </c>
      <c r="B15" s="349" t="s">
        <v>839</v>
      </c>
      <c r="C15" s="350" t="s">
        <v>840</v>
      </c>
      <c r="D15" s="350" t="s">
        <v>826</v>
      </c>
      <c r="E15" s="355">
        <v>45838</v>
      </c>
      <c r="F15" s="351" t="s">
        <v>827</v>
      </c>
      <c r="G15" s="351" t="s">
        <v>831</v>
      </c>
      <c r="H15" s="351" t="s">
        <v>841</v>
      </c>
      <c r="I15" s="354"/>
      <c r="J15" s="152"/>
      <c r="K15" s="152"/>
    </row>
    <row r="16" spans="1:11" ht="38.450000000000003" customHeight="1" x14ac:dyDescent="0.25">
      <c r="A16" s="341">
        <v>7</v>
      </c>
      <c r="B16" s="349">
        <v>191823126</v>
      </c>
      <c r="C16" s="350" t="s">
        <v>842</v>
      </c>
      <c r="D16" s="350" t="s">
        <v>826</v>
      </c>
      <c r="E16" s="355">
        <v>45658</v>
      </c>
      <c r="F16" s="351" t="s">
        <v>836</v>
      </c>
      <c r="G16" s="351" t="s">
        <v>843</v>
      </c>
      <c r="H16" s="349"/>
      <c r="I16" s="152"/>
      <c r="J16" s="152" t="s">
        <v>844</v>
      </c>
      <c r="K16" s="356"/>
    </row>
    <row r="17" spans="1:11" ht="20.45" customHeight="1" x14ac:dyDescent="0.25">
      <c r="A17" s="341">
        <v>8</v>
      </c>
      <c r="B17" s="351">
        <v>191447033</v>
      </c>
      <c r="C17" s="344" t="s">
        <v>845</v>
      </c>
      <c r="D17" s="345" t="s">
        <v>826</v>
      </c>
      <c r="E17" s="345">
        <v>45658</v>
      </c>
      <c r="F17" s="351" t="s">
        <v>836</v>
      </c>
      <c r="G17" s="351" t="s">
        <v>846</v>
      </c>
      <c r="H17" s="351">
        <v>191443889</v>
      </c>
      <c r="I17" s="152"/>
      <c r="J17" s="152"/>
      <c r="K17" s="357"/>
    </row>
    <row r="18" spans="1:11" ht="19.899999999999999" customHeight="1" x14ac:dyDescent="0.25">
      <c r="A18" s="358"/>
      <c r="B18" s="359"/>
      <c r="C18" s="360"/>
      <c r="D18" s="360"/>
      <c r="E18" s="361"/>
      <c r="F18" s="362"/>
      <c r="G18" s="362"/>
      <c r="H18" s="362"/>
      <c r="I18" s="363"/>
      <c r="J18" s="363"/>
      <c r="K18" s="364"/>
    </row>
    <row r="19" spans="1:11" ht="25.5" customHeight="1" x14ac:dyDescent="0.25">
      <c r="A19" s="367" t="s">
        <v>847</v>
      </c>
      <c r="B19" s="367"/>
      <c r="C19" s="367"/>
      <c r="D19" s="367"/>
      <c r="E19" s="367"/>
      <c r="F19" s="367"/>
      <c r="G19" s="367"/>
      <c r="H19" s="367"/>
      <c r="I19" s="367"/>
      <c r="J19" s="367"/>
      <c r="K19" s="367"/>
    </row>
    <row r="20" spans="1:11" ht="24" customHeight="1" x14ac:dyDescent="0.25">
      <c r="A20" s="368" t="s">
        <v>848</v>
      </c>
      <c r="B20" s="368"/>
      <c r="C20" s="368"/>
      <c r="D20" s="368"/>
      <c r="E20" s="368"/>
      <c r="F20" s="368"/>
      <c r="G20" s="368"/>
      <c r="H20" s="368"/>
      <c r="I20" s="368"/>
      <c r="J20" s="368"/>
      <c r="K20" s="368"/>
    </row>
    <row r="21" spans="1:11" x14ac:dyDescent="0.25">
      <c r="A21" s="368" t="s">
        <v>849</v>
      </c>
      <c r="B21" s="368"/>
      <c r="C21" s="368"/>
      <c r="D21" s="368"/>
      <c r="E21" s="368"/>
      <c r="F21" s="368"/>
      <c r="G21" s="368"/>
      <c r="H21" s="368"/>
      <c r="I21" s="368"/>
      <c r="J21" s="368"/>
      <c r="K21" s="368"/>
    </row>
    <row r="22" spans="1:11" ht="18.75" customHeight="1" x14ac:dyDescent="0.25">
      <c r="A22" s="365" t="s">
        <v>850</v>
      </c>
      <c r="B22" s="365"/>
      <c r="C22" s="365"/>
      <c r="D22" s="365"/>
      <c r="E22" s="365"/>
      <c r="F22" s="365"/>
      <c r="G22" s="365"/>
      <c r="H22" s="365"/>
      <c r="I22" s="365"/>
      <c r="J22" s="365"/>
      <c r="K22" s="365"/>
    </row>
    <row r="23" spans="1:11" x14ac:dyDescent="0.25">
      <c r="A23" s="365" t="s">
        <v>851</v>
      </c>
      <c r="B23" s="365"/>
      <c r="C23" s="365"/>
      <c r="D23" s="365"/>
      <c r="E23" s="365"/>
      <c r="F23" s="365"/>
      <c r="G23" s="365"/>
      <c r="H23" s="365"/>
      <c r="I23" s="365"/>
      <c r="J23" s="365"/>
      <c r="K23" s="365"/>
    </row>
    <row r="24" spans="1:11" ht="20.25" customHeight="1" x14ac:dyDescent="0.25">
      <c r="A24" s="365" t="s">
        <v>852</v>
      </c>
      <c r="B24" s="365"/>
      <c r="C24" s="365"/>
      <c r="D24" s="365"/>
      <c r="E24" s="365"/>
      <c r="F24" s="365"/>
      <c r="G24" s="365"/>
      <c r="H24" s="365"/>
      <c r="I24" s="365"/>
      <c r="J24" s="365"/>
      <c r="K24" s="365"/>
    </row>
    <row r="25" spans="1:11" ht="21.75" customHeight="1" x14ac:dyDescent="0.25">
      <c r="A25" s="365" t="s">
        <v>853</v>
      </c>
      <c r="B25" s="365"/>
      <c r="C25" s="365"/>
      <c r="D25" s="365"/>
      <c r="E25" s="365"/>
      <c r="F25" s="365"/>
      <c r="G25" s="365"/>
      <c r="H25" s="365"/>
      <c r="I25" s="365"/>
      <c r="J25" s="365"/>
      <c r="K25" s="365"/>
    </row>
  </sheetData>
  <autoFilter ref="A9:K25" xr:uid="{00000000-0009-0000-0000-00001A000000}"/>
  <mergeCells count="18">
    <mergeCell ref="A4:K4"/>
    <mergeCell ref="A5:K5"/>
    <mergeCell ref="A7:A9"/>
    <mergeCell ref="B7:C8"/>
    <mergeCell ref="D7:D9"/>
    <mergeCell ref="E7:E9"/>
    <mergeCell ref="F7:F9"/>
    <mergeCell ref="G7:G9"/>
    <mergeCell ref="H7:K7"/>
    <mergeCell ref="H8:I8"/>
    <mergeCell ref="A24:K24"/>
    <mergeCell ref="A25:K25"/>
    <mergeCell ref="J8:K8"/>
    <mergeCell ref="A19:K19"/>
    <mergeCell ref="A20:K20"/>
    <mergeCell ref="A21:K21"/>
    <mergeCell ref="A22:K22"/>
    <mergeCell ref="A23:K23"/>
  </mergeCells>
  <pageMargins left="0.70866141732283472" right="0.70866141732283472" top="0.74803149606299213" bottom="0.74803149606299213" header="0.51181102362204722" footer="0.51181102362204722"/>
  <pageSetup paperSize="9" scale="62" firstPageNumber="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780A7-AE71-4984-AEE1-7C9A46AE5717}">
  <sheetPr>
    <pageSetUpPr fitToPage="1"/>
  </sheetPr>
  <dimension ref="A1:J71"/>
  <sheetViews>
    <sheetView showGridLines="0" view="pageBreakPreview" topLeftCell="A54" zoomScale="90" zoomScaleNormal="70" zoomScaleSheetLayoutView="90" workbookViewId="0">
      <selection activeCell="N44" sqref="N44"/>
    </sheetView>
  </sheetViews>
  <sheetFormatPr defaultRowHeight="12.75" x14ac:dyDescent="0.2"/>
  <cols>
    <col min="1" max="1" width="5.28515625" style="17" customWidth="1"/>
    <col min="2" max="2" width="27.7109375" customWidth="1"/>
    <col min="3" max="4" width="14.28515625" customWidth="1"/>
    <col min="5" max="5" width="15.42578125" customWidth="1"/>
    <col min="6" max="6" width="14.7109375" customWidth="1"/>
    <col min="7" max="8" width="14.28515625" customWidth="1"/>
    <col min="9" max="9" width="13.5703125" bestFit="1" customWidth="1"/>
  </cols>
  <sheetData>
    <row r="1" spans="1:10" x14ac:dyDescent="0.2">
      <c r="A1" s="396" t="s">
        <v>0</v>
      </c>
      <c r="B1" s="396"/>
      <c r="C1" s="396"/>
      <c r="D1" s="396"/>
      <c r="E1" s="396"/>
      <c r="F1" s="396"/>
      <c r="G1" s="396"/>
      <c r="H1" s="396"/>
      <c r="I1" s="396"/>
    </row>
    <row r="2" spans="1:10" x14ac:dyDescent="0.2">
      <c r="A2" s="396" t="s">
        <v>137</v>
      </c>
      <c r="B2" s="396"/>
      <c r="C2" s="396"/>
      <c r="D2" s="396"/>
      <c r="E2" s="396"/>
      <c r="F2" s="396"/>
      <c r="G2" s="396"/>
      <c r="H2" s="396"/>
      <c r="I2" s="396"/>
    </row>
    <row r="3" spans="1:10" ht="15.6" customHeight="1" x14ac:dyDescent="0.2">
      <c r="A3" s="375" t="s">
        <v>138</v>
      </c>
      <c r="B3" s="375"/>
      <c r="C3" s="375"/>
      <c r="D3" s="375"/>
      <c r="E3" s="375"/>
      <c r="F3" s="375"/>
      <c r="G3" s="375"/>
      <c r="H3" s="375"/>
      <c r="I3" s="375"/>
    </row>
    <row r="4" spans="1:10" x14ac:dyDescent="0.2">
      <c r="A4" s="397" t="s">
        <v>3</v>
      </c>
      <c r="B4" s="397"/>
      <c r="C4" s="397"/>
      <c r="D4" s="397"/>
      <c r="E4" s="397"/>
      <c r="F4" s="397"/>
      <c r="G4" s="397"/>
      <c r="H4" s="397"/>
      <c r="I4" s="397"/>
    </row>
    <row r="5" spans="1:10" ht="12.75" customHeight="1" x14ac:dyDescent="0.2">
      <c r="B5" s="398" t="s">
        <v>4</v>
      </c>
      <c r="C5" s="398"/>
      <c r="D5" s="398"/>
      <c r="E5" s="398"/>
      <c r="F5" s="398"/>
      <c r="G5" s="398"/>
      <c r="H5" s="398"/>
      <c r="I5" s="398"/>
    </row>
    <row r="6" spans="1:10" s="19" customFormat="1" ht="30.75" customHeight="1" x14ac:dyDescent="0.2">
      <c r="A6" s="393" t="s">
        <v>5</v>
      </c>
      <c r="B6" s="393" t="s">
        <v>6</v>
      </c>
      <c r="C6" s="400" t="s">
        <v>139</v>
      </c>
      <c r="D6" s="401"/>
      <c r="E6" s="402"/>
      <c r="F6" s="393" t="s">
        <v>140</v>
      </c>
      <c r="G6" s="393" t="s">
        <v>141</v>
      </c>
      <c r="H6" s="393" t="s">
        <v>142</v>
      </c>
      <c r="I6" s="393" t="s">
        <v>12</v>
      </c>
    </row>
    <row r="7" spans="1:10" ht="38.25" x14ac:dyDescent="0.2">
      <c r="A7" s="394"/>
      <c r="B7" s="399"/>
      <c r="C7" s="40" t="s">
        <v>143</v>
      </c>
      <c r="D7" s="40" t="s">
        <v>144</v>
      </c>
      <c r="E7" s="40" t="s">
        <v>145</v>
      </c>
      <c r="F7" s="394"/>
      <c r="G7" s="394"/>
      <c r="H7" s="394"/>
      <c r="I7" s="395"/>
    </row>
    <row r="8" spans="1:10" x14ac:dyDescent="0.2">
      <c r="A8" s="41">
        <v>1</v>
      </c>
      <c r="B8" s="42">
        <v>2</v>
      </c>
      <c r="C8" s="41">
        <v>3</v>
      </c>
      <c r="D8" s="41">
        <v>4</v>
      </c>
      <c r="E8" s="41">
        <v>5</v>
      </c>
      <c r="F8" s="41">
        <v>6</v>
      </c>
      <c r="G8" s="41">
        <v>7</v>
      </c>
      <c r="H8" s="41">
        <v>8</v>
      </c>
      <c r="I8" s="41">
        <v>9</v>
      </c>
    </row>
    <row r="9" spans="1:10" ht="29.25" customHeight="1" x14ac:dyDescent="0.2">
      <c r="A9" s="43" t="s">
        <v>17</v>
      </c>
      <c r="B9" s="44" t="s">
        <v>18</v>
      </c>
      <c r="C9" s="8">
        <v>3967023.8240999999</v>
      </c>
      <c r="D9" s="8">
        <v>3463070.9953000001</v>
      </c>
      <c r="E9" s="8">
        <v>59.54766</v>
      </c>
      <c r="F9" s="8">
        <v>333183.84019999998</v>
      </c>
      <c r="G9" s="8">
        <v>501644.57675000001</v>
      </c>
      <c r="H9" s="8">
        <v>1852.00701</v>
      </c>
      <c r="I9" s="8">
        <v>8266834.7910200004</v>
      </c>
    </row>
    <row r="10" spans="1:10" ht="25.5" x14ac:dyDescent="0.2">
      <c r="A10" s="43" t="s">
        <v>19</v>
      </c>
      <c r="B10" s="44" t="s">
        <v>146</v>
      </c>
      <c r="C10" s="8">
        <v>199308.61924999999</v>
      </c>
      <c r="D10" s="8">
        <v>31081.093120000001</v>
      </c>
      <c r="E10" s="8"/>
      <c r="F10" s="8"/>
      <c r="G10" s="8">
        <v>2423.40769</v>
      </c>
      <c r="H10" s="8">
        <v>42.497970000000002</v>
      </c>
      <c r="I10" s="8">
        <v>232855.61803000001</v>
      </c>
    </row>
    <row r="11" spans="1:10" x14ac:dyDescent="0.2">
      <c r="A11" s="45" t="s">
        <v>21</v>
      </c>
      <c r="B11" s="44" t="s">
        <v>147</v>
      </c>
      <c r="C11" s="8"/>
      <c r="D11" s="8">
        <v>527.50446999999997</v>
      </c>
      <c r="E11" s="8"/>
      <c r="F11" s="8"/>
      <c r="G11" s="8">
        <v>922.04801999999995</v>
      </c>
      <c r="H11" s="8">
        <v>24.789390000000001</v>
      </c>
      <c r="I11" s="8">
        <v>1474.3418799999999</v>
      </c>
    </row>
    <row r="12" spans="1:10" ht="25.5" x14ac:dyDescent="0.2">
      <c r="A12" s="45" t="s">
        <v>23</v>
      </c>
      <c r="B12" s="46" t="s">
        <v>99</v>
      </c>
      <c r="C12" s="8">
        <v>199308.61924999999</v>
      </c>
      <c r="D12" s="8">
        <v>30553.588650000002</v>
      </c>
      <c r="E12" s="8"/>
      <c r="F12" s="8"/>
      <c r="G12" s="8">
        <v>1501.3596700000001</v>
      </c>
      <c r="H12" s="8">
        <v>17.708580000000001</v>
      </c>
      <c r="I12" s="8">
        <v>231381.27614999999</v>
      </c>
    </row>
    <row r="13" spans="1:10" ht="51" x14ac:dyDescent="0.2">
      <c r="A13" s="45" t="s">
        <v>25</v>
      </c>
      <c r="B13" s="46" t="s">
        <v>100</v>
      </c>
      <c r="C13" s="8"/>
      <c r="D13" s="8"/>
      <c r="E13" s="8"/>
      <c r="F13" s="8"/>
      <c r="G13" s="8"/>
      <c r="H13" s="8"/>
      <c r="I13" s="8"/>
      <c r="J13" s="34"/>
    </row>
    <row r="14" spans="1:10" ht="38.25" x14ac:dyDescent="0.2">
      <c r="A14" s="43" t="s">
        <v>27</v>
      </c>
      <c r="B14" s="44" t="s">
        <v>103</v>
      </c>
      <c r="C14" s="8">
        <v>-914814.52164000005</v>
      </c>
      <c r="D14" s="8">
        <v>-250940.71578999999</v>
      </c>
      <c r="E14" s="8"/>
      <c r="F14" s="8">
        <v>-10.423120000000001</v>
      </c>
      <c r="G14" s="8">
        <v>-4245.0668299999998</v>
      </c>
      <c r="H14" s="8">
        <v>-10.9627</v>
      </c>
      <c r="I14" s="8">
        <v>-1170021.6900800001</v>
      </c>
    </row>
    <row r="15" spans="1:10" ht="15" customHeight="1" x14ac:dyDescent="0.2">
      <c r="A15" s="45" t="s">
        <v>29</v>
      </c>
      <c r="B15" s="44" t="s">
        <v>53</v>
      </c>
      <c r="C15" s="8"/>
      <c r="D15" s="8"/>
      <c r="E15" s="8"/>
      <c r="F15" s="8"/>
      <c r="G15" s="8"/>
      <c r="H15" s="8"/>
      <c r="I15" s="8"/>
    </row>
    <row r="16" spans="1:10" ht="15" customHeight="1" x14ac:dyDescent="0.2">
      <c r="A16" s="45" t="s">
        <v>31</v>
      </c>
      <c r="B16" s="44" t="s">
        <v>55</v>
      </c>
      <c r="C16" s="8">
        <v>-914814.52164000005</v>
      </c>
      <c r="D16" s="8">
        <v>-232181.87825000001</v>
      </c>
      <c r="E16" s="8"/>
      <c r="F16" s="8">
        <v>-8.6437000000000008</v>
      </c>
      <c r="G16" s="8">
        <v>-159.19935000000001</v>
      </c>
      <c r="H16" s="8">
        <v>0</v>
      </c>
      <c r="I16" s="8">
        <v>-1147164.24294</v>
      </c>
    </row>
    <row r="17" spans="1:9" ht="15" customHeight="1" x14ac:dyDescent="0.2">
      <c r="A17" s="45" t="s">
        <v>33</v>
      </c>
      <c r="B17" s="44" t="s">
        <v>57</v>
      </c>
      <c r="C17" s="8"/>
      <c r="D17" s="8">
        <v>-18758.83754</v>
      </c>
      <c r="E17" s="8"/>
      <c r="F17" s="8">
        <v>-1.77942</v>
      </c>
      <c r="G17" s="8">
        <v>-4085.8674799999999</v>
      </c>
      <c r="H17" s="8">
        <v>-10.9627</v>
      </c>
      <c r="I17" s="8">
        <v>-22857.44714</v>
      </c>
    </row>
    <row r="18" spans="1:9" ht="15" customHeight="1" x14ac:dyDescent="0.2">
      <c r="A18" s="43" t="s">
        <v>35</v>
      </c>
      <c r="B18" s="44" t="s">
        <v>36</v>
      </c>
      <c r="C18" s="8">
        <v>-187068.90692000001</v>
      </c>
      <c r="D18" s="8">
        <v>188511.32477000001</v>
      </c>
      <c r="E18" s="8">
        <v>-59.54766</v>
      </c>
      <c r="F18" s="8">
        <v>3018.1802699999998</v>
      </c>
      <c r="G18" s="8">
        <v>1192.74902</v>
      </c>
      <c r="H18" s="8">
        <v>-85.653049999999993</v>
      </c>
      <c r="I18" s="8">
        <v>5508.1464299999998</v>
      </c>
    </row>
    <row r="19" spans="1:9" ht="15" customHeight="1" x14ac:dyDescent="0.2">
      <c r="A19" s="43" t="s">
        <v>37</v>
      </c>
      <c r="B19" s="44" t="s">
        <v>60</v>
      </c>
      <c r="C19" s="8"/>
      <c r="D19" s="8"/>
      <c r="E19" s="8"/>
      <c r="F19" s="8"/>
      <c r="G19" s="8"/>
      <c r="H19" s="8"/>
      <c r="I19" s="8"/>
    </row>
    <row r="20" spans="1:9" ht="38.25" x14ac:dyDescent="0.2">
      <c r="A20" s="43" t="s">
        <v>39</v>
      </c>
      <c r="B20" s="44" t="s">
        <v>40</v>
      </c>
      <c r="C20" s="8">
        <v>3064449.0147899999</v>
      </c>
      <c r="D20" s="8">
        <v>3431722.6973999999</v>
      </c>
      <c r="E20" s="8">
        <v>0</v>
      </c>
      <c r="F20" s="8">
        <v>336191.59735</v>
      </c>
      <c r="G20" s="8">
        <v>501015.66662999999</v>
      </c>
      <c r="H20" s="8">
        <v>1797.88923</v>
      </c>
      <c r="I20" s="8">
        <v>7335176.8653999995</v>
      </c>
    </row>
    <row r="21" spans="1:9" ht="52.9" customHeight="1" x14ac:dyDescent="0.2">
      <c r="A21" s="43" t="s">
        <v>43</v>
      </c>
      <c r="B21" s="44" t="s">
        <v>148</v>
      </c>
      <c r="C21" s="13" t="s">
        <v>45</v>
      </c>
      <c r="D21" s="13" t="s">
        <v>45</v>
      </c>
      <c r="E21" s="13" t="s">
        <v>45</v>
      </c>
      <c r="F21" s="8">
        <v>-18266.160500000002</v>
      </c>
      <c r="G21" s="8">
        <v>-2022.5517500000001</v>
      </c>
      <c r="H21" s="13" t="s">
        <v>45</v>
      </c>
      <c r="I21" s="8">
        <v>-20288.71225</v>
      </c>
    </row>
    <row r="22" spans="1:9" ht="25.5" x14ac:dyDescent="0.2">
      <c r="A22" s="43" t="s">
        <v>46</v>
      </c>
      <c r="B22" s="44" t="s">
        <v>107</v>
      </c>
      <c r="C22" s="13" t="s">
        <v>45</v>
      </c>
      <c r="D22" s="13" t="s">
        <v>45</v>
      </c>
      <c r="E22" s="13" t="s">
        <v>45</v>
      </c>
      <c r="F22" s="8"/>
      <c r="G22" s="8"/>
      <c r="H22" s="13" t="s">
        <v>45</v>
      </c>
      <c r="I22" s="8"/>
    </row>
    <row r="23" spans="1:9" ht="38.25" x14ac:dyDescent="0.2">
      <c r="A23" s="43" t="s">
        <v>48</v>
      </c>
      <c r="B23" s="44" t="s">
        <v>149</v>
      </c>
      <c r="C23" s="13" t="s">
        <v>45</v>
      </c>
      <c r="D23" s="13" t="s">
        <v>45</v>
      </c>
      <c r="E23" s="13" t="s">
        <v>45</v>
      </c>
      <c r="F23" s="8"/>
      <c r="G23" s="8">
        <v>3.3E-4</v>
      </c>
      <c r="H23" s="13" t="s">
        <v>45</v>
      </c>
      <c r="I23" s="8">
        <v>3.3E-4</v>
      </c>
    </row>
    <row r="24" spans="1:9" ht="15" customHeight="1" x14ac:dyDescent="0.2">
      <c r="A24" s="45" t="s">
        <v>150</v>
      </c>
      <c r="B24" s="44" t="s">
        <v>53</v>
      </c>
      <c r="C24" s="13" t="s">
        <v>45</v>
      </c>
      <c r="D24" s="13" t="s">
        <v>45</v>
      </c>
      <c r="E24" s="13" t="s">
        <v>45</v>
      </c>
      <c r="F24" s="8"/>
      <c r="G24" s="8"/>
      <c r="H24" s="13" t="s">
        <v>45</v>
      </c>
      <c r="I24" s="8"/>
    </row>
    <row r="25" spans="1:9" ht="15" customHeight="1" x14ac:dyDescent="0.2">
      <c r="A25" s="45" t="s">
        <v>151</v>
      </c>
      <c r="B25" s="44" t="s">
        <v>55</v>
      </c>
      <c r="C25" s="13" t="s">
        <v>45</v>
      </c>
      <c r="D25" s="13" t="s">
        <v>45</v>
      </c>
      <c r="E25" s="13" t="s">
        <v>45</v>
      </c>
      <c r="F25" s="8"/>
      <c r="G25" s="8"/>
      <c r="H25" s="13" t="s">
        <v>45</v>
      </c>
      <c r="I25" s="8"/>
    </row>
    <row r="26" spans="1:9" ht="15" customHeight="1" x14ac:dyDescent="0.2">
      <c r="A26" s="45" t="s">
        <v>152</v>
      </c>
      <c r="B26" s="44" t="s">
        <v>57</v>
      </c>
      <c r="C26" s="13" t="s">
        <v>45</v>
      </c>
      <c r="D26" s="13" t="s">
        <v>45</v>
      </c>
      <c r="E26" s="13" t="s">
        <v>45</v>
      </c>
      <c r="F26" s="8"/>
      <c r="G26" s="8">
        <v>3.3E-4</v>
      </c>
      <c r="H26" s="13" t="s">
        <v>45</v>
      </c>
      <c r="I26" s="8">
        <v>3.3E-4</v>
      </c>
    </row>
    <row r="27" spans="1:9" ht="15" customHeight="1" x14ac:dyDescent="0.2">
      <c r="A27" s="43" t="s">
        <v>50</v>
      </c>
      <c r="B27" s="44" t="s">
        <v>36</v>
      </c>
      <c r="C27" s="13" t="s">
        <v>45</v>
      </c>
      <c r="D27" s="13" t="s">
        <v>45</v>
      </c>
      <c r="E27" s="13" t="s">
        <v>45</v>
      </c>
      <c r="F27" s="8">
        <v>-1880.45768</v>
      </c>
      <c r="G27" s="8"/>
      <c r="H27" s="13" t="s">
        <v>45</v>
      </c>
      <c r="I27" s="8">
        <v>-1880.45768</v>
      </c>
    </row>
    <row r="28" spans="1:9" ht="15" customHeight="1" x14ac:dyDescent="0.2">
      <c r="A28" s="43" t="s">
        <v>58</v>
      </c>
      <c r="B28" s="44" t="s">
        <v>110</v>
      </c>
      <c r="C28" s="13" t="s">
        <v>45</v>
      </c>
      <c r="D28" s="13" t="s">
        <v>45</v>
      </c>
      <c r="E28" s="13" t="s">
        <v>45</v>
      </c>
      <c r="F28" s="8"/>
      <c r="G28" s="8"/>
      <c r="H28" s="13" t="s">
        <v>45</v>
      </c>
      <c r="I28" s="8"/>
    </row>
    <row r="29" spans="1:9" ht="51" x14ac:dyDescent="0.2">
      <c r="A29" s="43" t="s">
        <v>59</v>
      </c>
      <c r="B29" s="44" t="s">
        <v>153</v>
      </c>
      <c r="C29" s="13" t="s">
        <v>45</v>
      </c>
      <c r="D29" s="13" t="s">
        <v>45</v>
      </c>
      <c r="E29" s="13" t="s">
        <v>45</v>
      </c>
      <c r="F29" s="8">
        <v>-20146.618180000001</v>
      </c>
      <c r="G29" s="8">
        <v>-2022.55142</v>
      </c>
      <c r="H29" s="13" t="s">
        <v>45</v>
      </c>
      <c r="I29" s="8">
        <v>-22169.169600000001</v>
      </c>
    </row>
    <row r="30" spans="1:9" ht="38.25" x14ac:dyDescent="0.2">
      <c r="A30" s="43" t="s">
        <v>61</v>
      </c>
      <c r="B30" s="44" t="s">
        <v>154</v>
      </c>
      <c r="C30" s="13" t="s">
        <v>45</v>
      </c>
      <c r="D30" s="13" t="s">
        <v>45</v>
      </c>
      <c r="E30" s="13" t="s">
        <v>45</v>
      </c>
      <c r="F30" s="8">
        <v>-17911.69441</v>
      </c>
      <c r="G30" s="8">
        <v>-74.834109999999995</v>
      </c>
      <c r="H30" s="13" t="s">
        <v>45</v>
      </c>
      <c r="I30" s="8">
        <v>-17986.52852</v>
      </c>
    </row>
    <row r="31" spans="1:9" ht="25.5" x14ac:dyDescent="0.2">
      <c r="A31" s="43" t="s">
        <v>63</v>
      </c>
      <c r="B31" s="44" t="s">
        <v>112</v>
      </c>
      <c r="C31" s="13" t="s">
        <v>45</v>
      </c>
      <c r="D31" s="13" t="s">
        <v>45</v>
      </c>
      <c r="E31" s="13" t="s">
        <v>45</v>
      </c>
      <c r="F31" s="8"/>
      <c r="G31" s="8"/>
      <c r="H31" s="13" t="s">
        <v>45</v>
      </c>
      <c r="I31" s="8"/>
    </row>
    <row r="32" spans="1:9" ht="25.5" x14ac:dyDescent="0.2">
      <c r="A32" s="43" t="s">
        <v>65</v>
      </c>
      <c r="B32" s="44" t="s">
        <v>70</v>
      </c>
      <c r="C32" s="13" t="s">
        <v>45</v>
      </c>
      <c r="D32" s="13" t="s">
        <v>45</v>
      </c>
      <c r="E32" s="13" t="s">
        <v>45</v>
      </c>
      <c r="F32" s="8">
        <v>49.6</v>
      </c>
      <c r="G32" s="8"/>
      <c r="H32" s="13" t="s">
        <v>45</v>
      </c>
      <c r="I32" s="8">
        <v>49.6</v>
      </c>
    </row>
    <row r="33" spans="1:9" ht="38.25" x14ac:dyDescent="0.2">
      <c r="A33" s="43" t="s">
        <v>67</v>
      </c>
      <c r="B33" s="44" t="s">
        <v>155</v>
      </c>
      <c r="C33" s="13" t="s">
        <v>45</v>
      </c>
      <c r="D33" s="13" t="s">
        <v>45</v>
      </c>
      <c r="E33" s="13" t="s">
        <v>45</v>
      </c>
      <c r="F33" s="8"/>
      <c r="G33" s="8"/>
      <c r="H33" s="13" t="s">
        <v>45</v>
      </c>
      <c r="I33" s="8"/>
    </row>
    <row r="34" spans="1:9" ht="15" customHeight="1" x14ac:dyDescent="0.2">
      <c r="A34" s="45" t="s">
        <v>156</v>
      </c>
      <c r="B34" s="44" t="s">
        <v>53</v>
      </c>
      <c r="C34" s="13" t="s">
        <v>45</v>
      </c>
      <c r="D34" s="13" t="s">
        <v>45</v>
      </c>
      <c r="E34" s="13" t="s">
        <v>45</v>
      </c>
      <c r="F34" s="8"/>
      <c r="G34" s="8"/>
      <c r="H34" s="13" t="s">
        <v>45</v>
      </c>
      <c r="I34" s="8"/>
    </row>
    <row r="35" spans="1:9" ht="15" customHeight="1" x14ac:dyDescent="0.2">
      <c r="A35" s="45" t="s">
        <v>157</v>
      </c>
      <c r="B35" s="44" t="s">
        <v>55</v>
      </c>
      <c r="C35" s="13" t="s">
        <v>45</v>
      </c>
      <c r="D35" s="13" t="s">
        <v>45</v>
      </c>
      <c r="E35" s="13" t="s">
        <v>45</v>
      </c>
      <c r="F35" s="8"/>
      <c r="G35" s="8"/>
      <c r="H35" s="13" t="s">
        <v>45</v>
      </c>
      <c r="I35" s="8"/>
    </row>
    <row r="36" spans="1:9" ht="15" customHeight="1" x14ac:dyDescent="0.2">
      <c r="A36" s="45" t="s">
        <v>158</v>
      </c>
      <c r="B36" s="44" t="s">
        <v>57</v>
      </c>
      <c r="C36" s="13" t="s">
        <v>45</v>
      </c>
      <c r="D36" s="13" t="s">
        <v>45</v>
      </c>
      <c r="E36" s="13" t="s">
        <v>45</v>
      </c>
      <c r="F36" s="8"/>
      <c r="G36" s="8"/>
      <c r="H36" s="13" t="s">
        <v>45</v>
      </c>
      <c r="I36" s="8"/>
    </row>
    <row r="37" spans="1:9" ht="15" customHeight="1" x14ac:dyDescent="0.2">
      <c r="A37" s="43" t="s">
        <v>69</v>
      </c>
      <c r="B37" s="44" t="s">
        <v>36</v>
      </c>
      <c r="C37" s="13" t="s">
        <v>45</v>
      </c>
      <c r="D37" s="13" t="s">
        <v>45</v>
      </c>
      <c r="E37" s="13" t="s">
        <v>45</v>
      </c>
      <c r="F37" s="8">
        <v>667.66934000000003</v>
      </c>
      <c r="G37" s="8"/>
      <c r="H37" s="13" t="s">
        <v>45</v>
      </c>
      <c r="I37" s="8">
        <v>667.66934000000003</v>
      </c>
    </row>
    <row r="38" spans="1:9" ht="15" customHeight="1" x14ac:dyDescent="0.2">
      <c r="A38" s="43" t="s">
        <v>71</v>
      </c>
      <c r="B38" s="44" t="s">
        <v>60</v>
      </c>
      <c r="C38" s="13" t="s">
        <v>45</v>
      </c>
      <c r="D38" s="13" t="s">
        <v>45</v>
      </c>
      <c r="E38" s="13" t="s">
        <v>45</v>
      </c>
      <c r="F38" s="8"/>
      <c r="G38" s="8"/>
      <c r="H38" s="13" t="s">
        <v>45</v>
      </c>
      <c r="I38" s="8"/>
    </row>
    <row r="39" spans="1:9" ht="51" x14ac:dyDescent="0.2">
      <c r="A39" s="43" t="s">
        <v>76</v>
      </c>
      <c r="B39" s="44" t="s">
        <v>159</v>
      </c>
      <c r="C39" s="13" t="s">
        <v>45</v>
      </c>
      <c r="D39" s="13" t="s">
        <v>45</v>
      </c>
      <c r="E39" s="13" t="s">
        <v>45</v>
      </c>
      <c r="F39" s="8">
        <v>-17194.425070000001</v>
      </c>
      <c r="G39" s="8">
        <v>-74.834109999999995</v>
      </c>
      <c r="H39" s="13" t="s">
        <v>45</v>
      </c>
      <c r="I39" s="8">
        <v>-17269.259180000001</v>
      </c>
    </row>
    <row r="40" spans="1:9" ht="29.25" customHeight="1" x14ac:dyDescent="0.2">
      <c r="A40" s="43" t="s">
        <v>77</v>
      </c>
      <c r="B40" s="44" t="s">
        <v>160</v>
      </c>
      <c r="C40" s="8">
        <v>-389481.05657999997</v>
      </c>
      <c r="D40" s="8">
        <v>-430990.36527000001</v>
      </c>
      <c r="E40" s="13"/>
      <c r="F40" s="8">
        <v>326045.06849999999</v>
      </c>
      <c r="G40" s="8">
        <v>123238.02886999999</v>
      </c>
      <c r="H40" s="8">
        <v>852.98946000000001</v>
      </c>
      <c r="I40" s="8">
        <v>-370335.33502</v>
      </c>
    </row>
    <row r="41" spans="1:9" ht="38.25" x14ac:dyDescent="0.2">
      <c r="A41" s="43" t="s">
        <v>78</v>
      </c>
      <c r="B41" s="44" t="s">
        <v>161</v>
      </c>
      <c r="C41" s="8">
        <v>2845.1698000000001</v>
      </c>
      <c r="D41" s="8">
        <v>9115.4698900000003</v>
      </c>
      <c r="E41" s="13"/>
      <c r="F41" s="8"/>
      <c r="G41" s="8">
        <v>99.944689999999994</v>
      </c>
      <c r="H41" s="8">
        <v>-0.1</v>
      </c>
      <c r="I41" s="8">
        <v>12060.48438</v>
      </c>
    </row>
    <row r="42" spans="1:9" ht="25.5" x14ac:dyDescent="0.2">
      <c r="A42" s="43" t="s">
        <v>80</v>
      </c>
      <c r="B42" s="44" t="s">
        <v>162</v>
      </c>
      <c r="C42" s="8">
        <v>-337189.87813000003</v>
      </c>
      <c r="D42" s="8">
        <v>133243.91041000001</v>
      </c>
      <c r="E42" s="13"/>
      <c r="F42" s="8">
        <v>52992.346360000003</v>
      </c>
      <c r="G42" s="8">
        <v>5614.8543799999998</v>
      </c>
      <c r="H42" s="8">
        <v>-12.783250000000001</v>
      </c>
      <c r="I42" s="8">
        <v>-145351.55022999999</v>
      </c>
    </row>
    <row r="43" spans="1:9" ht="38.25" x14ac:dyDescent="0.2">
      <c r="A43" s="43" t="s">
        <v>82</v>
      </c>
      <c r="B43" s="44" t="s">
        <v>163</v>
      </c>
      <c r="C43" s="8">
        <v>455640.54080999998</v>
      </c>
      <c r="D43" s="8">
        <v>-45194.90926</v>
      </c>
      <c r="E43" s="13"/>
      <c r="F43" s="8">
        <v>-166.37487999999999</v>
      </c>
      <c r="G43" s="8"/>
      <c r="H43" s="8">
        <v>10.9627</v>
      </c>
      <c r="I43" s="8">
        <v>410290.21937000001</v>
      </c>
    </row>
    <row r="44" spans="1:9" ht="15" customHeight="1" x14ac:dyDescent="0.2">
      <c r="A44" s="45" t="s">
        <v>130</v>
      </c>
      <c r="B44" s="44" t="s">
        <v>53</v>
      </c>
      <c r="C44" s="8"/>
      <c r="D44" s="8"/>
      <c r="E44" s="13"/>
      <c r="F44" s="8"/>
      <c r="G44" s="8"/>
      <c r="H44" s="8"/>
      <c r="I44" s="8"/>
    </row>
    <row r="45" spans="1:9" ht="15" customHeight="1" x14ac:dyDescent="0.2">
      <c r="A45" s="45" t="s">
        <v>132</v>
      </c>
      <c r="B45" s="44" t="s">
        <v>55</v>
      </c>
      <c r="C45" s="8">
        <v>455640.54080999998</v>
      </c>
      <c r="D45" s="8">
        <v>-45194.90926</v>
      </c>
      <c r="E45" s="13"/>
      <c r="F45" s="8">
        <v>-153.29429999999999</v>
      </c>
      <c r="G45" s="8"/>
      <c r="H45" s="8">
        <v>10.9627</v>
      </c>
      <c r="I45" s="8">
        <v>410303.29995000002</v>
      </c>
    </row>
    <row r="46" spans="1:9" ht="15" customHeight="1" x14ac:dyDescent="0.2">
      <c r="A46" s="45" t="s">
        <v>133</v>
      </c>
      <c r="B46" s="44" t="s">
        <v>57</v>
      </c>
      <c r="C46" s="8"/>
      <c r="D46" s="8"/>
      <c r="E46" s="13"/>
      <c r="F46" s="8">
        <v>-13.080579999999999</v>
      </c>
      <c r="G46" s="8"/>
      <c r="H46" s="8"/>
      <c r="I46" s="8">
        <v>-13.080579999999999</v>
      </c>
    </row>
    <row r="47" spans="1:9" ht="15" customHeight="1" x14ac:dyDescent="0.2">
      <c r="A47" s="43" t="s">
        <v>84</v>
      </c>
      <c r="B47" s="44" t="s">
        <v>36</v>
      </c>
      <c r="C47" s="8">
        <v>33595.623339999998</v>
      </c>
      <c r="D47" s="8">
        <v>-41714.931700000001</v>
      </c>
      <c r="E47" s="13"/>
      <c r="F47" s="8">
        <v>541.45853999999997</v>
      </c>
      <c r="G47" s="8">
        <v>-241.73437000000001</v>
      </c>
      <c r="H47" s="8">
        <v>-2.0070000000000001E-2</v>
      </c>
      <c r="I47" s="8">
        <v>-7819.6042600000001</v>
      </c>
    </row>
    <row r="48" spans="1:9" ht="15" customHeight="1" x14ac:dyDescent="0.2">
      <c r="A48" s="43" t="s">
        <v>86</v>
      </c>
      <c r="B48" s="44" t="s">
        <v>38</v>
      </c>
      <c r="C48" s="8"/>
      <c r="D48" s="8">
        <v>0</v>
      </c>
      <c r="E48" s="13"/>
      <c r="F48" s="8"/>
      <c r="G48" s="8"/>
      <c r="H48" s="8"/>
      <c r="I48" s="8">
        <v>0</v>
      </c>
    </row>
    <row r="49" spans="1:9" ht="38.25" x14ac:dyDescent="0.2">
      <c r="A49" s="43" t="s">
        <v>164</v>
      </c>
      <c r="B49" s="27" t="s">
        <v>165</v>
      </c>
      <c r="C49" s="8">
        <v>-234589.60076</v>
      </c>
      <c r="D49" s="8">
        <v>-375540.82592999999</v>
      </c>
      <c r="E49" s="13"/>
      <c r="F49" s="8">
        <v>379412.49852000002</v>
      </c>
      <c r="G49" s="8">
        <v>128711.09357</v>
      </c>
      <c r="H49" s="8">
        <v>851.04884000000004</v>
      </c>
      <c r="I49" s="8">
        <v>-101155.78576</v>
      </c>
    </row>
    <row r="50" spans="1:9" ht="40.5" customHeight="1" x14ac:dyDescent="0.2">
      <c r="A50" s="47" t="s">
        <v>166</v>
      </c>
      <c r="B50" s="48" t="s">
        <v>167</v>
      </c>
      <c r="C50" s="16">
        <v>2829859.4140300001</v>
      </c>
      <c r="D50" s="16">
        <v>3056181.8714700001</v>
      </c>
      <c r="E50" s="49">
        <v>0</v>
      </c>
      <c r="F50" s="16">
        <v>678263.05261999997</v>
      </c>
      <c r="G50" s="16">
        <v>627629.37467000005</v>
      </c>
      <c r="H50" s="16">
        <v>2648.9380700000002</v>
      </c>
      <c r="I50" s="16">
        <v>7194582.6508600004</v>
      </c>
    </row>
    <row r="51" spans="1:9" x14ac:dyDescent="0.2">
      <c r="A51" s="43" t="s">
        <v>168</v>
      </c>
      <c r="B51" s="50" t="s">
        <v>169</v>
      </c>
      <c r="C51" s="13" t="s">
        <v>45</v>
      </c>
      <c r="D51" s="13" t="s">
        <v>45</v>
      </c>
      <c r="E51" s="13" t="s">
        <v>45</v>
      </c>
      <c r="F51" s="13" t="s">
        <v>45</v>
      </c>
      <c r="G51" s="13" t="s">
        <v>45</v>
      </c>
      <c r="H51" s="13" t="s">
        <v>45</v>
      </c>
      <c r="I51" s="13" t="s">
        <v>45</v>
      </c>
    </row>
    <row r="52" spans="1:9" ht="25.5" x14ac:dyDescent="0.2">
      <c r="A52" s="43" t="s">
        <v>170</v>
      </c>
      <c r="B52" s="51" t="s">
        <v>171</v>
      </c>
      <c r="C52" s="30"/>
      <c r="D52" s="30"/>
      <c r="E52" s="30"/>
      <c r="F52" s="30">
        <v>151380.62894</v>
      </c>
      <c r="G52" s="30">
        <v>473.66800000000001</v>
      </c>
      <c r="H52" s="30">
        <v>189.87009</v>
      </c>
      <c r="I52" s="30">
        <v>152044.16703000001</v>
      </c>
    </row>
    <row r="53" spans="1:9" x14ac:dyDescent="0.2">
      <c r="A53" s="52" t="s">
        <v>172</v>
      </c>
      <c r="B53" s="51" t="s">
        <v>173</v>
      </c>
      <c r="C53" s="30">
        <v>2829859.4140300001</v>
      </c>
      <c r="D53" s="30">
        <v>3055925.1794699999</v>
      </c>
      <c r="E53" s="30"/>
      <c r="F53" s="30">
        <v>469766.06873</v>
      </c>
      <c r="G53" s="30">
        <v>65447.093070000003</v>
      </c>
      <c r="H53" s="30">
        <v>1333.6031800000001</v>
      </c>
      <c r="I53" s="30">
        <v>6422331.3584799999</v>
      </c>
    </row>
    <row r="54" spans="1:9" ht="25.5" x14ac:dyDescent="0.2">
      <c r="A54" s="43" t="s">
        <v>174</v>
      </c>
      <c r="B54" s="46" t="s">
        <v>175</v>
      </c>
      <c r="C54" s="13"/>
      <c r="D54" s="30">
        <v>216.392</v>
      </c>
      <c r="E54" s="30"/>
      <c r="F54" s="30">
        <v>40859.761109999999</v>
      </c>
      <c r="G54" s="30">
        <v>10518.781220000001</v>
      </c>
      <c r="H54" s="30">
        <v>337.46465000000001</v>
      </c>
      <c r="I54" s="30">
        <v>51932.398979999998</v>
      </c>
    </row>
    <row r="55" spans="1:9" ht="27" customHeight="1" x14ac:dyDescent="0.2">
      <c r="A55" s="43" t="s">
        <v>176</v>
      </c>
      <c r="B55" s="46" t="s">
        <v>177</v>
      </c>
      <c r="C55" s="30"/>
      <c r="D55" s="30">
        <v>40.299999999999997</v>
      </c>
      <c r="E55" s="30"/>
      <c r="F55" s="30">
        <v>16256.59384</v>
      </c>
      <c r="G55" s="30">
        <v>551189.83238000004</v>
      </c>
      <c r="H55" s="30">
        <v>788.00014999999996</v>
      </c>
      <c r="I55" s="30">
        <v>568274.72637000005</v>
      </c>
    </row>
    <row r="56" spans="1:9" x14ac:dyDescent="0.2">
      <c r="A56" s="53" t="s">
        <v>178</v>
      </c>
      <c r="B56" s="50" t="s">
        <v>169</v>
      </c>
      <c r="C56" s="13" t="s">
        <v>45</v>
      </c>
      <c r="D56" s="13" t="s">
        <v>45</v>
      </c>
      <c r="E56" s="13" t="s">
        <v>45</v>
      </c>
      <c r="F56" s="13" t="s">
        <v>45</v>
      </c>
      <c r="G56" s="13" t="s">
        <v>45</v>
      </c>
      <c r="H56" s="13" t="s">
        <v>45</v>
      </c>
      <c r="I56" s="13" t="s">
        <v>45</v>
      </c>
    </row>
    <row r="57" spans="1:9" ht="76.5" x14ac:dyDescent="0.2">
      <c r="A57" s="52" t="s">
        <v>179</v>
      </c>
      <c r="B57" s="51" t="s">
        <v>180</v>
      </c>
      <c r="C57" s="30"/>
      <c r="D57" s="30"/>
      <c r="E57" s="30"/>
      <c r="F57" s="30"/>
      <c r="G57" s="30"/>
      <c r="H57" s="30"/>
      <c r="I57" s="54"/>
    </row>
    <row r="58" spans="1:9" ht="51" x14ac:dyDescent="0.2">
      <c r="A58" s="43" t="s">
        <v>181</v>
      </c>
      <c r="B58" s="46" t="s">
        <v>120</v>
      </c>
      <c r="C58" s="13"/>
      <c r="D58" s="13"/>
      <c r="E58" s="13"/>
      <c r="F58" s="8"/>
      <c r="G58" s="13"/>
      <c r="H58" s="13"/>
      <c r="I58" s="8"/>
    </row>
    <row r="59" spans="1:9" ht="54" customHeight="1" x14ac:dyDescent="0.2">
      <c r="A59" s="43" t="s">
        <v>182</v>
      </c>
      <c r="B59" s="51" t="s">
        <v>122</v>
      </c>
      <c r="C59" s="30"/>
      <c r="D59" s="24"/>
      <c r="E59" s="24"/>
      <c r="F59" s="24"/>
      <c r="G59" s="24"/>
      <c r="H59" s="24"/>
      <c r="I59" s="24"/>
    </row>
    <row r="60" spans="1:9" ht="54.75" customHeight="1" x14ac:dyDescent="0.2">
      <c r="A60" s="43" t="s">
        <v>183</v>
      </c>
      <c r="B60" s="51" t="s">
        <v>184</v>
      </c>
      <c r="C60" s="30"/>
      <c r="D60" s="24"/>
      <c r="E60" s="24"/>
      <c r="F60" s="24">
        <v>597.32788000000005</v>
      </c>
      <c r="G60" s="13" t="s">
        <v>45</v>
      </c>
      <c r="H60" s="13" t="s">
        <v>45</v>
      </c>
      <c r="I60" s="24">
        <v>597.32788000000005</v>
      </c>
    </row>
    <row r="61" spans="1:9" ht="38.25" x14ac:dyDescent="0.2">
      <c r="A61" s="47" t="s">
        <v>185</v>
      </c>
      <c r="B61" s="48" t="s">
        <v>186</v>
      </c>
      <c r="C61" s="16">
        <v>3577542.7675200002</v>
      </c>
      <c r="D61" s="16">
        <v>3032080.6300300001</v>
      </c>
      <c r="E61" s="16">
        <v>59.54766</v>
      </c>
      <c r="F61" s="16">
        <v>623051.05379000003</v>
      </c>
      <c r="G61" s="16">
        <v>622785.21976000001</v>
      </c>
      <c r="H61" s="16">
        <v>2704.99647</v>
      </c>
      <c r="I61" s="16">
        <v>7858224.2152300002</v>
      </c>
    </row>
    <row r="62" spans="1:9" x14ac:dyDescent="0.2">
      <c r="A62" s="43" t="s">
        <v>187</v>
      </c>
      <c r="B62" s="50" t="s">
        <v>169</v>
      </c>
      <c r="C62" s="13" t="s">
        <v>45</v>
      </c>
      <c r="D62" s="13" t="s">
        <v>45</v>
      </c>
      <c r="E62" s="13" t="s">
        <v>45</v>
      </c>
      <c r="F62" s="13" t="s">
        <v>45</v>
      </c>
      <c r="G62" s="13" t="s">
        <v>45</v>
      </c>
      <c r="H62" s="13" t="s">
        <v>45</v>
      </c>
      <c r="I62" s="13" t="s">
        <v>45</v>
      </c>
    </row>
    <row r="63" spans="1:9" ht="26.45" customHeight="1" x14ac:dyDescent="0.2">
      <c r="A63" s="55" t="s">
        <v>188</v>
      </c>
      <c r="B63" s="56" t="s">
        <v>171</v>
      </c>
      <c r="C63" s="24"/>
      <c r="D63" s="24">
        <v>9762.77</v>
      </c>
      <c r="E63" s="24"/>
      <c r="F63" s="24">
        <v>155724.15799000001</v>
      </c>
      <c r="G63" s="24">
        <v>990.98077000000001</v>
      </c>
      <c r="H63" s="24">
        <v>709.43073000000004</v>
      </c>
      <c r="I63" s="24">
        <v>167187.33949000001</v>
      </c>
    </row>
    <row r="64" spans="1:9" x14ac:dyDescent="0.2">
      <c r="A64" s="43" t="s">
        <v>189</v>
      </c>
      <c r="B64" s="46" t="s">
        <v>173</v>
      </c>
      <c r="C64" s="24">
        <v>3577542.7675200002</v>
      </c>
      <c r="D64" s="24">
        <v>3021833.7440300002</v>
      </c>
      <c r="E64" s="24">
        <v>59.54766</v>
      </c>
      <c r="F64" s="24">
        <v>412678.91597999999</v>
      </c>
      <c r="G64" s="24">
        <v>41632.82084</v>
      </c>
      <c r="H64" s="24">
        <v>724.57149000000004</v>
      </c>
      <c r="I64" s="24">
        <v>7054472.3675199999</v>
      </c>
    </row>
    <row r="65" spans="1:9" ht="25.5" x14ac:dyDescent="0.2">
      <c r="A65" s="43" t="s">
        <v>190</v>
      </c>
      <c r="B65" s="51" t="s">
        <v>175</v>
      </c>
      <c r="C65" s="13"/>
      <c r="D65" s="24">
        <v>5.4160000000000004</v>
      </c>
      <c r="E65" s="24"/>
      <c r="F65" s="24">
        <v>40486.290050000003</v>
      </c>
      <c r="G65" s="24">
        <v>20134.16966</v>
      </c>
      <c r="H65" s="24">
        <v>473.94268</v>
      </c>
      <c r="I65" s="24">
        <v>61099.81839</v>
      </c>
    </row>
    <row r="66" spans="1:9" ht="25.5" x14ac:dyDescent="0.2">
      <c r="A66" s="43" t="s">
        <v>191</v>
      </c>
      <c r="B66" s="46" t="s">
        <v>177</v>
      </c>
      <c r="C66" s="8"/>
      <c r="D66" s="24">
        <v>478.7</v>
      </c>
      <c r="E66" s="24"/>
      <c r="F66" s="24">
        <v>14161.689770000001</v>
      </c>
      <c r="G66" s="24">
        <v>560027.24849000003</v>
      </c>
      <c r="H66" s="24">
        <v>797.05156999999997</v>
      </c>
      <c r="I66" s="24">
        <v>575464.68983000005</v>
      </c>
    </row>
    <row r="67" spans="1:9" x14ac:dyDescent="0.2">
      <c r="A67" s="43" t="s">
        <v>192</v>
      </c>
      <c r="B67" s="50" t="s">
        <v>169</v>
      </c>
      <c r="C67" s="13" t="s">
        <v>45</v>
      </c>
      <c r="D67" s="13" t="s">
        <v>45</v>
      </c>
      <c r="E67" s="13" t="s">
        <v>45</v>
      </c>
      <c r="F67" s="13" t="s">
        <v>45</v>
      </c>
      <c r="G67" s="13" t="s">
        <v>45</v>
      </c>
      <c r="H67" s="13" t="s">
        <v>45</v>
      </c>
      <c r="I67" s="13" t="s">
        <v>45</v>
      </c>
    </row>
    <row r="68" spans="1:9" ht="82.9" customHeight="1" x14ac:dyDescent="0.2">
      <c r="A68" s="55" t="s">
        <v>193</v>
      </c>
      <c r="B68" s="56" t="s">
        <v>180</v>
      </c>
      <c r="C68" s="24"/>
      <c r="D68" s="24"/>
      <c r="E68" s="24"/>
      <c r="F68" s="24"/>
      <c r="G68" s="24"/>
      <c r="H68" s="24"/>
      <c r="I68" s="24"/>
    </row>
    <row r="69" spans="1:9" ht="51" x14ac:dyDescent="0.2">
      <c r="A69" s="43" t="s">
        <v>194</v>
      </c>
      <c r="B69" s="46" t="s">
        <v>120</v>
      </c>
      <c r="C69" s="13"/>
      <c r="D69" s="13"/>
      <c r="E69" s="13"/>
      <c r="F69" s="8"/>
      <c r="G69" s="13"/>
      <c r="H69" s="13"/>
      <c r="I69" s="8"/>
    </row>
    <row r="70" spans="1:9" ht="52.5" customHeight="1" x14ac:dyDescent="0.2">
      <c r="A70" s="43" t="s">
        <v>195</v>
      </c>
      <c r="B70" s="56" t="s">
        <v>122</v>
      </c>
      <c r="C70" s="24"/>
      <c r="D70" s="24"/>
      <c r="E70" s="24"/>
      <c r="F70" s="24"/>
      <c r="G70" s="24"/>
      <c r="H70" s="24"/>
      <c r="I70" s="24"/>
    </row>
    <row r="71" spans="1:9" ht="54" customHeight="1" x14ac:dyDescent="0.2">
      <c r="A71" s="43" t="s">
        <v>196</v>
      </c>
      <c r="B71" s="46" t="s">
        <v>184</v>
      </c>
      <c r="C71" s="13"/>
      <c r="D71" s="57"/>
      <c r="E71" s="13"/>
      <c r="F71" s="24">
        <v>476.29482999999999</v>
      </c>
      <c r="G71" s="13" t="s">
        <v>45</v>
      </c>
      <c r="H71" s="13" t="s">
        <v>45</v>
      </c>
      <c r="I71" s="8">
        <v>476.29482999999999</v>
      </c>
    </row>
  </sheetData>
  <mergeCells count="12">
    <mergeCell ref="H6:H7"/>
    <mergeCell ref="I6:I7"/>
    <mergeCell ref="A1:I1"/>
    <mergeCell ref="A2:I2"/>
    <mergeCell ref="A3:I3"/>
    <mergeCell ref="A4:I4"/>
    <mergeCell ref="B5:I5"/>
    <mergeCell ref="A6:A7"/>
    <mergeCell ref="B6:B7"/>
    <mergeCell ref="C6:E6"/>
    <mergeCell ref="F6:F7"/>
    <mergeCell ref="G6:G7"/>
  </mergeCells>
  <conditionalFormatting sqref="C6 C7:E7">
    <cfRule type="cellIs" dxfId="7" priority="1" stopIfTrue="1" operator="equal">
      <formula>0</formula>
    </cfRule>
  </conditionalFormatting>
  <printOptions horizontalCentered="1"/>
  <pageMargins left="0.27559055118110237" right="0.31496062992125984" top="0.39370078740157483" bottom="0.51181102362204722" header="0.23622047244094491" footer="0.27559055118110237"/>
  <pageSetup paperSize="9" scale="73" fitToHeight="2" orientation="portrait" useFirstPageNumber="1" r:id="rId1"/>
  <headerFooter differentFirst="1" alignWithMargins="0"/>
  <rowBreaks count="1" manualBreakCount="1">
    <brk id="2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88EF-1EC7-451B-9A3D-2A8474FB0120}">
  <sheetPr>
    <pageSetUpPr fitToPage="1"/>
  </sheetPr>
  <dimension ref="A1:D37"/>
  <sheetViews>
    <sheetView showGridLines="0" view="pageBreakPreview" zoomScaleNormal="100" zoomScaleSheetLayoutView="100" workbookViewId="0">
      <selection activeCell="N44" sqref="N44"/>
    </sheetView>
  </sheetViews>
  <sheetFormatPr defaultRowHeight="12.75" x14ac:dyDescent="0.2"/>
  <cols>
    <col min="1" max="1" width="4.28515625" customWidth="1"/>
    <col min="2" max="2" width="67.7109375" customWidth="1"/>
    <col min="3" max="4" width="12.7109375" bestFit="1" customWidth="1"/>
  </cols>
  <sheetData>
    <row r="1" spans="1:4" x14ac:dyDescent="0.2">
      <c r="A1" s="405" t="s">
        <v>0</v>
      </c>
      <c r="B1" s="405"/>
      <c r="C1" s="405"/>
      <c r="D1" s="405"/>
    </row>
    <row r="2" spans="1:4" x14ac:dyDescent="0.2">
      <c r="A2" s="405" t="s">
        <v>197</v>
      </c>
      <c r="B2" s="405"/>
      <c r="C2" s="405"/>
      <c r="D2" s="405"/>
    </row>
    <row r="3" spans="1:4" x14ac:dyDescent="0.2">
      <c r="A3" s="58"/>
      <c r="B3" s="58"/>
      <c r="C3" s="58"/>
      <c r="D3" s="58"/>
    </row>
    <row r="4" spans="1:4" x14ac:dyDescent="0.2">
      <c r="A4" s="406" t="s">
        <v>198</v>
      </c>
      <c r="B4" s="407"/>
      <c r="C4" s="407"/>
      <c r="D4" s="407"/>
    </row>
    <row r="5" spans="1:4" x14ac:dyDescent="0.2">
      <c r="A5" s="408" t="s">
        <v>3</v>
      </c>
      <c r="B5" s="408"/>
      <c r="C5" s="408"/>
      <c r="D5" s="408"/>
    </row>
    <row r="6" spans="1:4" x14ac:dyDescent="0.2">
      <c r="A6" s="378" t="s">
        <v>4</v>
      </c>
      <c r="B6" s="409"/>
      <c r="C6" s="409"/>
      <c r="D6" s="409"/>
    </row>
    <row r="7" spans="1:4" ht="63.75" x14ac:dyDescent="0.2">
      <c r="A7" s="59" t="s">
        <v>5</v>
      </c>
      <c r="B7" s="60" t="s">
        <v>6</v>
      </c>
      <c r="C7" s="59" t="s">
        <v>199</v>
      </c>
      <c r="D7" s="59" t="s">
        <v>200</v>
      </c>
    </row>
    <row r="8" spans="1:4" x14ac:dyDescent="0.2">
      <c r="A8" s="61">
        <v>1</v>
      </c>
      <c r="B8" s="61">
        <v>2</v>
      </c>
      <c r="C8" s="61">
        <v>3</v>
      </c>
      <c r="D8" s="61">
        <v>4</v>
      </c>
    </row>
    <row r="9" spans="1:4" x14ac:dyDescent="0.2">
      <c r="A9" s="61" t="s">
        <v>201</v>
      </c>
      <c r="B9" s="62" t="s">
        <v>202</v>
      </c>
      <c r="C9" s="63">
        <v>990450.63</v>
      </c>
      <c r="D9" s="63">
        <v>766976.88800000004</v>
      </c>
    </row>
    <row r="10" spans="1:4" x14ac:dyDescent="0.2">
      <c r="A10" s="61" t="s">
        <v>203</v>
      </c>
      <c r="B10" s="62" t="s">
        <v>204</v>
      </c>
      <c r="C10" s="63">
        <v>23609.670999999998</v>
      </c>
      <c r="D10" s="63">
        <v>23230.796999999999</v>
      </c>
    </row>
    <row r="11" spans="1:4" x14ac:dyDescent="0.2">
      <c r="A11" s="61" t="s">
        <v>205</v>
      </c>
      <c r="B11" s="62" t="s">
        <v>206</v>
      </c>
      <c r="C11" s="63">
        <v>957884.88600000006</v>
      </c>
      <c r="D11" s="63">
        <v>716320.70900000003</v>
      </c>
    </row>
    <row r="12" spans="1:4" x14ac:dyDescent="0.2">
      <c r="A12" s="61" t="s">
        <v>207</v>
      </c>
      <c r="B12" s="62" t="s">
        <v>208</v>
      </c>
      <c r="C12" s="63">
        <v>8956.0730000000003</v>
      </c>
      <c r="D12" s="63">
        <v>27425.382000000001</v>
      </c>
    </row>
    <row r="13" spans="1:4" x14ac:dyDescent="0.2">
      <c r="A13" s="61" t="s">
        <v>209</v>
      </c>
      <c r="B13" s="62" t="s">
        <v>210</v>
      </c>
      <c r="C13" s="63">
        <v>5641</v>
      </c>
      <c r="D13" s="63">
        <v>7064.1769999999997</v>
      </c>
    </row>
    <row r="14" spans="1:4" x14ac:dyDescent="0.2">
      <c r="A14" s="61" t="s">
        <v>211</v>
      </c>
      <c r="B14" s="62" t="s">
        <v>212</v>
      </c>
      <c r="C14" s="63">
        <v>416661.50699999998</v>
      </c>
      <c r="D14" s="63">
        <v>431635.17300000001</v>
      </c>
    </row>
    <row r="15" spans="1:4" x14ac:dyDescent="0.2">
      <c r="A15" s="61" t="s">
        <v>203</v>
      </c>
      <c r="B15" s="62" t="s">
        <v>213</v>
      </c>
      <c r="C15" s="63">
        <v>40657.637999999999</v>
      </c>
      <c r="D15" s="63">
        <v>110011.023</v>
      </c>
    </row>
    <row r="16" spans="1:4" x14ac:dyDescent="0.2">
      <c r="A16" s="61" t="s">
        <v>205</v>
      </c>
      <c r="B16" s="62" t="s">
        <v>214</v>
      </c>
      <c r="C16" s="63">
        <v>5363.8040000000001</v>
      </c>
      <c r="D16" s="63">
        <v>3163.9389999999999</v>
      </c>
    </row>
    <row r="17" spans="1:4" x14ac:dyDescent="0.2">
      <c r="A17" s="61" t="s">
        <v>207</v>
      </c>
      <c r="B17" s="62" t="s">
        <v>215</v>
      </c>
      <c r="C17" s="63">
        <v>93223.563999999998</v>
      </c>
      <c r="D17" s="63">
        <v>84797.251999999993</v>
      </c>
    </row>
    <row r="18" spans="1:4" x14ac:dyDescent="0.2">
      <c r="A18" s="61" t="s">
        <v>216</v>
      </c>
      <c r="B18" s="62" t="s">
        <v>217</v>
      </c>
      <c r="C18" s="63">
        <v>177629.09700000001</v>
      </c>
      <c r="D18" s="63">
        <v>91979.597999999998</v>
      </c>
    </row>
    <row r="19" spans="1:4" x14ac:dyDescent="0.2">
      <c r="A19" s="61" t="s">
        <v>218</v>
      </c>
      <c r="B19" s="62" t="s">
        <v>219</v>
      </c>
      <c r="C19" s="63">
        <v>99787.403999999995</v>
      </c>
      <c r="D19" s="63">
        <v>141683.361</v>
      </c>
    </row>
    <row r="20" spans="1:4" x14ac:dyDescent="0.2">
      <c r="A20" s="64" t="s">
        <v>220</v>
      </c>
      <c r="B20" s="65" t="s">
        <v>221</v>
      </c>
      <c r="C20" s="66">
        <v>1412753.1370000001</v>
      </c>
      <c r="D20" s="66">
        <v>1205676.2379999999</v>
      </c>
    </row>
    <row r="21" spans="1:4" x14ac:dyDescent="0.2">
      <c r="A21" s="61" t="s">
        <v>222</v>
      </c>
      <c r="B21" s="62" t="s">
        <v>223</v>
      </c>
      <c r="C21" s="63">
        <v>866309.61399999994</v>
      </c>
      <c r="D21" s="63">
        <v>668046.87699999998</v>
      </c>
    </row>
    <row r="22" spans="1:4" x14ac:dyDescent="0.2">
      <c r="A22" s="61" t="s">
        <v>203</v>
      </c>
      <c r="B22" s="62" t="s">
        <v>224</v>
      </c>
      <c r="C22" s="63">
        <v>1266679.3019999999</v>
      </c>
      <c r="D22" s="63">
        <v>1083133.9790000001</v>
      </c>
    </row>
    <row r="23" spans="1:4" x14ac:dyDescent="0.2">
      <c r="A23" s="61" t="s">
        <v>205</v>
      </c>
      <c r="B23" s="62" t="s">
        <v>225</v>
      </c>
      <c r="C23" s="63"/>
      <c r="D23" s="63"/>
    </row>
    <row r="24" spans="1:4" x14ac:dyDescent="0.2">
      <c r="A24" s="61" t="s">
        <v>207</v>
      </c>
      <c r="B24" s="62" t="s">
        <v>226</v>
      </c>
      <c r="C24" s="63"/>
      <c r="D24" s="63"/>
    </row>
    <row r="25" spans="1:4" x14ac:dyDescent="0.2">
      <c r="A25" s="61" t="s">
        <v>216</v>
      </c>
      <c r="B25" s="62" t="s">
        <v>227</v>
      </c>
      <c r="C25" s="63">
        <v>95450.061000000002</v>
      </c>
      <c r="D25" s="63">
        <v>78540.77</v>
      </c>
    </row>
    <row r="26" spans="1:4" x14ac:dyDescent="0.2">
      <c r="A26" s="61" t="s">
        <v>218</v>
      </c>
      <c r="B26" s="62" t="s">
        <v>228</v>
      </c>
      <c r="C26" s="63">
        <v>-495819.74900000001</v>
      </c>
      <c r="D26" s="63">
        <v>-493627.87199999997</v>
      </c>
    </row>
    <row r="27" spans="1:4" x14ac:dyDescent="0.2">
      <c r="A27" s="61" t="s">
        <v>229</v>
      </c>
      <c r="B27" s="62" t="s">
        <v>230</v>
      </c>
      <c r="C27" s="63">
        <v>49449.2</v>
      </c>
      <c r="D27" s="63">
        <v>48301.656000000003</v>
      </c>
    </row>
    <row r="28" spans="1:4" x14ac:dyDescent="0.2">
      <c r="A28" s="61" t="s">
        <v>231</v>
      </c>
      <c r="B28" s="62" t="s">
        <v>232</v>
      </c>
      <c r="C28" s="63">
        <v>-545268.94900000002</v>
      </c>
      <c r="D28" s="63">
        <v>-541929.52800000005</v>
      </c>
    </row>
    <row r="29" spans="1:4" x14ac:dyDescent="0.2">
      <c r="A29" s="61" t="s">
        <v>233</v>
      </c>
      <c r="B29" s="62" t="s">
        <v>234</v>
      </c>
      <c r="C29" s="63">
        <v>270909.75699999998</v>
      </c>
      <c r="D29" s="63">
        <v>220330.152</v>
      </c>
    </row>
    <row r="30" spans="1:4" x14ac:dyDescent="0.2">
      <c r="A30" s="61" t="s">
        <v>235</v>
      </c>
      <c r="B30" s="62" t="s">
        <v>236</v>
      </c>
      <c r="C30" s="63">
        <v>83995.702000000005</v>
      </c>
      <c r="D30" s="63">
        <v>142655.91</v>
      </c>
    </row>
    <row r="31" spans="1:4" x14ac:dyDescent="0.2">
      <c r="A31" s="61" t="s">
        <v>237</v>
      </c>
      <c r="B31" s="62" t="s">
        <v>238</v>
      </c>
      <c r="C31" s="63">
        <v>191538.06400000001</v>
      </c>
      <c r="D31" s="63">
        <v>174643.299</v>
      </c>
    </row>
    <row r="32" spans="1:4" x14ac:dyDescent="0.2">
      <c r="A32" s="61" t="s">
        <v>203</v>
      </c>
      <c r="B32" s="62" t="s">
        <v>239</v>
      </c>
      <c r="C32" s="63">
        <v>77047.649999999994</v>
      </c>
      <c r="D32" s="63">
        <v>68279.111000000004</v>
      </c>
    </row>
    <row r="33" spans="1:4" x14ac:dyDescent="0.2">
      <c r="A33" s="61" t="s">
        <v>205</v>
      </c>
      <c r="B33" s="62" t="s">
        <v>240</v>
      </c>
      <c r="C33" s="63">
        <v>114490.414</v>
      </c>
      <c r="D33" s="63">
        <v>106364.18799999999</v>
      </c>
    </row>
    <row r="34" spans="1:4" x14ac:dyDescent="0.2">
      <c r="A34" s="61" t="s">
        <v>220</v>
      </c>
      <c r="B34" s="65" t="s">
        <v>241</v>
      </c>
      <c r="C34" s="66">
        <v>1412753.1370000001</v>
      </c>
      <c r="D34" s="66">
        <v>1205676.2379999999</v>
      </c>
    </row>
    <row r="35" spans="1:4" x14ac:dyDescent="0.2">
      <c r="A35" s="67" t="s">
        <v>220</v>
      </c>
      <c r="B35" s="67" t="s">
        <v>220</v>
      </c>
      <c r="C35" s="67"/>
      <c r="D35" s="67"/>
    </row>
    <row r="36" spans="1:4" x14ac:dyDescent="0.2">
      <c r="A36" s="403" t="s">
        <v>242</v>
      </c>
      <c r="B36" s="404"/>
      <c r="C36" s="404"/>
      <c r="D36" s="404"/>
    </row>
    <row r="37" spans="1:4" x14ac:dyDescent="0.2">
      <c r="A37" s="404"/>
      <c r="B37" s="404"/>
      <c r="C37" s="404"/>
      <c r="D37" s="404"/>
    </row>
  </sheetData>
  <mergeCells count="6">
    <mergeCell ref="A36:D37"/>
    <mergeCell ref="A1:D1"/>
    <mergeCell ref="A2:D2"/>
    <mergeCell ref="A4:D4"/>
    <mergeCell ref="A5:D5"/>
    <mergeCell ref="A6:D6"/>
  </mergeCells>
  <printOptions horizontalCentered="1"/>
  <pageMargins left="0.27559055118110237" right="0.31496062992125984" top="0.39370078740157483" bottom="0.51181102362204722" header="0.23622047244094491" footer="0.27559055118110237"/>
  <pageSetup paperSize="9" firstPageNumber="55" fitToHeight="2" orientation="portrait" r:id="rId1"/>
  <headerFooter differentFirst="1"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BED01-5473-478D-BE1F-276969CF4EB5}">
  <sheetPr>
    <pageSetUpPr fitToPage="1"/>
  </sheetPr>
  <dimension ref="A1:D35"/>
  <sheetViews>
    <sheetView showGridLines="0" view="pageBreakPreview" zoomScaleNormal="100" zoomScaleSheetLayoutView="100" workbookViewId="0">
      <selection activeCell="N44" sqref="N44"/>
    </sheetView>
  </sheetViews>
  <sheetFormatPr defaultRowHeight="12.75" x14ac:dyDescent="0.2"/>
  <cols>
    <col min="1" max="1" width="4.28515625" customWidth="1"/>
    <col min="2" max="2" width="67.7109375" customWidth="1"/>
    <col min="3" max="4" width="12.7109375" bestFit="1" customWidth="1"/>
  </cols>
  <sheetData>
    <row r="1" spans="1:4" x14ac:dyDescent="0.2">
      <c r="A1" s="405" t="s">
        <v>0</v>
      </c>
      <c r="B1" s="405"/>
      <c r="C1" s="405"/>
      <c r="D1" s="405"/>
    </row>
    <row r="2" spans="1:4" x14ac:dyDescent="0.2">
      <c r="A2" s="405" t="s">
        <v>243</v>
      </c>
      <c r="B2" s="405"/>
      <c r="C2" s="405"/>
      <c r="D2" s="405"/>
    </row>
    <row r="3" spans="1:4" x14ac:dyDescent="0.2">
      <c r="A3" s="58"/>
      <c r="B3" s="58"/>
      <c r="C3" s="58"/>
      <c r="D3" s="58"/>
    </row>
    <row r="4" spans="1:4" x14ac:dyDescent="0.2">
      <c r="A4" s="406" t="s">
        <v>244</v>
      </c>
      <c r="B4" s="407"/>
      <c r="C4" s="407"/>
      <c r="D4" s="407"/>
    </row>
    <row r="5" spans="1:4" x14ac:dyDescent="0.2">
      <c r="A5" s="408" t="s">
        <v>3</v>
      </c>
      <c r="B5" s="408"/>
      <c r="C5" s="408"/>
      <c r="D5" s="408"/>
    </row>
    <row r="6" spans="1:4" x14ac:dyDescent="0.2">
      <c r="A6" s="378" t="s">
        <v>4</v>
      </c>
      <c r="B6" s="409"/>
      <c r="C6" s="409"/>
      <c r="D6" s="409"/>
    </row>
    <row r="7" spans="1:4" ht="63.75" x14ac:dyDescent="0.2">
      <c r="A7" s="59" t="s">
        <v>5</v>
      </c>
      <c r="B7" s="60" t="s">
        <v>6</v>
      </c>
      <c r="C7" s="59" t="s">
        <v>199</v>
      </c>
      <c r="D7" s="59" t="s">
        <v>200</v>
      </c>
    </row>
    <row r="8" spans="1:4" x14ac:dyDescent="0.2">
      <c r="A8" s="61">
        <v>1</v>
      </c>
      <c r="B8" s="61">
        <v>2</v>
      </c>
      <c r="C8" s="61">
        <v>3</v>
      </c>
      <c r="D8" s="61">
        <v>4</v>
      </c>
    </row>
    <row r="9" spans="1:4" x14ac:dyDescent="0.2">
      <c r="A9" s="61" t="s">
        <v>201</v>
      </c>
      <c r="B9" s="62" t="s">
        <v>202</v>
      </c>
      <c r="C9" s="63">
        <v>11246160.83649</v>
      </c>
      <c r="D9" s="63">
        <v>10267106.015040001</v>
      </c>
    </row>
    <row r="10" spans="1:4" x14ac:dyDescent="0.2">
      <c r="A10" s="61" t="s">
        <v>203</v>
      </c>
      <c r="B10" s="62" t="s">
        <v>204</v>
      </c>
      <c r="C10" s="63">
        <v>352152.26500000001</v>
      </c>
      <c r="D10" s="63">
        <v>356334.228</v>
      </c>
    </row>
    <row r="11" spans="1:4" x14ac:dyDescent="0.2">
      <c r="A11" s="61" t="s">
        <v>205</v>
      </c>
      <c r="B11" s="62" t="s">
        <v>206</v>
      </c>
      <c r="C11" s="63">
        <v>10230118.379489999</v>
      </c>
      <c r="D11" s="63">
        <v>9150665.7860400006</v>
      </c>
    </row>
    <row r="12" spans="1:4" x14ac:dyDescent="0.2">
      <c r="A12" s="61" t="s">
        <v>207</v>
      </c>
      <c r="B12" s="62" t="s">
        <v>208</v>
      </c>
      <c r="C12" s="63">
        <v>663890.19200000004</v>
      </c>
      <c r="D12" s="63">
        <v>760106.00100000005</v>
      </c>
    </row>
    <row r="13" spans="1:4" x14ac:dyDescent="0.2">
      <c r="A13" s="61" t="s">
        <v>209</v>
      </c>
      <c r="B13" s="62" t="s">
        <v>210</v>
      </c>
      <c r="C13" s="63">
        <v>1063.7629999999999</v>
      </c>
      <c r="D13" s="63">
        <v>688.39</v>
      </c>
    </row>
    <row r="14" spans="1:4" x14ac:dyDescent="0.2">
      <c r="A14" s="61" t="s">
        <v>211</v>
      </c>
      <c r="B14" s="62" t="s">
        <v>212</v>
      </c>
      <c r="C14" s="63">
        <v>2435430.5410000002</v>
      </c>
      <c r="D14" s="63">
        <v>2278305.7710000002</v>
      </c>
    </row>
    <row r="15" spans="1:4" x14ac:dyDescent="0.2">
      <c r="A15" s="61" t="s">
        <v>203</v>
      </c>
      <c r="B15" s="62" t="s">
        <v>213</v>
      </c>
      <c r="C15" s="63">
        <v>393174.02</v>
      </c>
      <c r="D15" s="63">
        <v>386504.01699999999</v>
      </c>
    </row>
    <row r="16" spans="1:4" x14ac:dyDescent="0.2">
      <c r="A16" s="61" t="s">
        <v>205</v>
      </c>
      <c r="B16" s="62" t="s">
        <v>214</v>
      </c>
      <c r="C16" s="63">
        <v>93400.990999999995</v>
      </c>
      <c r="D16" s="63">
        <v>113014.539</v>
      </c>
    </row>
    <row r="17" spans="1:4" x14ac:dyDescent="0.2">
      <c r="A17" s="61" t="s">
        <v>207</v>
      </c>
      <c r="B17" s="62" t="s">
        <v>215</v>
      </c>
      <c r="C17" s="63">
        <v>662628.55000000005</v>
      </c>
      <c r="D17" s="63">
        <v>628345.22900000005</v>
      </c>
    </row>
    <row r="18" spans="1:4" x14ac:dyDescent="0.2">
      <c r="A18" s="61" t="s">
        <v>216</v>
      </c>
      <c r="B18" s="62" t="s">
        <v>217</v>
      </c>
      <c r="C18" s="63">
        <v>446484.88900000002</v>
      </c>
      <c r="D18" s="63">
        <v>358986.95</v>
      </c>
    </row>
    <row r="19" spans="1:4" x14ac:dyDescent="0.2">
      <c r="A19" s="61" t="s">
        <v>218</v>
      </c>
      <c r="B19" s="62" t="s">
        <v>219</v>
      </c>
      <c r="C19" s="63">
        <v>839742.09100000001</v>
      </c>
      <c r="D19" s="63">
        <v>791455.03599999996</v>
      </c>
    </row>
    <row r="20" spans="1:4" x14ac:dyDescent="0.2">
      <c r="A20" s="64" t="s">
        <v>220</v>
      </c>
      <c r="B20" s="65" t="s">
        <v>221</v>
      </c>
      <c r="C20" s="66">
        <v>13682655.140489999</v>
      </c>
      <c r="D20" s="66">
        <v>12546100.176039999</v>
      </c>
    </row>
    <row r="21" spans="1:4" x14ac:dyDescent="0.2">
      <c r="A21" s="61" t="s">
        <v>222</v>
      </c>
      <c r="B21" s="62" t="s">
        <v>223</v>
      </c>
      <c r="C21" s="63">
        <v>5780650.7394899996</v>
      </c>
      <c r="D21" s="63">
        <v>5542115.1836200003</v>
      </c>
    </row>
    <row r="22" spans="1:4" x14ac:dyDescent="0.2">
      <c r="A22" s="61" t="s">
        <v>203</v>
      </c>
      <c r="B22" s="62" t="s">
        <v>224</v>
      </c>
      <c r="C22" s="63">
        <v>4358561.5009399997</v>
      </c>
      <c r="D22" s="63">
        <v>4279538.2996300003</v>
      </c>
    </row>
    <row r="23" spans="1:4" x14ac:dyDescent="0.2">
      <c r="A23" s="61" t="s">
        <v>205</v>
      </c>
      <c r="B23" s="62" t="s">
        <v>225</v>
      </c>
      <c r="C23" s="63"/>
      <c r="D23" s="63"/>
    </row>
    <row r="24" spans="1:4" x14ac:dyDescent="0.2">
      <c r="A24" s="61" t="s">
        <v>207</v>
      </c>
      <c r="B24" s="62" t="s">
        <v>226</v>
      </c>
      <c r="C24" s="63">
        <v>58483.224000000002</v>
      </c>
      <c r="D24" s="63">
        <v>66341.175000000003</v>
      </c>
    </row>
    <row r="25" spans="1:4" x14ac:dyDescent="0.2">
      <c r="A25" s="61" t="s">
        <v>216</v>
      </c>
      <c r="B25" s="62" t="s">
        <v>227</v>
      </c>
      <c r="C25" s="63">
        <v>463834.07698999997</v>
      </c>
      <c r="D25" s="63">
        <v>384262.47071999998</v>
      </c>
    </row>
    <row r="26" spans="1:4" x14ac:dyDescent="0.2">
      <c r="A26" s="61" t="s">
        <v>218</v>
      </c>
      <c r="B26" s="62" t="s">
        <v>228</v>
      </c>
      <c r="C26" s="63">
        <v>899771.93755999999</v>
      </c>
      <c r="D26" s="63">
        <v>811973.23826999997</v>
      </c>
    </row>
    <row r="27" spans="1:4" x14ac:dyDescent="0.2">
      <c r="A27" s="61" t="s">
        <v>229</v>
      </c>
      <c r="B27" s="62" t="s">
        <v>230</v>
      </c>
      <c r="C27" s="63">
        <v>280776.88455999998</v>
      </c>
      <c r="D27" s="63">
        <v>391719.06455000001</v>
      </c>
    </row>
    <row r="28" spans="1:4" x14ac:dyDescent="0.2">
      <c r="A28" s="61" t="s">
        <v>231</v>
      </c>
      <c r="B28" s="62" t="s">
        <v>232</v>
      </c>
      <c r="C28" s="63">
        <v>618995.05299999996</v>
      </c>
      <c r="D28" s="63">
        <v>420254.17372000002</v>
      </c>
    </row>
    <row r="29" spans="1:4" x14ac:dyDescent="0.2">
      <c r="A29" s="61" t="s">
        <v>233</v>
      </c>
      <c r="B29" s="62" t="s">
        <v>234</v>
      </c>
      <c r="C29" s="63">
        <v>1969205.6910000001</v>
      </c>
      <c r="D29" s="63">
        <v>1785607.8470000001</v>
      </c>
    </row>
    <row r="30" spans="1:4" x14ac:dyDescent="0.2">
      <c r="A30" s="61" t="s">
        <v>235</v>
      </c>
      <c r="B30" s="62" t="s">
        <v>236</v>
      </c>
      <c r="C30" s="63">
        <v>52828.906000000003</v>
      </c>
      <c r="D30" s="63">
        <v>65938.260999999999</v>
      </c>
    </row>
    <row r="31" spans="1:4" x14ac:dyDescent="0.2">
      <c r="A31" s="61" t="s">
        <v>237</v>
      </c>
      <c r="B31" s="62" t="s">
        <v>238</v>
      </c>
      <c r="C31" s="63">
        <v>5879969.8039999995</v>
      </c>
      <c r="D31" s="63">
        <v>5152438.88442</v>
      </c>
    </row>
    <row r="32" spans="1:4" x14ac:dyDescent="0.2">
      <c r="A32" s="61" t="s">
        <v>203</v>
      </c>
      <c r="B32" s="62" t="s">
        <v>239</v>
      </c>
      <c r="C32" s="63">
        <v>4113013.554</v>
      </c>
      <c r="D32" s="63">
        <v>3590810.9810000001</v>
      </c>
    </row>
    <row r="33" spans="1:4" x14ac:dyDescent="0.2">
      <c r="A33" s="61" t="s">
        <v>205</v>
      </c>
      <c r="B33" s="62" t="s">
        <v>240</v>
      </c>
      <c r="C33" s="63">
        <v>1766956.25</v>
      </c>
      <c r="D33" s="63">
        <v>1561627.9034200001</v>
      </c>
    </row>
    <row r="34" spans="1:4" x14ac:dyDescent="0.2">
      <c r="A34" s="61" t="s">
        <v>220</v>
      </c>
      <c r="B34" s="65" t="s">
        <v>241</v>
      </c>
      <c r="C34" s="66">
        <v>13682655.140489999</v>
      </c>
      <c r="D34" s="66">
        <v>12546100.176039999</v>
      </c>
    </row>
    <row r="35" spans="1:4" x14ac:dyDescent="0.2">
      <c r="A35" s="67" t="s">
        <v>220</v>
      </c>
      <c r="B35" s="67" t="s">
        <v>220</v>
      </c>
      <c r="C35" s="67"/>
      <c r="D35" s="67"/>
    </row>
  </sheetData>
  <mergeCells count="5">
    <mergeCell ref="A1:D1"/>
    <mergeCell ref="A2:D2"/>
    <mergeCell ref="A4:D4"/>
    <mergeCell ref="A5:D5"/>
    <mergeCell ref="A6:D6"/>
  </mergeCells>
  <printOptions horizontalCentered="1"/>
  <pageMargins left="0.27559055118110237" right="0.31496062992125984" top="0.39370078740157483" bottom="0.51181102362204722" header="0.23622047244094491" footer="0.27559055118110237"/>
  <pageSetup paperSize="9" firstPageNumber="57" fitToHeight="2" orientation="portrait" r:id="rId1"/>
  <headerFooter differentFirst="1"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7F955-7545-43A8-B768-135043A698C7}">
  <sheetPr>
    <pageSetUpPr fitToPage="1"/>
  </sheetPr>
  <dimension ref="A1:M22"/>
  <sheetViews>
    <sheetView showGridLines="0" view="pageBreakPreview" zoomScale="90" zoomScaleNormal="100" zoomScaleSheetLayoutView="90" workbookViewId="0">
      <selection activeCell="N44" sqref="N44"/>
    </sheetView>
  </sheetViews>
  <sheetFormatPr defaultRowHeight="12.75" x14ac:dyDescent="0.2"/>
  <cols>
    <col min="1" max="1" width="5.5703125" customWidth="1"/>
    <col min="2" max="2" width="31" customWidth="1"/>
    <col min="3" max="11" width="12.7109375" customWidth="1"/>
    <col min="12" max="12" width="10.140625" bestFit="1" customWidth="1"/>
    <col min="13" max="13" width="11.7109375" bestFit="1" customWidth="1"/>
  </cols>
  <sheetData>
    <row r="1" spans="1:13" x14ac:dyDescent="0.2">
      <c r="A1" s="410" t="s">
        <v>0</v>
      </c>
      <c r="B1" s="410"/>
      <c r="C1" s="410"/>
      <c r="D1" s="410"/>
      <c r="E1" s="410"/>
      <c r="F1" s="410"/>
      <c r="G1" s="410"/>
      <c r="H1" s="410"/>
      <c r="I1" s="410"/>
      <c r="J1" s="410"/>
      <c r="K1" s="411"/>
    </row>
    <row r="2" spans="1:13" x14ac:dyDescent="0.2">
      <c r="A2" s="410" t="s">
        <v>245</v>
      </c>
      <c r="B2" s="410"/>
      <c r="C2" s="410"/>
      <c r="D2" s="410"/>
      <c r="E2" s="410"/>
      <c r="F2" s="410"/>
      <c r="G2" s="410"/>
      <c r="H2" s="410"/>
      <c r="I2" s="410"/>
      <c r="J2" s="410"/>
      <c r="K2" s="412"/>
    </row>
    <row r="4" spans="1:13" x14ac:dyDescent="0.2">
      <c r="A4" s="413" t="s">
        <v>246</v>
      </c>
      <c r="B4" s="414"/>
      <c r="C4" s="414"/>
      <c r="D4" s="414"/>
      <c r="E4" s="414"/>
      <c r="F4" s="414"/>
      <c r="G4" s="414"/>
      <c r="H4" s="414"/>
      <c r="I4" s="414"/>
      <c r="J4" s="414"/>
      <c r="K4" s="411"/>
    </row>
    <row r="5" spans="1:13" x14ac:dyDescent="0.2">
      <c r="A5" s="415" t="s">
        <v>3</v>
      </c>
      <c r="B5" s="415"/>
      <c r="C5" s="415"/>
      <c r="D5" s="415"/>
      <c r="E5" s="415"/>
      <c r="F5" s="415"/>
      <c r="G5" s="415"/>
      <c r="H5" s="415"/>
      <c r="I5" s="415"/>
      <c r="J5" s="415"/>
      <c r="K5" s="415"/>
    </row>
    <row r="6" spans="1:13" ht="12.75" customHeight="1" x14ac:dyDescent="0.2">
      <c r="A6" s="378" t="s">
        <v>4</v>
      </c>
      <c r="B6" s="378"/>
      <c r="C6" s="378"/>
      <c r="D6" s="378"/>
      <c r="E6" s="378"/>
      <c r="F6" s="378"/>
      <c r="G6" s="378"/>
      <c r="H6" s="378"/>
      <c r="I6" s="378"/>
      <c r="J6" s="378"/>
      <c r="K6" s="378"/>
    </row>
    <row r="7" spans="1:13" ht="63.75" x14ac:dyDescent="0.2">
      <c r="A7" s="69" t="s">
        <v>5</v>
      </c>
      <c r="B7" s="69" t="s">
        <v>247</v>
      </c>
      <c r="C7" s="69" t="s">
        <v>248</v>
      </c>
      <c r="D7" s="69" t="s">
        <v>249</v>
      </c>
      <c r="E7" s="69" t="s">
        <v>250</v>
      </c>
      <c r="F7" s="69" t="s">
        <v>251</v>
      </c>
      <c r="G7" s="69" t="s">
        <v>252</v>
      </c>
      <c r="H7" s="69" t="s">
        <v>253</v>
      </c>
      <c r="I7" s="69" t="s">
        <v>254</v>
      </c>
      <c r="J7" s="69" t="s">
        <v>255</v>
      </c>
      <c r="K7" s="69" t="s">
        <v>256</v>
      </c>
    </row>
    <row r="8" spans="1:13" x14ac:dyDescent="0.2">
      <c r="A8" s="70">
        <v>1</v>
      </c>
      <c r="B8" s="70">
        <v>2</v>
      </c>
      <c r="C8" s="70">
        <v>3</v>
      </c>
      <c r="D8" s="70">
        <v>4</v>
      </c>
      <c r="E8" s="70">
        <v>5</v>
      </c>
      <c r="F8" s="70">
        <v>6</v>
      </c>
      <c r="G8" s="70">
        <v>7</v>
      </c>
      <c r="H8" s="70">
        <v>8</v>
      </c>
      <c r="I8" s="70">
        <v>9</v>
      </c>
      <c r="J8" s="70">
        <v>10</v>
      </c>
      <c r="K8" s="70">
        <v>11</v>
      </c>
    </row>
    <row r="9" spans="1:13" x14ac:dyDescent="0.2">
      <c r="A9" s="70" t="s">
        <v>17</v>
      </c>
      <c r="B9" s="71" t="s">
        <v>257</v>
      </c>
      <c r="C9" s="63">
        <v>602097.09507000004</v>
      </c>
      <c r="D9" s="63">
        <v>32359.553889999999</v>
      </c>
      <c r="E9" s="63">
        <v>-7020.8609699999997</v>
      </c>
      <c r="F9" s="63">
        <v>-2.8959999999999999</v>
      </c>
      <c r="G9" s="63">
        <v>-3854.40553</v>
      </c>
      <c r="H9" s="63">
        <v>-2593.6243800000002</v>
      </c>
      <c r="I9" s="63">
        <v>16591.697359999998</v>
      </c>
      <c r="J9" s="63">
        <v>0</v>
      </c>
      <c r="K9" s="63">
        <v>637576.55943999998</v>
      </c>
    </row>
    <row r="10" spans="1:13" x14ac:dyDescent="0.2">
      <c r="A10" s="72" t="s">
        <v>258</v>
      </c>
      <c r="B10" s="71" t="s">
        <v>259</v>
      </c>
      <c r="C10" s="63">
        <v>459093.33649000002</v>
      </c>
      <c r="D10" s="63">
        <v>4030.3</v>
      </c>
      <c r="E10" s="63">
        <v>-1300.2</v>
      </c>
      <c r="F10" s="63">
        <v>-2.8959999999999999</v>
      </c>
      <c r="G10" s="63"/>
      <c r="H10" s="63">
        <v>-0.56067999999999996</v>
      </c>
      <c r="I10" s="63">
        <v>-12.264060000000001</v>
      </c>
      <c r="J10" s="63"/>
      <c r="K10" s="63">
        <v>461807.71574999997</v>
      </c>
    </row>
    <row r="11" spans="1:13" x14ac:dyDescent="0.2">
      <c r="A11" s="72" t="s">
        <v>260</v>
      </c>
      <c r="B11" s="71" t="s">
        <v>261</v>
      </c>
      <c r="C11" s="63">
        <v>6819.54</v>
      </c>
      <c r="D11" s="63"/>
      <c r="E11" s="63"/>
      <c r="F11" s="63"/>
      <c r="G11" s="63">
        <v>-453.85500000000002</v>
      </c>
      <c r="H11" s="63"/>
      <c r="I11" s="63"/>
      <c r="J11" s="63"/>
      <c r="K11" s="63">
        <v>6365.6850000000004</v>
      </c>
      <c r="M11" s="10"/>
    </row>
    <row r="12" spans="1:13" ht="25.5" x14ac:dyDescent="0.2">
      <c r="A12" s="72" t="s">
        <v>262</v>
      </c>
      <c r="B12" s="73" t="s">
        <v>263</v>
      </c>
      <c r="C12" s="63"/>
      <c r="D12" s="63"/>
      <c r="E12" s="63"/>
      <c r="F12" s="63"/>
      <c r="G12" s="63"/>
      <c r="H12" s="63"/>
      <c r="I12" s="63"/>
      <c r="J12" s="63"/>
      <c r="K12" s="63"/>
      <c r="L12" s="10"/>
      <c r="M12" s="10"/>
    </row>
    <row r="13" spans="1:13" x14ac:dyDescent="0.2">
      <c r="A13" s="72" t="s">
        <v>264</v>
      </c>
      <c r="B13" s="71" t="s">
        <v>265</v>
      </c>
      <c r="C13" s="63">
        <v>136184.21857999999</v>
      </c>
      <c r="D13" s="63">
        <v>28329.25389</v>
      </c>
      <c r="E13" s="63">
        <v>-5720.6609699999999</v>
      </c>
      <c r="F13" s="63"/>
      <c r="G13" s="63">
        <v>-3400.55053</v>
      </c>
      <c r="H13" s="63">
        <v>-2593.0637000000002</v>
      </c>
      <c r="I13" s="63">
        <v>16603.96142</v>
      </c>
      <c r="J13" s="63">
        <v>0</v>
      </c>
      <c r="K13" s="63">
        <v>169403.15869000001</v>
      </c>
    </row>
    <row r="14" spans="1:13" x14ac:dyDescent="0.2">
      <c r="A14" s="70" t="s">
        <v>19</v>
      </c>
      <c r="B14" s="71" t="s">
        <v>266</v>
      </c>
      <c r="C14" s="63"/>
      <c r="D14" s="63"/>
      <c r="E14" s="63"/>
      <c r="F14" s="63"/>
      <c r="G14" s="63"/>
      <c r="H14" s="63"/>
      <c r="I14" s="63"/>
      <c r="J14" s="63"/>
      <c r="K14" s="63">
        <v>0</v>
      </c>
    </row>
    <row r="15" spans="1:13" x14ac:dyDescent="0.2">
      <c r="A15" s="72" t="s">
        <v>21</v>
      </c>
      <c r="B15" s="71" t="s">
        <v>259</v>
      </c>
      <c r="C15" s="63"/>
      <c r="D15" s="63"/>
      <c r="E15" s="63"/>
      <c r="F15" s="63"/>
      <c r="G15" s="63"/>
      <c r="H15" s="63"/>
      <c r="I15" s="63"/>
      <c r="J15" s="63"/>
      <c r="K15" s="63">
        <v>0</v>
      </c>
    </row>
    <row r="16" spans="1:13" x14ac:dyDescent="0.2">
      <c r="A16" s="72" t="s">
        <v>23</v>
      </c>
      <c r="B16" s="71" t="s">
        <v>261</v>
      </c>
      <c r="C16" s="63"/>
      <c r="D16" s="63"/>
      <c r="E16" s="63"/>
      <c r="F16" s="63"/>
      <c r="G16" s="63"/>
      <c r="H16" s="63"/>
      <c r="I16" s="63"/>
      <c r="J16" s="63"/>
      <c r="K16" s="63"/>
    </row>
    <row r="17" spans="1:11" ht="25.5" x14ac:dyDescent="0.2">
      <c r="A17" s="72" t="s">
        <v>25</v>
      </c>
      <c r="B17" s="73" t="s">
        <v>263</v>
      </c>
      <c r="C17" s="63"/>
      <c r="D17" s="63"/>
      <c r="E17" s="63"/>
      <c r="F17" s="63"/>
      <c r="G17" s="63"/>
      <c r="H17" s="63"/>
      <c r="I17" s="63"/>
      <c r="J17" s="63"/>
      <c r="K17" s="63"/>
    </row>
    <row r="18" spans="1:11" x14ac:dyDescent="0.2">
      <c r="A18" s="72" t="s">
        <v>101</v>
      </c>
      <c r="B18" s="71" t="s">
        <v>265</v>
      </c>
      <c r="C18" s="63"/>
      <c r="D18" s="63"/>
      <c r="E18" s="63"/>
      <c r="F18" s="63"/>
      <c r="G18" s="63"/>
      <c r="H18" s="63"/>
      <c r="I18" s="63"/>
      <c r="J18" s="63"/>
      <c r="K18" s="63"/>
    </row>
    <row r="19" spans="1:11" s="76" customFormat="1" x14ac:dyDescent="0.2">
      <c r="A19" s="74" t="s">
        <v>27</v>
      </c>
      <c r="B19" s="75" t="s">
        <v>12</v>
      </c>
      <c r="C19" s="66">
        <v>602097.09507000004</v>
      </c>
      <c r="D19" s="66">
        <v>32359.553889999999</v>
      </c>
      <c r="E19" s="66">
        <v>-7020.8609699999997</v>
      </c>
      <c r="F19" s="66">
        <v>-2.8959999999999999</v>
      </c>
      <c r="G19" s="66">
        <v>-3854.40553</v>
      </c>
      <c r="H19" s="66">
        <v>-2593.6243800000002</v>
      </c>
      <c r="I19" s="66">
        <v>16591.697359999998</v>
      </c>
      <c r="J19" s="66">
        <v>0</v>
      </c>
      <c r="K19" s="66">
        <v>637576.55943999998</v>
      </c>
    </row>
    <row r="20" spans="1:11" x14ac:dyDescent="0.2">
      <c r="A20" s="77" t="s">
        <v>220</v>
      </c>
      <c r="B20" s="77" t="s">
        <v>220</v>
      </c>
      <c r="C20" s="77"/>
      <c r="D20" s="77"/>
      <c r="E20" s="77"/>
      <c r="F20" s="77"/>
      <c r="G20" s="77"/>
      <c r="H20" s="77"/>
      <c r="I20" s="77"/>
      <c r="J20" s="77"/>
      <c r="K20" s="77"/>
    </row>
    <row r="21" spans="1:11" x14ac:dyDescent="0.2">
      <c r="A21" s="403" t="s">
        <v>267</v>
      </c>
      <c r="B21" s="404"/>
      <c r="C21" s="404"/>
      <c r="D21" s="404"/>
      <c r="E21" s="403"/>
      <c r="F21" s="404"/>
      <c r="G21" s="404"/>
      <c r="H21" s="404"/>
      <c r="I21" s="403"/>
      <c r="J21" s="404"/>
      <c r="K21" s="404"/>
    </row>
    <row r="22" spans="1:11" x14ac:dyDescent="0.2">
      <c r="K22" s="10"/>
    </row>
  </sheetData>
  <mergeCells count="8">
    <mergeCell ref="A21:D21"/>
    <mergeCell ref="E21:H21"/>
    <mergeCell ref="I21:K21"/>
    <mergeCell ref="A1:K1"/>
    <mergeCell ref="A2:K2"/>
    <mergeCell ref="A4:K4"/>
    <mergeCell ref="A5:K5"/>
    <mergeCell ref="A6:K6"/>
  </mergeCells>
  <conditionalFormatting sqref="A1:XFD4 A5:A6 L5:IV6 A7:XFD65536">
    <cfRule type="cellIs" dxfId="6" priority="1" stopIfTrue="1" operator="equal">
      <formula>0</formula>
    </cfRule>
    <cfRule type="cellIs" dxfId="5" priority="2" stopIfTrue="1" operator="equal">
      <formula>0</formula>
    </cfRule>
  </conditionalFormatting>
  <conditionalFormatting sqref="D10">
    <cfRule type="cellIs" dxfId="4" priority="3" stopIfTrue="1" operator="equal">
      <formula>0</formula>
    </cfRule>
  </conditionalFormatting>
  <printOptions horizontalCentered="1"/>
  <pageMargins left="0.27559055118110237" right="0.31496062992125984" top="0.39370078740157483" bottom="0.51181102362204722" header="0.23622047244094491" footer="0.27559055118110237"/>
  <pageSetup paperSize="9" scale="95" firstPageNumber="58" fitToHeight="2" orientation="landscape" r:id="rId1"/>
  <headerFooter differentFirst="1"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79054-9448-4BDE-8D04-9A577A3723F5}">
  <sheetPr>
    <pageSetUpPr fitToPage="1"/>
  </sheetPr>
  <dimension ref="A1:M26"/>
  <sheetViews>
    <sheetView showGridLines="0" showZeros="0" view="pageBreakPreview" zoomScale="90" zoomScaleNormal="85" zoomScaleSheetLayoutView="90" workbookViewId="0">
      <selection activeCell="N44" sqref="N44"/>
    </sheetView>
  </sheetViews>
  <sheetFormatPr defaultRowHeight="12.75" x14ac:dyDescent="0.2"/>
  <cols>
    <col min="1" max="1" width="4.42578125" customWidth="1"/>
    <col min="2" max="2" width="29.28515625" customWidth="1"/>
    <col min="3" max="13" width="13" customWidth="1"/>
    <col min="14" max="14" width="9.140625" customWidth="1"/>
  </cols>
  <sheetData>
    <row r="1" spans="1:13" x14ac:dyDescent="0.2">
      <c r="A1" s="422" t="s">
        <v>0</v>
      </c>
      <c r="B1" s="422"/>
      <c r="C1" s="422"/>
      <c r="D1" s="422"/>
      <c r="E1" s="422"/>
      <c r="F1" s="422"/>
      <c r="G1" s="422"/>
      <c r="H1" s="422"/>
      <c r="I1" s="422"/>
      <c r="J1" s="422"/>
      <c r="K1" s="422"/>
      <c r="L1" s="422"/>
      <c r="M1" s="411"/>
    </row>
    <row r="2" spans="1:13" x14ac:dyDescent="0.2">
      <c r="A2" s="422" t="s">
        <v>268</v>
      </c>
      <c r="B2" s="422"/>
      <c r="C2" s="422"/>
      <c r="D2" s="422"/>
      <c r="E2" s="422"/>
      <c r="F2" s="422"/>
      <c r="G2" s="422"/>
      <c r="H2" s="422"/>
      <c r="I2" s="422"/>
      <c r="J2" s="422"/>
      <c r="K2" s="422"/>
      <c r="L2" s="422"/>
      <c r="M2" s="412"/>
    </row>
    <row r="3" spans="1:13" x14ac:dyDescent="0.2">
      <c r="A3" s="77" t="s">
        <v>220</v>
      </c>
      <c r="B3" s="77" t="s">
        <v>220</v>
      </c>
      <c r="C3" s="77"/>
      <c r="D3" s="77"/>
      <c r="E3" s="77"/>
      <c r="F3" s="77"/>
      <c r="G3" s="77"/>
      <c r="H3" s="77"/>
      <c r="I3" s="77"/>
      <c r="J3" s="77"/>
      <c r="K3" s="77"/>
      <c r="L3" s="77"/>
    </row>
    <row r="4" spans="1:13" x14ac:dyDescent="0.2">
      <c r="A4" s="423" t="s">
        <v>269</v>
      </c>
      <c r="B4" s="423"/>
      <c r="C4" s="423"/>
      <c r="D4" s="423"/>
      <c r="E4" s="423"/>
      <c r="F4" s="423"/>
      <c r="G4" s="423"/>
      <c r="H4" s="423"/>
      <c r="I4" s="423"/>
      <c r="J4" s="423"/>
      <c r="K4" s="423"/>
      <c r="L4" s="423"/>
      <c r="M4" s="423"/>
    </row>
    <row r="5" spans="1:13" x14ac:dyDescent="0.2">
      <c r="A5" s="424" t="s">
        <v>3</v>
      </c>
      <c r="B5" s="424"/>
      <c r="C5" s="424"/>
      <c r="D5" s="424"/>
      <c r="E5" s="424"/>
      <c r="F5" s="424"/>
      <c r="G5" s="424"/>
      <c r="H5" s="424"/>
      <c r="I5" s="424"/>
      <c r="J5" s="424"/>
      <c r="K5" s="424"/>
      <c r="L5" s="424"/>
      <c r="M5" s="424"/>
    </row>
    <row r="6" spans="1:13" ht="12.75" customHeight="1" x14ac:dyDescent="0.2">
      <c r="A6" s="77" t="s">
        <v>220</v>
      </c>
      <c r="B6" s="77" t="s">
        <v>220</v>
      </c>
      <c r="C6" s="378" t="s">
        <v>4</v>
      </c>
      <c r="D6" s="378"/>
      <c r="E6" s="378"/>
      <c r="F6" s="378"/>
      <c r="G6" s="378"/>
      <c r="H6" s="378"/>
      <c r="I6" s="378"/>
      <c r="J6" s="378"/>
      <c r="K6" s="378"/>
      <c r="L6" s="378"/>
      <c r="M6" s="378"/>
    </row>
    <row r="7" spans="1:13" ht="12.75" customHeight="1" x14ac:dyDescent="0.2">
      <c r="A7" s="425" t="s">
        <v>5</v>
      </c>
      <c r="B7" s="425" t="s">
        <v>247</v>
      </c>
      <c r="C7" s="425" t="s">
        <v>248</v>
      </c>
      <c r="D7" s="427" t="s">
        <v>270</v>
      </c>
      <c r="E7" s="428"/>
      <c r="F7" s="428"/>
      <c r="G7" s="428"/>
      <c r="H7" s="428"/>
      <c r="I7" s="428"/>
      <c r="J7" s="428"/>
      <c r="K7" s="429"/>
      <c r="L7" s="425" t="s">
        <v>255</v>
      </c>
      <c r="M7" s="416" t="s">
        <v>256</v>
      </c>
    </row>
    <row r="8" spans="1:13" ht="63.75" x14ac:dyDescent="0.2">
      <c r="A8" s="426"/>
      <c r="B8" s="426"/>
      <c r="C8" s="426"/>
      <c r="D8" s="78" t="s">
        <v>271</v>
      </c>
      <c r="E8" s="78" t="s">
        <v>250</v>
      </c>
      <c r="F8" s="78" t="s">
        <v>272</v>
      </c>
      <c r="G8" s="78" t="s">
        <v>273</v>
      </c>
      <c r="H8" s="78" t="s">
        <v>274</v>
      </c>
      <c r="I8" s="78" t="s">
        <v>275</v>
      </c>
      <c r="J8" s="78" t="s">
        <v>276</v>
      </c>
      <c r="K8" s="78" t="s">
        <v>252</v>
      </c>
      <c r="L8" s="430"/>
      <c r="M8" s="417"/>
    </row>
    <row r="9" spans="1:13" x14ac:dyDescent="0.2">
      <c r="A9" s="79">
        <v>1</v>
      </c>
      <c r="B9" s="79">
        <v>2</v>
      </c>
      <c r="C9" s="79">
        <v>3</v>
      </c>
      <c r="D9" s="79">
        <v>4</v>
      </c>
      <c r="E9" s="79">
        <v>5</v>
      </c>
      <c r="F9" s="79">
        <v>6</v>
      </c>
      <c r="G9" s="79">
        <v>7</v>
      </c>
      <c r="H9" s="79">
        <v>8</v>
      </c>
      <c r="I9" s="79">
        <v>9</v>
      </c>
      <c r="J9" s="79">
        <v>10</v>
      </c>
      <c r="K9" s="79">
        <v>11</v>
      </c>
      <c r="L9" s="79">
        <v>12</v>
      </c>
      <c r="M9" s="79">
        <v>13</v>
      </c>
    </row>
    <row r="10" spans="1:13" ht="25.5" x14ac:dyDescent="0.2">
      <c r="A10" s="79" t="s">
        <v>17</v>
      </c>
      <c r="B10" s="80" t="s">
        <v>277</v>
      </c>
      <c r="C10" s="63">
        <v>723090.05027000001</v>
      </c>
      <c r="D10" s="63">
        <v>514141.38945999998</v>
      </c>
      <c r="E10" s="63">
        <v>-148885.91941</v>
      </c>
      <c r="F10" s="63">
        <v>-191881.36647000001</v>
      </c>
      <c r="G10" s="63">
        <v>1490.1140600000001</v>
      </c>
      <c r="H10" s="63"/>
      <c r="I10" s="63">
        <v>-63457.762900000002</v>
      </c>
      <c r="J10" s="63">
        <v>-5651.6962800000001</v>
      </c>
      <c r="K10" s="63">
        <v>-3067.6118099999999</v>
      </c>
      <c r="L10" s="63">
        <v>20.425930000000001</v>
      </c>
      <c r="M10" s="63">
        <v>825797.62285000004</v>
      </c>
    </row>
    <row r="11" spans="1:13" x14ac:dyDescent="0.2">
      <c r="A11" s="81" t="s">
        <v>258</v>
      </c>
      <c r="B11" s="82" t="s">
        <v>278</v>
      </c>
      <c r="C11" s="63">
        <v>602080.33388000005</v>
      </c>
      <c r="D11" s="63">
        <v>456974.67456000001</v>
      </c>
      <c r="E11" s="63">
        <v>-148885.91941</v>
      </c>
      <c r="F11" s="63">
        <v>-120852.30250000001</v>
      </c>
      <c r="G11" s="63">
        <v>-402.07657</v>
      </c>
      <c r="H11" s="63"/>
      <c r="I11" s="63">
        <v>-60958.9784</v>
      </c>
      <c r="J11" s="63">
        <v>-5651.6962800000001</v>
      </c>
      <c r="K11" s="63">
        <v>-3067.6118099999999</v>
      </c>
      <c r="L11" s="63">
        <v>0</v>
      </c>
      <c r="M11" s="63">
        <v>719236.42347000004</v>
      </c>
    </row>
    <row r="12" spans="1:13" x14ac:dyDescent="0.2">
      <c r="A12" s="81" t="s">
        <v>260</v>
      </c>
      <c r="B12" s="82" t="s">
        <v>279</v>
      </c>
      <c r="C12" s="63">
        <v>121009.71639</v>
      </c>
      <c r="D12" s="63">
        <v>57166.714899999999</v>
      </c>
      <c r="E12" s="63"/>
      <c r="F12" s="63">
        <v>-71029.063970000003</v>
      </c>
      <c r="G12" s="63">
        <v>1892.1906300000001</v>
      </c>
      <c r="H12" s="63"/>
      <c r="I12" s="63">
        <v>-2498.7845000000002</v>
      </c>
      <c r="J12" s="63"/>
      <c r="K12" s="63"/>
      <c r="L12" s="63">
        <v>20.425930000000001</v>
      </c>
      <c r="M12" s="63">
        <v>106561.19938000001</v>
      </c>
    </row>
    <row r="13" spans="1:13" x14ac:dyDescent="0.2">
      <c r="A13" s="81" t="s">
        <v>262</v>
      </c>
      <c r="B13" s="82" t="s">
        <v>280</v>
      </c>
      <c r="C13" s="63"/>
      <c r="D13" s="63"/>
      <c r="E13" s="63"/>
      <c r="F13" s="63"/>
      <c r="G13" s="63"/>
      <c r="H13" s="63"/>
      <c r="I13" s="63"/>
      <c r="J13" s="63"/>
      <c r="K13" s="63"/>
      <c r="L13" s="63"/>
      <c r="M13" s="63"/>
    </row>
    <row r="14" spans="1:13" ht="25.5" x14ac:dyDescent="0.2">
      <c r="A14" s="81" t="s">
        <v>264</v>
      </c>
      <c r="B14" s="80" t="s">
        <v>281</v>
      </c>
      <c r="C14" s="63">
        <v>0</v>
      </c>
      <c r="D14" s="63"/>
      <c r="E14" s="63"/>
      <c r="F14" s="63"/>
      <c r="G14" s="63"/>
      <c r="H14" s="63"/>
      <c r="I14" s="63"/>
      <c r="J14" s="63"/>
      <c r="K14" s="63"/>
      <c r="L14" s="63"/>
      <c r="M14" s="63">
        <v>0</v>
      </c>
    </row>
    <row r="15" spans="1:13" x14ac:dyDescent="0.2">
      <c r="A15" s="81" t="s">
        <v>282</v>
      </c>
      <c r="B15" s="82" t="s">
        <v>283</v>
      </c>
      <c r="C15" s="63"/>
      <c r="D15" s="63"/>
      <c r="E15" s="63"/>
      <c r="F15" s="63"/>
      <c r="G15" s="63"/>
      <c r="H15" s="63"/>
      <c r="I15" s="63"/>
      <c r="J15" s="63"/>
      <c r="K15" s="63"/>
      <c r="L15" s="63"/>
      <c r="M15" s="63"/>
    </row>
    <row r="16" spans="1:13" ht="25.5" x14ac:dyDescent="0.2">
      <c r="A16" s="79" t="s">
        <v>19</v>
      </c>
      <c r="B16" s="80" t="s">
        <v>284</v>
      </c>
      <c r="C16" s="63">
        <v>979211.74225000001</v>
      </c>
      <c r="D16" s="63">
        <v>1418252.73698</v>
      </c>
      <c r="E16" s="63">
        <v>-278962.53367999999</v>
      </c>
      <c r="F16" s="63">
        <v>193663.63589999999</v>
      </c>
      <c r="G16" s="63">
        <v>5390.4358099999999</v>
      </c>
      <c r="H16" s="63">
        <v>1.35724</v>
      </c>
      <c r="I16" s="63">
        <v>-1195478.95756</v>
      </c>
      <c r="J16" s="63">
        <v>-13389.601489999999</v>
      </c>
      <c r="K16" s="63">
        <v>-1952.6017099999999</v>
      </c>
      <c r="L16" s="63">
        <v>-2.8104200000000001</v>
      </c>
      <c r="M16" s="63">
        <v>1106733.40332</v>
      </c>
    </row>
    <row r="17" spans="1:13" x14ac:dyDescent="0.2">
      <c r="A17" s="81" t="s">
        <v>21</v>
      </c>
      <c r="B17" s="82" t="s">
        <v>278</v>
      </c>
      <c r="C17" s="63">
        <v>105568.56875000001</v>
      </c>
      <c r="D17" s="63">
        <v>89690.619930000001</v>
      </c>
      <c r="E17" s="63">
        <v>-11569.052680000001</v>
      </c>
      <c r="F17" s="63">
        <v>122536.72818000001</v>
      </c>
      <c r="G17" s="63">
        <v>341.61703</v>
      </c>
      <c r="H17" s="63"/>
      <c r="I17" s="63">
        <v>-185083.37627000001</v>
      </c>
      <c r="J17" s="63">
        <v>-13389.601489999999</v>
      </c>
      <c r="K17" s="63">
        <v>-1971.26585</v>
      </c>
      <c r="L17" s="63">
        <v>0</v>
      </c>
      <c r="M17" s="63">
        <v>106124.23759999999</v>
      </c>
    </row>
    <row r="18" spans="1:13" x14ac:dyDescent="0.2">
      <c r="A18" s="81" t="s">
        <v>23</v>
      </c>
      <c r="B18" s="82" t="s">
        <v>279</v>
      </c>
      <c r="C18" s="63">
        <v>131162.10165</v>
      </c>
      <c r="D18" s="63">
        <v>401088.31529</v>
      </c>
      <c r="E18" s="63"/>
      <c r="F18" s="63">
        <v>71029.063970000003</v>
      </c>
      <c r="G18" s="63">
        <v>5048.8187799999996</v>
      </c>
      <c r="H18" s="63"/>
      <c r="I18" s="63">
        <v>-329529.78450000001</v>
      </c>
      <c r="J18" s="63"/>
      <c r="K18" s="63">
        <v>18.66414</v>
      </c>
      <c r="L18" s="63">
        <v>-2.8104200000000001</v>
      </c>
      <c r="M18" s="63">
        <v>278814.36891000002</v>
      </c>
    </row>
    <row r="19" spans="1:13" x14ac:dyDescent="0.2">
      <c r="A19" s="81" t="s">
        <v>25</v>
      </c>
      <c r="B19" s="82" t="s">
        <v>280</v>
      </c>
      <c r="C19" s="63">
        <v>0</v>
      </c>
      <c r="D19" s="63"/>
      <c r="E19" s="63"/>
      <c r="F19" s="63"/>
      <c r="G19" s="63"/>
      <c r="H19" s="63"/>
      <c r="I19" s="63"/>
      <c r="J19" s="63"/>
      <c r="K19" s="63"/>
      <c r="L19" s="63"/>
      <c r="M19" s="63">
        <v>0</v>
      </c>
    </row>
    <row r="20" spans="1:13" ht="25.5" x14ac:dyDescent="0.2">
      <c r="A20" s="81" t="s">
        <v>101</v>
      </c>
      <c r="B20" s="80" t="s">
        <v>281</v>
      </c>
      <c r="C20" s="63">
        <v>100</v>
      </c>
      <c r="D20" s="63">
        <v>200</v>
      </c>
      <c r="E20" s="63"/>
      <c r="F20" s="63"/>
      <c r="G20" s="63"/>
      <c r="H20" s="63"/>
      <c r="I20" s="63"/>
      <c r="J20" s="63"/>
      <c r="K20" s="63"/>
      <c r="L20" s="63"/>
      <c r="M20" s="63">
        <v>300</v>
      </c>
    </row>
    <row r="21" spans="1:13" x14ac:dyDescent="0.2">
      <c r="A21" s="81" t="s">
        <v>285</v>
      </c>
      <c r="B21" s="82" t="s">
        <v>286</v>
      </c>
      <c r="C21" s="63">
        <v>742381.07184999995</v>
      </c>
      <c r="D21" s="63">
        <v>927273.80175999994</v>
      </c>
      <c r="E21" s="63">
        <v>-267393.48100000003</v>
      </c>
      <c r="F21" s="63">
        <v>97.84375</v>
      </c>
      <c r="G21" s="63"/>
      <c r="H21" s="63">
        <v>1.35724</v>
      </c>
      <c r="I21" s="63">
        <v>-680865.79679000005</v>
      </c>
      <c r="J21" s="63"/>
      <c r="K21" s="63"/>
      <c r="L21" s="63">
        <v>0</v>
      </c>
      <c r="M21" s="63">
        <v>721494.79680999997</v>
      </c>
    </row>
    <row r="22" spans="1:13" ht="13.5" customHeight="1" x14ac:dyDescent="0.2">
      <c r="A22" s="83" t="s">
        <v>27</v>
      </c>
      <c r="B22" s="84" t="s">
        <v>12</v>
      </c>
      <c r="C22" s="66">
        <v>1702301.7925199999</v>
      </c>
      <c r="D22" s="66">
        <v>1932394.12644</v>
      </c>
      <c r="E22" s="66">
        <v>-427848.45309000002</v>
      </c>
      <c r="F22" s="66">
        <v>1782.2694299999901</v>
      </c>
      <c r="G22" s="66">
        <v>6880.5498699999998</v>
      </c>
      <c r="H22" s="66">
        <v>1.35724</v>
      </c>
      <c r="I22" s="66">
        <v>-1258936.72046</v>
      </c>
      <c r="J22" s="66">
        <v>-19041.297770000001</v>
      </c>
      <c r="K22" s="66">
        <v>-5020.2135200000002</v>
      </c>
      <c r="L22" s="66">
        <v>17.61551</v>
      </c>
      <c r="M22" s="66">
        <v>1932531.02617</v>
      </c>
    </row>
    <row r="23" spans="1:13" x14ac:dyDescent="0.2">
      <c r="A23" s="77" t="s">
        <v>220</v>
      </c>
      <c r="B23" s="77" t="s">
        <v>220</v>
      </c>
      <c r="C23" s="77"/>
      <c r="D23" s="77"/>
      <c r="E23" s="77"/>
      <c r="F23" s="77"/>
      <c r="G23" s="77"/>
      <c r="H23" s="77"/>
      <c r="I23" s="77"/>
      <c r="J23" s="77"/>
      <c r="K23" s="77"/>
      <c r="L23" s="77"/>
    </row>
    <row r="24" spans="1:13" x14ac:dyDescent="0.2">
      <c r="A24" s="418" t="s">
        <v>287</v>
      </c>
      <c r="B24" s="419"/>
      <c r="C24" s="419"/>
      <c r="D24" s="419"/>
      <c r="E24" s="419"/>
      <c r="F24" s="419"/>
      <c r="G24" s="419"/>
      <c r="H24" s="419"/>
      <c r="I24" s="419"/>
      <c r="J24" s="419"/>
      <c r="K24" s="419"/>
      <c r="L24" s="85"/>
    </row>
    <row r="25" spans="1:13" x14ac:dyDescent="0.2">
      <c r="A25" s="420" t="s">
        <v>288</v>
      </c>
      <c r="B25" s="421"/>
      <c r="C25" s="421"/>
      <c r="D25" s="421"/>
      <c r="E25" s="421"/>
      <c r="F25" s="421"/>
      <c r="G25" s="421"/>
      <c r="H25" s="421"/>
      <c r="I25" s="421"/>
      <c r="J25" s="421"/>
      <c r="K25" s="421"/>
      <c r="L25" s="86"/>
    </row>
    <row r="26" spans="1:13" x14ac:dyDescent="0.2">
      <c r="A26" s="421"/>
      <c r="B26" s="421"/>
      <c r="C26" s="421"/>
      <c r="D26" s="421"/>
      <c r="E26" s="421"/>
      <c r="F26" s="421"/>
      <c r="G26" s="421"/>
      <c r="H26" s="421"/>
      <c r="I26" s="421"/>
      <c r="J26" s="421"/>
      <c r="K26" s="421"/>
      <c r="L26" s="86"/>
    </row>
  </sheetData>
  <mergeCells count="13">
    <mergeCell ref="M7:M8"/>
    <mergeCell ref="A24:K24"/>
    <mergeCell ref="A25:K26"/>
    <mergeCell ref="A1:M1"/>
    <mergeCell ref="A2:M2"/>
    <mergeCell ref="A4:M4"/>
    <mergeCell ref="A5:M5"/>
    <mergeCell ref="C6:M6"/>
    <mergeCell ref="A7:A8"/>
    <mergeCell ref="B7:B8"/>
    <mergeCell ref="C7:C8"/>
    <mergeCell ref="D7:K7"/>
    <mergeCell ref="L7:L8"/>
  </mergeCells>
  <conditionalFormatting sqref="C14">
    <cfRule type="cellIs" dxfId="3" priority="3" stopIfTrue="1" operator="equal">
      <formula>0</formula>
    </cfRule>
    <cfRule type="cellIs" dxfId="2" priority="4" stopIfTrue="1" operator="equal">
      <formula>0</formula>
    </cfRule>
  </conditionalFormatting>
  <conditionalFormatting sqref="M14">
    <cfRule type="cellIs" dxfId="1" priority="1" stopIfTrue="1" operator="equal">
      <formula>0</formula>
    </cfRule>
    <cfRule type="cellIs" dxfId="0" priority="2" stopIfTrue="1" operator="equal">
      <formula>0</formula>
    </cfRule>
  </conditionalFormatting>
  <printOptions horizontalCentered="1"/>
  <pageMargins left="0.27559055118110237" right="0.31496062992125984" top="0.39370078740157483" bottom="0.51181102362204722" header="0.23622047244094491" footer="0.27559055118110237"/>
  <pageSetup paperSize="9" scale="81" firstPageNumber="59" fitToHeight="2" orientation="landscape" r:id="rId1"/>
  <headerFooter differentFirst="1"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F6885-0AC1-4098-AC3D-29DA20DC0A04}">
  <sheetPr>
    <pageSetUpPr fitToPage="1"/>
  </sheetPr>
  <dimension ref="A1:J27"/>
  <sheetViews>
    <sheetView showGridLines="0" view="pageBreakPreview" zoomScaleNormal="100" zoomScaleSheetLayoutView="100" workbookViewId="0">
      <selection activeCell="N44" sqref="N44"/>
    </sheetView>
  </sheetViews>
  <sheetFormatPr defaultRowHeight="12.75" x14ac:dyDescent="0.2"/>
  <cols>
    <col min="1" max="1" width="5" customWidth="1"/>
    <col min="2" max="2" width="59.28515625" customWidth="1"/>
    <col min="3" max="10" width="12.7109375" customWidth="1"/>
  </cols>
  <sheetData>
    <row r="1" spans="1:10" x14ac:dyDescent="0.2">
      <c r="A1" s="431" t="s">
        <v>0</v>
      </c>
      <c r="B1" s="431"/>
      <c r="C1" s="431"/>
      <c r="D1" s="431"/>
      <c r="E1" s="431"/>
      <c r="F1" s="431"/>
      <c r="G1" s="431"/>
      <c r="H1" s="431"/>
      <c r="I1" s="431"/>
      <c r="J1" s="431"/>
    </row>
    <row r="2" spans="1:10" x14ac:dyDescent="0.2">
      <c r="A2" s="431" t="s">
        <v>289</v>
      </c>
      <c r="B2" s="431"/>
      <c r="C2" s="431"/>
      <c r="D2" s="431"/>
      <c r="E2" s="431"/>
      <c r="F2" s="431"/>
      <c r="G2" s="431"/>
      <c r="H2" s="431"/>
      <c r="I2" s="431"/>
      <c r="J2" s="431"/>
    </row>
    <row r="4" spans="1:10" x14ac:dyDescent="0.2">
      <c r="A4" s="432" t="s">
        <v>290</v>
      </c>
      <c r="B4" s="432"/>
      <c r="C4" s="432"/>
      <c r="D4" s="432"/>
      <c r="E4" s="432"/>
      <c r="F4" s="432"/>
      <c r="G4" s="432"/>
      <c r="H4" s="432"/>
      <c r="I4" s="432"/>
      <c r="J4" s="432"/>
    </row>
    <row r="5" spans="1:10" x14ac:dyDescent="0.2">
      <c r="A5" s="433" t="s">
        <v>3</v>
      </c>
      <c r="B5" s="433"/>
      <c r="C5" s="433"/>
      <c r="D5" s="433"/>
      <c r="E5" s="433"/>
      <c r="F5" s="433"/>
      <c r="G5" s="433"/>
      <c r="H5" s="433"/>
      <c r="I5" s="433"/>
      <c r="J5" s="433"/>
    </row>
    <row r="6" spans="1:10" ht="12.75" customHeight="1" x14ac:dyDescent="0.2">
      <c r="A6" s="378" t="s">
        <v>4</v>
      </c>
      <c r="B6" s="378"/>
      <c r="C6" s="378"/>
      <c r="D6" s="378"/>
      <c r="E6" s="378"/>
      <c r="F6" s="378"/>
      <c r="G6" s="378"/>
      <c r="H6" s="378"/>
      <c r="I6" s="378"/>
      <c r="J6" s="378"/>
    </row>
    <row r="7" spans="1:10" ht="48.95" customHeight="1" x14ac:dyDescent="0.2">
      <c r="A7" s="87" t="s">
        <v>5</v>
      </c>
      <c r="B7" s="87" t="s">
        <v>6</v>
      </c>
      <c r="C7" s="87" t="s">
        <v>291</v>
      </c>
      <c r="D7" s="87" t="s">
        <v>292</v>
      </c>
      <c r="E7" s="87" t="s">
        <v>293</v>
      </c>
      <c r="F7" s="87" t="s">
        <v>294</v>
      </c>
      <c r="G7" s="87" t="s">
        <v>295</v>
      </c>
      <c r="H7" s="87" t="s">
        <v>296</v>
      </c>
      <c r="I7" s="87" t="s">
        <v>297</v>
      </c>
      <c r="J7" s="87" t="s">
        <v>12</v>
      </c>
    </row>
    <row r="8" spans="1:10" x14ac:dyDescent="0.2">
      <c r="A8" s="88">
        <v>1</v>
      </c>
      <c r="B8" s="88">
        <v>2</v>
      </c>
      <c r="C8" s="88">
        <v>3</v>
      </c>
      <c r="D8" s="88">
        <v>4</v>
      </c>
      <c r="E8" s="88">
        <v>5</v>
      </c>
      <c r="F8" s="88">
        <v>6</v>
      </c>
      <c r="G8" s="88">
        <v>7</v>
      </c>
      <c r="H8" s="88">
        <v>8</v>
      </c>
      <c r="I8" s="88">
        <v>9</v>
      </c>
      <c r="J8" s="88">
        <v>10</v>
      </c>
    </row>
    <row r="9" spans="1:10" x14ac:dyDescent="0.2">
      <c r="A9" s="89" t="s">
        <v>17</v>
      </c>
      <c r="B9" s="90" t="s">
        <v>298</v>
      </c>
      <c r="C9" s="66">
        <v>3720.87763</v>
      </c>
      <c r="D9" s="66">
        <v>2493692.40582</v>
      </c>
      <c r="E9" s="66">
        <v>2865.3887599999998</v>
      </c>
      <c r="F9" s="66">
        <v>417.47115000000002</v>
      </c>
      <c r="G9" s="66">
        <v>731.64772000000005</v>
      </c>
      <c r="H9" s="66">
        <v>173.08515</v>
      </c>
      <c r="I9" s="66">
        <v>1.1695500000000001</v>
      </c>
      <c r="J9" s="66">
        <v>2501602.0457799998</v>
      </c>
    </row>
    <row r="10" spans="1:10" x14ac:dyDescent="0.2">
      <c r="A10" s="88" t="s">
        <v>19</v>
      </c>
      <c r="B10" s="91" t="s">
        <v>299</v>
      </c>
      <c r="C10" s="63">
        <v>4928.0039699999998</v>
      </c>
      <c r="D10" s="63">
        <v>349147.69679999998</v>
      </c>
      <c r="E10" s="63">
        <v>3.28911</v>
      </c>
      <c r="F10" s="63">
        <v>4.8270499999999998</v>
      </c>
      <c r="G10" s="63">
        <v>1845.9945600000001</v>
      </c>
      <c r="H10" s="63">
        <v>16.044160000000002</v>
      </c>
      <c r="I10" s="63">
        <v>27.14669</v>
      </c>
      <c r="J10" s="63">
        <v>355973.00234000001</v>
      </c>
    </row>
    <row r="11" spans="1:10" x14ac:dyDescent="0.2">
      <c r="A11" s="92" t="s">
        <v>21</v>
      </c>
      <c r="B11" s="91" t="s">
        <v>300</v>
      </c>
      <c r="C11" s="63">
        <v>1248.4356</v>
      </c>
      <c r="D11" s="63"/>
      <c r="E11" s="93"/>
      <c r="F11" s="63">
        <v>0.25692999999999999</v>
      </c>
      <c r="G11" s="63">
        <v>115.63751000000001</v>
      </c>
      <c r="H11" s="63">
        <v>9.4863900000000001</v>
      </c>
      <c r="I11" s="63"/>
      <c r="J11" s="63">
        <v>1373.8164300000001</v>
      </c>
    </row>
    <row r="12" spans="1:10" x14ac:dyDescent="0.2">
      <c r="A12" s="92" t="s">
        <v>23</v>
      </c>
      <c r="B12" s="91" t="s">
        <v>301</v>
      </c>
      <c r="C12" s="63">
        <v>229.64173</v>
      </c>
      <c r="D12" s="63">
        <v>2.8660000000000001</v>
      </c>
      <c r="E12" s="63">
        <v>3.28911</v>
      </c>
      <c r="F12" s="63">
        <v>4.5701200000000002</v>
      </c>
      <c r="G12" s="63">
        <v>150.3715</v>
      </c>
      <c r="H12" s="63">
        <v>6.5577699999999997</v>
      </c>
      <c r="I12" s="63">
        <v>27.14669</v>
      </c>
      <c r="J12" s="63">
        <v>424.44292000000002</v>
      </c>
    </row>
    <row r="13" spans="1:10" x14ac:dyDescent="0.2">
      <c r="A13" s="92" t="s">
        <v>25</v>
      </c>
      <c r="B13" s="91" t="s">
        <v>302</v>
      </c>
      <c r="C13" s="63">
        <v>107.91642</v>
      </c>
      <c r="D13" s="63">
        <v>334951.82384000003</v>
      </c>
      <c r="E13" s="93"/>
      <c r="F13" s="63"/>
      <c r="G13" s="63"/>
      <c r="H13" s="63"/>
      <c r="I13" s="63"/>
      <c r="J13" s="63">
        <v>335059.74025999999</v>
      </c>
    </row>
    <row r="14" spans="1:10" x14ac:dyDescent="0.2">
      <c r="A14" s="92" t="s">
        <v>101</v>
      </c>
      <c r="B14" s="91" t="s">
        <v>303</v>
      </c>
      <c r="C14" s="63">
        <v>3302.8198600000001</v>
      </c>
      <c r="D14" s="63"/>
      <c r="E14" s="93"/>
      <c r="F14" s="63"/>
      <c r="G14" s="63">
        <v>1579.9855500000001</v>
      </c>
      <c r="H14" s="63"/>
      <c r="I14" s="63"/>
      <c r="J14" s="63">
        <v>4882.8054099999999</v>
      </c>
    </row>
    <row r="15" spans="1:10" x14ac:dyDescent="0.2">
      <c r="A15" s="92" t="s">
        <v>285</v>
      </c>
      <c r="B15" s="91" t="s">
        <v>304</v>
      </c>
      <c r="C15" s="63"/>
      <c r="D15" s="63"/>
      <c r="E15" s="63"/>
      <c r="F15" s="63"/>
      <c r="G15" s="63"/>
      <c r="H15" s="63"/>
      <c r="I15" s="63"/>
      <c r="J15" s="63"/>
    </row>
    <row r="16" spans="1:10" x14ac:dyDescent="0.2">
      <c r="A16" s="92" t="s">
        <v>305</v>
      </c>
      <c r="B16" s="91" t="s">
        <v>306</v>
      </c>
      <c r="C16" s="63">
        <v>39.190359999999998</v>
      </c>
      <c r="D16" s="63">
        <v>14193.006960000001</v>
      </c>
      <c r="E16" s="63"/>
      <c r="F16" s="63"/>
      <c r="G16" s="63"/>
      <c r="H16" s="63"/>
      <c r="I16" s="63"/>
      <c r="J16" s="63">
        <v>14232.197319999999</v>
      </c>
    </row>
    <row r="17" spans="1:10" x14ac:dyDescent="0.2">
      <c r="A17" s="88" t="s">
        <v>27</v>
      </c>
      <c r="B17" s="91" t="s">
        <v>307</v>
      </c>
      <c r="C17" s="63">
        <v>-4775.1240500000004</v>
      </c>
      <c r="D17" s="63">
        <v>-12878.434660000001</v>
      </c>
      <c r="E17" s="63">
        <v>-4.3523300000000003</v>
      </c>
      <c r="F17" s="63">
        <v>-8.4721100000000007</v>
      </c>
      <c r="G17" s="63">
        <v>-1876.8181099999999</v>
      </c>
      <c r="H17" s="63">
        <v>-22.896190000000001</v>
      </c>
      <c r="I17" s="63"/>
      <c r="J17" s="63">
        <v>-19566.097450000001</v>
      </c>
    </row>
    <row r="18" spans="1:10" x14ac:dyDescent="0.2">
      <c r="A18" s="92" t="s">
        <v>29</v>
      </c>
      <c r="B18" s="91" t="s">
        <v>308</v>
      </c>
      <c r="C18" s="63">
        <v>-215.35471999999999</v>
      </c>
      <c r="D18" s="63"/>
      <c r="E18" s="94"/>
      <c r="F18" s="63"/>
      <c r="G18" s="63"/>
      <c r="H18" s="63">
        <v>-11.65624</v>
      </c>
      <c r="I18" s="63"/>
      <c r="J18" s="63">
        <v>-227.01096000000001</v>
      </c>
    </row>
    <row r="19" spans="1:10" x14ac:dyDescent="0.2">
      <c r="A19" s="92" t="s">
        <v>31</v>
      </c>
      <c r="B19" s="91" t="s">
        <v>309</v>
      </c>
      <c r="C19" s="63">
        <v>-27.615349999999999</v>
      </c>
      <c r="D19" s="63">
        <v>-2027.3964699999999</v>
      </c>
      <c r="E19" s="94"/>
      <c r="F19" s="63"/>
      <c r="G19" s="63"/>
      <c r="H19" s="63"/>
      <c r="I19" s="63"/>
      <c r="J19" s="63">
        <v>-2055.0118200000002</v>
      </c>
    </row>
    <row r="20" spans="1:10" x14ac:dyDescent="0.2">
      <c r="A20" s="92" t="s">
        <v>33</v>
      </c>
      <c r="B20" s="91" t="s">
        <v>310</v>
      </c>
      <c r="C20" s="63">
        <v>-2699.4338200000002</v>
      </c>
      <c r="D20" s="63"/>
      <c r="E20" s="93">
        <v>-2.3055400000000001</v>
      </c>
      <c r="F20" s="63">
        <v>-6.1554399999999996</v>
      </c>
      <c r="G20" s="63">
        <v>-273.19351999999998</v>
      </c>
      <c r="H20" s="63">
        <v>-11.23995</v>
      </c>
      <c r="I20" s="63"/>
      <c r="J20" s="63">
        <v>-2992.32827</v>
      </c>
    </row>
    <row r="21" spans="1:10" x14ac:dyDescent="0.2">
      <c r="A21" s="92" t="s">
        <v>311</v>
      </c>
      <c r="B21" s="91" t="s">
        <v>312</v>
      </c>
      <c r="C21" s="63">
        <v>-1788.5140100000001</v>
      </c>
      <c r="D21" s="63">
        <v>-0.38038</v>
      </c>
      <c r="E21" s="93"/>
      <c r="F21" s="63"/>
      <c r="G21" s="63">
        <v>-1603.6245899999999</v>
      </c>
      <c r="H21" s="63"/>
      <c r="I21" s="63"/>
      <c r="J21" s="63">
        <v>-3392.5189799999998</v>
      </c>
    </row>
    <row r="22" spans="1:10" x14ac:dyDescent="0.2">
      <c r="A22" s="92" t="s">
        <v>313</v>
      </c>
      <c r="B22" s="91" t="s">
        <v>314</v>
      </c>
      <c r="C22" s="63">
        <v>-39.402149999999999</v>
      </c>
      <c r="D22" s="63">
        <v>-28.847750000000001</v>
      </c>
      <c r="E22" s="63">
        <v>-2.0467900000000001</v>
      </c>
      <c r="F22" s="63">
        <v>-2.3166699999999998</v>
      </c>
      <c r="G22" s="63"/>
      <c r="H22" s="63"/>
      <c r="I22" s="63"/>
      <c r="J22" s="63">
        <v>-72.61336</v>
      </c>
    </row>
    <row r="23" spans="1:10" x14ac:dyDescent="0.2">
      <c r="A23" s="92" t="s">
        <v>315</v>
      </c>
      <c r="B23" s="91" t="s">
        <v>306</v>
      </c>
      <c r="C23" s="63">
        <v>-4.8040000000000003</v>
      </c>
      <c r="D23" s="63">
        <v>-10821.81006</v>
      </c>
      <c r="E23" s="63"/>
      <c r="F23" s="63"/>
      <c r="G23" s="63"/>
      <c r="H23" s="63"/>
      <c r="I23" s="63"/>
      <c r="J23" s="63">
        <v>-10826.61406</v>
      </c>
    </row>
    <row r="24" spans="1:10" x14ac:dyDescent="0.2">
      <c r="A24" s="88" t="s">
        <v>35</v>
      </c>
      <c r="B24" s="91" t="s">
        <v>316</v>
      </c>
      <c r="C24" s="63"/>
      <c r="D24" s="63"/>
      <c r="E24" s="63"/>
      <c r="F24" s="63"/>
      <c r="G24" s="63"/>
      <c r="H24" s="63">
        <v>-6.0330000000000002E-2</v>
      </c>
      <c r="I24" s="63"/>
      <c r="J24" s="63">
        <v>-6.0330000000000002E-2</v>
      </c>
    </row>
    <row r="25" spans="1:10" x14ac:dyDescent="0.2">
      <c r="A25" s="88" t="s">
        <v>37</v>
      </c>
      <c r="B25" s="91" t="s">
        <v>255</v>
      </c>
      <c r="C25" s="63"/>
      <c r="D25" s="63"/>
      <c r="E25" s="63"/>
      <c r="F25" s="63"/>
      <c r="G25" s="63"/>
      <c r="H25" s="63"/>
      <c r="I25" s="63"/>
      <c r="J25" s="63"/>
    </row>
    <row r="26" spans="1:10" x14ac:dyDescent="0.2">
      <c r="A26" s="89" t="s">
        <v>39</v>
      </c>
      <c r="B26" s="90" t="s">
        <v>317</v>
      </c>
      <c r="C26" s="66">
        <v>3873.7575499999998</v>
      </c>
      <c r="D26" s="66">
        <v>2829961.6679600002</v>
      </c>
      <c r="E26" s="66">
        <v>2864.3255399999998</v>
      </c>
      <c r="F26" s="66">
        <v>413.82609000000002</v>
      </c>
      <c r="G26" s="66">
        <v>700.82416999999998</v>
      </c>
      <c r="H26" s="66">
        <v>166.17278999999999</v>
      </c>
      <c r="I26" s="66">
        <v>28.316240000000001</v>
      </c>
      <c r="J26" s="66">
        <v>2838008.8903399999</v>
      </c>
    </row>
    <row r="27" spans="1:10" x14ac:dyDescent="0.2">
      <c r="A27" s="95"/>
      <c r="B27" s="96"/>
      <c r="C27" s="97"/>
      <c r="D27" s="97"/>
      <c r="E27" s="97"/>
      <c r="F27" s="97"/>
      <c r="G27" s="97"/>
      <c r="H27" s="97"/>
      <c r="I27" s="97"/>
      <c r="J27" s="97"/>
    </row>
  </sheetData>
  <mergeCells count="5">
    <mergeCell ref="A1:J1"/>
    <mergeCell ref="A2:J2"/>
    <mergeCell ref="A4:J4"/>
    <mergeCell ref="A5:J5"/>
    <mergeCell ref="A6:J6"/>
  </mergeCells>
  <printOptions horizontalCentered="1"/>
  <pageMargins left="0.27559055118110237" right="0.31496062992125984" top="0.39370078740157483" bottom="0.51181102362204722" header="0.23622047244094491" footer="0.27559055118110237"/>
  <pageSetup paperSize="9" scale="87" firstPageNumber="60" fitToHeight="2" orientation="landscape" r:id="rId1"/>
  <headerFooter differentFirst="1"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EA3DB-0023-479F-B8F0-033D79538E3C}">
  <sheetPr>
    <pageSetUpPr fitToPage="1"/>
  </sheetPr>
  <dimension ref="A1:M28"/>
  <sheetViews>
    <sheetView showGridLines="0" view="pageBreakPreview" zoomScaleNormal="100" zoomScaleSheetLayoutView="100" workbookViewId="0">
      <selection activeCell="N44" sqref="N44"/>
    </sheetView>
  </sheetViews>
  <sheetFormatPr defaultRowHeight="12.75" x14ac:dyDescent="0.2"/>
  <cols>
    <col min="1" max="1" width="6.140625" customWidth="1"/>
    <col min="2" max="2" width="24.7109375" customWidth="1"/>
    <col min="3" max="3" width="12.85546875" customWidth="1"/>
    <col min="4" max="4" width="13.7109375" customWidth="1"/>
    <col min="5" max="5" width="13.140625" customWidth="1"/>
    <col min="6" max="7" width="12.85546875" customWidth="1"/>
    <col min="8" max="8" width="13.85546875" customWidth="1"/>
    <col min="9" max="9" width="13.7109375" customWidth="1"/>
    <col min="10" max="11" width="12.85546875" customWidth="1"/>
    <col min="13" max="13" width="11.7109375" bestFit="1" customWidth="1"/>
  </cols>
  <sheetData>
    <row r="1" spans="1:11" x14ac:dyDescent="0.2">
      <c r="A1" s="438" t="s">
        <v>0</v>
      </c>
      <c r="B1" s="438"/>
      <c r="C1" s="438"/>
      <c r="D1" s="438"/>
      <c r="E1" s="438"/>
      <c r="F1" s="438"/>
      <c r="G1" s="438"/>
      <c r="H1" s="438"/>
      <c r="I1" s="438"/>
      <c r="J1" s="438"/>
      <c r="K1" s="411"/>
    </row>
    <row r="2" spans="1:11" x14ac:dyDescent="0.2">
      <c r="A2" s="438" t="s">
        <v>318</v>
      </c>
      <c r="B2" s="438"/>
      <c r="C2" s="438"/>
      <c r="D2" s="438"/>
      <c r="E2" s="438"/>
      <c r="F2" s="438"/>
      <c r="G2" s="438"/>
      <c r="H2" s="438"/>
      <c r="I2" s="438"/>
      <c r="J2" s="438"/>
      <c r="K2" s="411"/>
    </row>
    <row r="4" spans="1:11" x14ac:dyDescent="0.2">
      <c r="A4" s="439" t="s">
        <v>319</v>
      </c>
      <c r="B4" s="439"/>
      <c r="C4" s="439"/>
      <c r="D4" s="439"/>
      <c r="E4" s="439"/>
      <c r="F4" s="439"/>
      <c r="G4" s="439"/>
      <c r="H4" s="439"/>
      <c r="I4" s="439"/>
      <c r="J4" s="439"/>
      <c r="K4" s="439"/>
    </row>
    <row r="5" spans="1:11" x14ac:dyDescent="0.2">
      <c r="A5" s="440" t="s">
        <v>3</v>
      </c>
      <c r="B5" s="440"/>
      <c r="C5" s="440"/>
      <c r="D5" s="440"/>
      <c r="E5" s="440"/>
      <c r="F5" s="440"/>
      <c r="G5" s="440"/>
      <c r="H5" s="440"/>
      <c r="I5" s="440"/>
      <c r="J5" s="440"/>
      <c r="K5" s="440"/>
    </row>
    <row r="6" spans="1:11" ht="12.75" customHeight="1" x14ac:dyDescent="0.2">
      <c r="A6" s="378" t="s">
        <v>4</v>
      </c>
      <c r="B6" s="378"/>
      <c r="C6" s="378"/>
      <c r="D6" s="378"/>
      <c r="E6" s="378"/>
      <c r="F6" s="378"/>
      <c r="G6" s="378"/>
      <c r="H6" s="378"/>
      <c r="I6" s="378"/>
      <c r="J6" s="378"/>
      <c r="K6" s="378"/>
    </row>
    <row r="7" spans="1:11" x14ac:dyDescent="0.2">
      <c r="A7" s="441" t="s">
        <v>5</v>
      </c>
      <c r="B7" s="441" t="s">
        <v>320</v>
      </c>
      <c r="C7" s="441" t="s">
        <v>248</v>
      </c>
      <c r="D7" s="444" t="s">
        <v>270</v>
      </c>
      <c r="E7" s="444"/>
      <c r="F7" s="444"/>
      <c r="G7" s="444"/>
      <c r="H7" s="444"/>
      <c r="I7" s="444"/>
      <c r="J7" s="434" t="s">
        <v>255</v>
      </c>
      <c r="K7" s="434" t="s">
        <v>256</v>
      </c>
    </row>
    <row r="8" spans="1:11" ht="114.75" x14ac:dyDescent="0.2">
      <c r="A8" s="442"/>
      <c r="B8" s="443"/>
      <c r="C8" s="443"/>
      <c r="D8" s="99" t="s">
        <v>321</v>
      </c>
      <c r="E8" s="99" t="s">
        <v>322</v>
      </c>
      <c r="F8" s="99" t="s">
        <v>323</v>
      </c>
      <c r="G8" s="99" t="s">
        <v>274</v>
      </c>
      <c r="H8" s="99" t="s">
        <v>324</v>
      </c>
      <c r="I8" s="99" t="s">
        <v>325</v>
      </c>
      <c r="J8" s="435"/>
      <c r="K8" s="435"/>
    </row>
    <row r="9" spans="1:11" x14ac:dyDescent="0.2">
      <c r="A9" s="100">
        <v>1</v>
      </c>
      <c r="B9" s="100">
        <v>2</v>
      </c>
      <c r="C9" s="100">
        <v>3</v>
      </c>
      <c r="D9" s="100">
        <v>4</v>
      </c>
      <c r="E9" s="100">
        <v>5</v>
      </c>
      <c r="F9" s="100">
        <v>6</v>
      </c>
      <c r="G9" s="100">
        <v>7</v>
      </c>
      <c r="H9" s="100">
        <v>8</v>
      </c>
      <c r="I9" s="100">
        <v>9</v>
      </c>
      <c r="J9" s="100">
        <v>10</v>
      </c>
      <c r="K9" s="100">
        <v>11</v>
      </c>
    </row>
    <row r="10" spans="1:11" ht="25.5" x14ac:dyDescent="0.2">
      <c r="A10" s="100" t="s">
        <v>17</v>
      </c>
      <c r="B10" s="101" t="s">
        <v>326</v>
      </c>
      <c r="C10" s="102">
        <v>26243357.330949999</v>
      </c>
      <c r="D10" s="102">
        <v>6712008.7371399999</v>
      </c>
      <c r="E10" s="102">
        <v>-3530473.0078400001</v>
      </c>
      <c r="F10" s="102">
        <v>39048.535479999999</v>
      </c>
      <c r="G10" s="102"/>
      <c r="H10" s="102">
        <v>-26101.9503</v>
      </c>
      <c r="I10" s="102">
        <v>-13.85399</v>
      </c>
      <c r="J10" s="102">
        <v>0</v>
      </c>
      <c r="K10" s="102">
        <v>29437825.791439999</v>
      </c>
    </row>
    <row r="11" spans="1:11" x14ac:dyDescent="0.2">
      <c r="A11" s="103" t="s">
        <v>258</v>
      </c>
      <c r="B11" s="104" t="s">
        <v>327</v>
      </c>
      <c r="C11" s="102">
        <v>21675156.777550001</v>
      </c>
      <c r="D11" s="102">
        <v>6360573.7055700002</v>
      </c>
      <c r="E11" s="102">
        <v>-3196421.0020499998</v>
      </c>
      <c r="F11" s="102">
        <v>39040.946669999998</v>
      </c>
      <c r="G11" s="102"/>
      <c r="H11" s="102">
        <v>-2481.4212000000002</v>
      </c>
      <c r="I11" s="102"/>
      <c r="J11" s="102">
        <v>0</v>
      </c>
      <c r="K11" s="102">
        <v>24875869.00654</v>
      </c>
    </row>
    <row r="12" spans="1:11" x14ac:dyDescent="0.2">
      <c r="A12" s="103" t="s">
        <v>260</v>
      </c>
      <c r="B12" s="104" t="s">
        <v>328</v>
      </c>
      <c r="C12" s="102"/>
      <c r="D12" s="102"/>
      <c r="E12" s="102"/>
      <c r="F12" s="102"/>
      <c r="G12" s="102"/>
      <c r="H12" s="102"/>
      <c r="I12" s="102"/>
      <c r="J12" s="102"/>
      <c r="K12" s="102"/>
    </row>
    <row r="13" spans="1:11" x14ac:dyDescent="0.2">
      <c r="A13" s="103" t="s">
        <v>262</v>
      </c>
      <c r="B13" s="104" t="s">
        <v>329</v>
      </c>
      <c r="C13" s="102">
        <v>4553233.0674000001</v>
      </c>
      <c r="D13" s="102">
        <v>338958.69477</v>
      </c>
      <c r="E13" s="102">
        <v>-328044.91755000001</v>
      </c>
      <c r="F13" s="102"/>
      <c r="G13" s="102"/>
      <c r="H13" s="102">
        <v>-23506.612939999999</v>
      </c>
      <c r="I13" s="102"/>
      <c r="J13" s="102"/>
      <c r="K13" s="102">
        <v>4540640.2316800002</v>
      </c>
    </row>
    <row r="14" spans="1:11" ht="29.25" customHeight="1" x14ac:dyDescent="0.2">
      <c r="A14" s="103" t="s">
        <v>264</v>
      </c>
      <c r="B14" s="101" t="s">
        <v>330</v>
      </c>
      <c r="C14" s="102">
        <v>2931.0928699999999</v>
      </c>
      <c r="D14" s="102">
        <v>10507.704180000001</v>
      </c>
      <c r="E14" s="102">
        <v>-4407.9598800000003</v>
      </c>
      <c r="F14" s="102">
        <v>7.5888099999999996</v>
      </c>
      <c r="G14" s="102"/>
      <c r="H14" s="102">
        <v>-106.00946999999999</v>
      </c>
      <c r="I14" s="102">
        <v>-13.85399</v>
      </c>
      <c r="J14" s="102"/>
      <c r="K14" s="102">
        <v>8918.5625199999995</v>
      </c>
    </row>
    <row r="15" spans="1:11" x14ac:dyDescent="0.2">
      <c r="A15" s="103" t="s">
        <v>282</v>
      </c>
      <c r="B15" s="104" t="s">
        <v>331</v>
      </c>
      <c r="C15" s="102">
        <v>12036.39313</v>
      </c>
      <c r="D15" s="102">
        <v>1968.6326200000001</v>
      </c>
      <c r="E15" s="102">
        <v>-1599.1283599999999</v>
      </c>
      <c r="F15" s="102">
        <v>0</v>
      </c>
      <c r="G15" s="102"/>
      <c r="H15" s="102">
        <v>-7.9066900000000002</v>
      </c>
      <c r="I15" s="102">
        <v>0</v>
      </c>
      <c r="J15" s="102"/>
      <c r="K15" s="102">
        <v>12397.9907</v>
      </c>
    </row>
    <row r="16" spans="1:11" ht="51" x14ac:dyDescent="0.2">
      <c r="A16" s="100" t="s">
        <v>19</v>
      </c>
      <c r="B16" s="101" t="s">
        <v>332</v>
      </c>
      <c r="C16" s="102">
        <v>3119247.0855</v>
      </c>
      <c r="D16" s="102">
        <v>199255.70652000001</v>
      </c>
      <c r="E16" s="102">
        <v>3528927.0525799999</v>
      </c>
      <c r="F16" s="102">
        <v>3295.5270399999999</v>
      </c>
      <c r="G16" s="102">
        <v>-1.4319500000000001</v>
      </c>
      <c r="H16" s="102">
        <v>-3194286.9586399999</v>
      </c>
      <c r="I16" s="102">
        <v>-482.60543000000001</v>
      </c>
      <c r="J16" s="102">
        <v>0</v>
      </c>
      <c r="K16" s="102">
        <v>3655954.3756200001</v>
      </c>
    </row>
    <row r="17" spans="1:13" x14ac:dyDescent="0.2">
      <c r="A17" s="103" t="s">
        <v>21</v>
      </c>
      <c r="B17" s="104" t="s">
        <v>327</v>
      </c>
      <c r="C17" s="102">
        <v>2595751.4717600001</v>
      </c>
      <c r="D17" s="102">
        <v>0</v>
      </c>
      <c r="E17" s="102">
        <v>3196434.94478</v>
      </c>
      <c r="F17" s="102">
        <v>3268.8411000000001</v>
      </c>
      <c r="G17" s="102"/>
      <c r="H17" s="102">
        <v>-2598735.5</v>
      </c>
      <c r="I17" s="102"/>
      <c r="J17" s="102">
        <v>0</v>
      </c>
      <c r="K17" s="102">
        <v>3196719.75764</v>
      </c>
    </row>
    <row r="18" spans="1:13" x14ac:dyDescent="0.2">
      <c r="A18" s="103" t="s">
        <v>23</v>
      </c>
      <c r="B18" s="104" t="s">
        <v>328</v>
      </c>
      <c r="C18" s="102">
        <v>78091.3</v>
      </c>
      <c r="D18" s="102">
        <v>196427.8</v>
      </c>
      <c r="E18" s="102"/>
      <c r="F18" s="102"/>
      <c r="G18" s="102"/>
      <c r="H18" s="102">
        <v>-78775.899999999994</v>
      </c>
      <c r="I18" s="102"/>
      <c r="J18" s="102"/>
      <c r="K18" s="102">
        <v>195743.2</v>
      </c>
    </row>
    <row r="19" spans="1:13" x14ac:dyDescent="0.2">
      <c r="A19" s="103" t="s">
        <v>25</v>
      </c>
      <c r="B19" s="104" t="s">
        <v>329</v>
      </c>
      <c r="C19" s="102">
        <v>440913.31062</v>
      </c>
      <c r="D19" s="102">
        <v>891.88476000000003</v>
      </c>
      <c r="E19" s="102">
        <v>328136.59589</v>
      </c>
      <c r="F19" s="102"/>
      <c r="G19" s="102"/>
      <c r="H19" s="102">
        <v>-512144.15787</v>
      </c>
      <c r="I19" s="102">
        <v>-50.899180000000001</v>
      </c>
      <c r="J19" s="102"/>
      <c r="K19" s="102">
        <v>257746.73422000001</v>
      </c>
    </row>
    <row r="20" spans="1:13" ht="29.25" customHeight="1" x14ac:dyDescent="0.2">
      <c r="A20" s="103" t="s">
        <v>101</v>
      </c>
      <c r="B20" s="101" t="s">
        <v>330</v>
      </c>
      <c r="C20" s="102">
        <v>2546.2425199999998</v>
      </c>
      <c r="D20" s="102">
        <v>825.82128999999998</v>
      </c>
      <c r="E20" s="102">
        <v>4407.8338400000002</v>
      </c>
      <c r="F20" s="102">
        <v>26.685939999999999</v>
      </c>
      <c r="G20" s="102">
        <v>-1.4319500000000001</v>
      </c>
      <c r="H20" s="102">
        <v>-4299.4447700000001</v>
      </c>
      <c r="I20" s="102">
        <v>-431.70625000000001</v>
      </c>
      <c r="J20" s="102"/>
      <c r="K20" s="102">
        <v>3074.0006199999998</v>
      </c>
    </row>
    <row r="21" spans="1:13" x14ac:dyDescent="0.2">
      <c r="A21" s="103" t="s">
        <v>285</v>
      </c>
      <c r="B21" s="104" t="s">
        <v>331</v>
      </c>
      <c r="C21" s="102">
        <v>1944.7606000000001</v>
      </c>
      <c r="D21" s="102">
        <v>1110.20047</v>
      </c>
      <c r="E21" s="102">
        <v>-52.321930000000002</v>
      </c>
      <c r="F21" s="102"/>
      <c r="G21" s="102"/>
      <c r="H21" s="102">
        <v>-331.95600000000002</v>
      </c>
      <c r="I21" s="102">
        <v>0</v>
      </c>
      <c r="J21" s="102"/>
      <c r="K21" s="102">
        <v>2670.6831400000001</v>
      </c>
    </row>
    <row r="22" spans="1:13" x14ac:dyDescent="0.2">
      <c r="A22" s="100" t="s">
        <v>27</v>
      </c>
      <c r="B22" s="104" t="s">
        <v>333</v>
      </c>
      <c r="C22" s="102">
        <v>296428.96711000003</v>
      </c>
      <c r="D22" s="102">
        <v>59182.888859999999</v>
      </c>
      <c r="E22" s="102">
        <v>20583.628779999999</v>
      </c>
      <c r="F22" s="102">
        <v>663.72545000000002</v>
      </c>
      <c r="G22" s="102">
        <v>-12.264060000000001</v>
      </c>
      <c r="H22" s="102">
        <v>-86744.476020000002</v>
      </c>
      <c r="I22" s="102">
        <v>-21.30471</v>
      </c>
      <c r="J22" s="102">
        <v>0</v>
      </c>
      <c r="K22" s="102">
        <v>290081.16541000002</v>
      </c>
    </row>
    <row r="23" spans="1:13" x14ac:dyDescent="0.2">
      <c r="A23" s="103" t="s">
        <v>334</v>
      </c>
      <c r="B23" s="104" t="s">
        <v>335</v>
      </c>
      <c r="C23" s="102">
        <v>235599.63935000001</v>
      </c>
      <c r="D23" s="102">
        <v>56015.885609999998</v>
      </c>
      <c r="E23" s="102">
        <v>-54659.564350000001</v>
      </c>
      <c r="F23" s="102">
        <v>655.88477</v>
      </c>
      <c r="G23" s="102">
        <v>-12.264060000000001</v>
      </c>
      <c r="H23" s="102">
        <v>-22804.818429999999</v>
      </c>
      <c r="I23" s="102">
        <v>-7.4094600000000002</v>
      </c>
      <c r="J23" s="102">
        <v>0</v>
      </c>
      <c r="K23" s="102">
        <v>214787.35342999999</v>
      </c>
    </row>
    <row r="24" spans="1:13" ht="26.25" customHeight="1" x14ac:dyDescent="0.2">
      <c r="A24" s="103" t="s">
        <v>336</v>
      </c>
      <c r="B24" s="101" t="s">
        <v>337</v>
      </c>
      <c r="C24" s="102">
        <v>60829.32776</v>
      </c>
      <c r="D24" s="102">
        <v>3167.0032500000002</v>
      </c>
      <c r="E24" s="102">
        <v>75243.19313</v>
      </c>
      <c r="F24" s="102">
        <v>7.8406799999999999</v>
      </c>
      <c r="G24" s="102"/>
      <c r="H24" s="102">
        <v>-63939.657590000003</v>
      </c>
      <c r="I24" s="102">
        <v>-13.895250000000001</v>
      </c>
      <c r="J24" s="102">
        <v>0</v>
      </c>
      <c r="K24" s="102">
        <v>75293.811979999999</v>
      </c>
    </row>
    <row r="25" spans="1:13" x14ac:dyDescent="0.2">
      <c r="A25" s="98" t="s">
        <v>35</v>
      </c>
      <c r="B25" s="105" t="s">
        <v>12</v>
      </c>
      <c r="C25" s="106">
        <v>29659033.383560002</v>
      </c>
      <c r="D25" s="106">
        <v>6970447.3325199997</v>
      </c>
      <c r="E25" s="106">
        <v>19037.6735199998</v>
      </c>
      <c r="F25" s="106">
        <v>43007.787969999998</v>
      </c>
      <c r="G25" s="106">
        <v>-13.696009999999999</v>
      </c>
      <c r="H25" s="106">
        <v>-3307133.3849599999</v>
      </c>
      <c r="I25" s="106">
        <v>-517.76413000000002</v>
      </c>
      <c r="J25" s="106">
        <v>0</v>
      </c>
      <c r="K25" s="106">
        <v>33383861.33247</v>
      </c>
    </row>
    <row r="26" spans="1:13" x14ac:dyDescent="0.2">
      <c r="A26" s="107" t="s">
        <v>220</v>
      </c>
      <c r="B26" s="107" t="s">
        <v>220</v>
      </c>
      <c r="C26" s="107"/>
      <c r="D26" s="107"/>
      <c r="E26" s="107"/>
      <c r="F26" s="107"/>
      <c r="G26" s="107"/>
      <c r="H26" s="107" t="s">
        <v>220</v>
      </c>
      <c r="I26" s="107"/>
      <c r="J26" s="107"/>
      <c r="M26" s="10"/>
    </row>
    <row r="27" spans="1:13" x14ac:dyDescent="0.2">
      <c r="A27" s="436" t="s">
        <v>338</v>
      </c>
      <c r="B27" s="437"/>
      <c r="C27" s="437"/>
      <c r="D27" s="437"/>
      <c r="E27" s="437"/>
      <c r="F27" s="437"/>
      <c r="G27" s="437"/>
      <c r="H27" s="437"/>
      <c r="I27" s="437"/>
      <c r="J27" s="437"/>
      <c r="K27" s="437"/>
    </row>
    <row r="28" spans="1:13" x14ac:dyDescent="0.2">
      <c r="A28" s="437"/>
      <c r="B28" s="437"/>
      <c r="C28" s="437"/>
      <c r="D28" s="437"/>
      <c r="E28" s="437"/>
      <c r="F28" s="437"/>
      <c r="G28" s="437"/>
      <c r="H28" s="437"/>
      <c r="I28" s="437"/>
      <c r="J28" s="437"/>
      <c r="K28" s="437"/>
      <c r="M28" s="10"/>
    </row>
  </sheetData>
  <mergeCells count="12">
    <mergeCell ref="K7:K8"/>
    <mergeCell ref="A27:K28"/>
    <mergeCell ref="A1:K1"/>
    <mergeCell ref="A2:K2"/>
    <mergeCell ref="A4:K4"/>
    <mergeCell ref="A5:K5"/>
    <mergeCell ref="A6:K6"/>
    <mergeCell ref="A7:A8"/>
    <mergeCell ref="B7:B8"/>
    <mergeCell ref="C7:C8"/>
    <mergeCell ref="D7:I7"/>
    <mergeCell ref="J7:J8"/>
  </mergeCells>
  <printOptions horizontalCentered="1"/>
  <pageMargins left="0.27559055118110237" right="0.31496062992125984" top="0.39370078740157483" bottom="0.51181102362204722" header="0.23622047244094491" footer="0.27559055118110237"/>
  <pageSetup paperSize="9" scale="96" firstPageNumber="62" fitToHeight="2" orientation="landscape" r:id="rId1"/>
  <headerFooter differentFirst="1"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25</vt:i4>
      </vt:variant>
      <vt:variant>
        <vt:lpstr>Įvardytieji diapazonai</vt:lpstr>
      </vt:variant>
      <vt:variant>
        <vt:i4>21</vt:i4>
      </vt:variant>
    </vt:vector>
  </HeadingPairs>
  <TitlesOfParts>
    <vt:vector size="46" baseType="lpstr">
      <vt:lpstr>1_P_F-P03-1-KK</vt:lpstr>
      <vt:lpstr>2_P_F-P04-1-KK</vt:lpstr>
      <vt:lpstr>3_P_F-P04-2-KK</vt:lpstr>
      <vt:lpstr>4_P_F-P27-1-KK</vt:lpstr>
      <vt:lpstr>5_P_F-P27-3-KK</vt:lpstr>
      <vt:lpstr>6_P_F-P05-2-KK</vt:lpstr>
      <vt:lpstr>7_P_F-P05-3-KK</vt:lpstr>
      <vt:lpstr>8_P_F-P07-2-KK</vt:lpstr>
      <vt:lpstr>9_P_F-P13-1-KK</vt:lpstr>
      <vt:lpstr>10_P_F-P15-1-KK</vt:lpstr>
      <vt:lpstr>11_P_F-P12-1-KA</vt:lpstr>
      <vt:lpstr>12_P_F-P02-1-KK</vt:lpstr>
      <vt:lpstr>13_P_F-P02-2-KK</vt:lpstr>
      <vt:lpstr>14_P_F-P16-1-KK</vt:lpstr>
      <vt:lpstr>15_P_F-P10-1-KK</vt:lpstr>
      <vt:lpstr>16_P_F-P17-1-KK</vt:lpstr>
      <vt:lpstr>17_P_F-P07-4-ZF</vt:lpstr>
      <vt:lpstr>18_P_F-P19-1-KA</vt:lpstr>
      <vt:lpstr>19_P_F-P21-2-KK</vt:lpstr>
      <vt:lpstr>20_P_F-P11-1-KZ</vt:lpstr>
      <vt:lpstr>21_P_F-P22-2-KK</vt:lpstr>
      <vt:lpstr>22_P_F-P15-A-KK</vt:lpstr>
      <vt:lpstr>23_P_F-P25-A-KK</vt:lpstr>
      <vt:lpstr>24_PPP_2025</vt:lpstr>
      <vt:lpstr>25_Sąrašas</vt:lpstr>
      <vt:lpstr>'1_P_F-P03-1-KK'!Print_Area</vt:lpstr>
      <vt:lpstr>'10_P_F-P15-1-KK'!Print_Area</vt:lpstr>
      <vt:lpstr>'11_P_F-P12-1-KA'!Print_Area</vt:lpstr>
      <vt:lpstr>'16_P_F-P17-1-KK'!Print_Area</vt:lpstr>
      <vt:lpstr>'18_P_F-P19-1-KA'!Print_Area</vt:lpstr>
      <vt:lpstr>'19_P_F-P21-2-KK'!Print_Area</vt:lpstr>
      <vt:lpstr>'2_P_F-P04-1-KK'!Print_Area</vt:lpstr>
      <vt:lpstr>'20_P_F-P11-1-KZ'!Print_Area</vt:lpstr>
      <vt:lpstr>'22_P_F-P15-A-KK'!Print_Area</vt:lpstr>
      <vt:lpstr>'23_P_F-P25-A-KK'!Print_Area</vt:lpstr>
      <vt:lpstr>'24_PPP_2025'!Print_Area</vt:lpstr>
      <vt:lpstr>'25_Sąrašas'!Print_Area</vt:lpstr>
      <vt:lpstr>'3_P_F-P04-2-KK'!Print_Area</vt:lpstr>
      <vt:lpstr>'6_P_F-P05-2-KK'!Print_Area</vt:lpstr>
      <vt:lpstr>'7_P_F-P05-3-KK'!Print_Area</vt:lpstr>
      <vt:lpstr>'1_P_F-P03-1-KK'!Print_Titles</vt:lpstr>
      <vt:lpstr>'12_P_F-P02-1-KK'!Print_Titles</vt:lpstr>
      <vt:lpstr>'17_P_F-P07-4-ZF'!Print_Titles</vt:lpstr>
      <vt:lpstr>'2_P_F-P04-1-KK'!Print_Titles</vt:lpstr>
      <vt:lpstr>'24_PPP_2025'!Print_Titles</vt:lpstr>
      <vt:lpstr>'3_P_F-P04-2-KK'!Print_Titles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 Mečkovski</dc:creator>
  <cp:lastModifiedBy>Diana Zasčiurinskienė</cp:lastModifiedBy>
  <cp:lastPrinted>2026-04-20T12:37:44Z</cp:lastPrinted>
  <dcterms:created xsi:type="dcterms:W3CDTF">2026-04-20T07:26:28Z</dcterms:created>
  <dcterms:modified xsi:type="dcterms:W3CDTF">2026-04-20T12:37:57Z</dcterms:modified>
</cp:coreProperties>
</file>