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X:\33socdarbo\Goda\Teisės aktai\SPĮ pakeitimai\ūkio našta\"/>
    </mc:Choice>
  </mc:AlternateContent>
  <xr:revisionPtr revIDLastSave="0" documentId="8_{1BD312CD-93BE-4DAF-AB30-86242E5B844E}" xr6:coauthVersionLast="47" xr6:coauthVersionMax="47" xr10:uidLastSave="{00000000-0000-0000-0000-000000000000}"/>
  <bookViews>
    <workbookView xWindow="28680" yWindow="-120" windowWidth="29040" windowHeight="15720" activeTab="4"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0" i="10" l="1"/>
  <c r="C39" i="11" a="1"/>
  <c r="C39" i="11" s="1"/>
  <c r="C45" i="11" s="1"/>
  <c r="C56" i="11"/>
  <c r="C54" i="11"/>
  <c r="C50" i="11"/>
  <c r="C43" i="11"/>
  <c r="C25" i="11"/>
  <c r="C23" i="11"/>
  <c r="C19" i="11"/>
  <c r="C14" i="11"/>
  <c r="C12" i="11"/>
  <c r="C8" i="11"/>
  <c r="E57" i="12"/>
  <c r="E55" i="12"/>
  <c r="E51" i="12"/>
  <c r="E46" i="12"/>
  <c r="E44" i="12"/>
  <c r="E40" i="12"/>
  <c r="E25" i="12"/>
  <c r="E23" i="12"/>
  <c r="E19" i="12"/>
  <c r="I12" i="10" s="1"/>
  <c r="E14" i="12"/>
  <c r="E12" i="12"/>
  <c r="E8" i="12"/>
  <c r="D54" i="14"/>
  <c r="D52" i="14"/>
  <c r="D48" i="14"/>
  <c r="D43" i="14"/>
  <c r="D41" i="14"/>
  <c r="D37" i="14"/>
  <c r="D25" i="14"/>
  <c r="D23" i="14"/>
  <c r="G13" i="10" s="1"/>
  <c r="D19" i="14"/>
  <c r="G12" i="10" s="1"/>
  <c r="D14" i="14"/>
  <c r="D12" i="14"/>
  <c r="D8" i="14"/>
  <c r="G58" i="15"/>
  <c r="G57" i="15"/>
  <c r="G52" i="15"/>
  <c r="G45" i="15"/>
  <c r="G27" i="15"/>
  <c r="G26" i="15"/>
  <c r="G21" i="15"/>
  <c r="F12" i="10" s="1"/>
  <c r="G14" i="15"/>
  <c r="H12" i="10"/>
  <c r="F13" i="10"/>
  <c r="H13" i="10"/>
  <c r="I13" i="10"/>
  <c r="D51" i="14"/>
  <c r="D50" i="14"/>
  <c r="D47" i="14"/>
  <c r="D46" i="14"/>
  <c r="D40" i="14"/>
  <c r="D39" i="14"/>
  <c r="D36" i="14"/>
  <c r="D35" i="14"/>
  <c r="D22" i="14"/>
  <c r="D21" i="14"/>
  <c r="D18" i="14"/>
  <c r="D17" i="14"/>
  <c r="D11" i="14"/>
  <c r="D10" i="14"/>
  <c r="D7" i="14"/>
  <c r="D6" i="14"/>
  <c r="J13" i="10" l="1"/>
  <c r="K13" i="10" s="1"/>
  <c r="J12" i="10"/>
  <c r="K12" i="10" s="1"/>
  <c r="I21" i="10"/>
  <c r="H8"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6" i="15"/>
  <c r="A35" i="15"/>
  <c r="A22" i="15"/>
  <c r="A17" i="15"/>
  <c r="A16" i="15"/>
  <c r="A15" i="14"/>
  <c r="A4" i="14"/>
  <c r="A20" i="14"/>
  <c r="A16" i="14"/>
  <c r="A9" i="14"/>
  <c r="A5" i="14"/>
  <c r="A10" i="15"/>
  <c r="I26" i="10"/>
  <c r="E54" i="12"/>
  <c r="E53" i="12"/>
  <c r="H26" i="10" s="1"/>
  <c r="E50" i="12"/>
  <c r="E49" i="12"/>
  <c r="E43" i="12"/>
  <c r="E42" i="12"/>
  <c r="H21" i="10" s="1"/>
  <c r="E39" i="12"/>
  <c r="E38" i="12"/>
  <c r="H20" i="10" s="1"/>
  <c r="G55" i="15"/>
  <c r="G54" i="15"/>
  <c r="G50" i="15"/>
  <c r="G49" i="15"/>
  <c r="G43" i="15"/>
  <c r="G42" i="15"/>
  <c r="G38" i="15"/>
  <c r="G37" i="15"/>
  <c r="G40" i="15" s="1"/>
  <c r="G46" i="15" s="1"/>
  <c r="L15" i="10" l="1"/>
  <c r="G21" i="10"/>
  <c r="G20" i="10"/>
  <c r="I25" i="10"/>
  <c r="F26" i="10"/>
  <c r="G26" i="10"/>
  <c r="F25" i="10"/>
  <c r="G24" i="15"/>
  <c r="G23" i="15"/>
  <c r="G19" i="15"/>
  <c r="G18" i="15"/>
  <c r="G12" i="15"/>
  <c r="G11" i="15"/>
  <c r="G7" i="15"/>
  <c r="G6" i="15"/>
  <c r="G9" i="15" s="1"/>
  <c r="G15" i="15" s="1"/>
  <c r="E22" i="12"/>
  <c r="E21" i="12"/>
  <c r="E18" i="12"/>
  <c r="E17" i="12"/>
  <c r="E11" i="12"/>
  <c r="E10" i="12"/>
  <c r="E7" i="12"/>
  <c r="E6" i="12"/>
  <c r="I8" i="10"/>
  <c r="J26" i="10" l="1"/>
  <c r="K26" i="10" s="1"/>
  <c r="J20" i="10"/>
  <c r="K20" i="10" s="1"/>
  <c r="H25" i="10"/>
  <c r="J25" i="10" s="1"/>
  <c r="G25" i="10"/>
  <c r="F21" i="10"/>
  <c r="F8" i="10"/>
  <c r="J21" i="10" l="1"/>
  <c r="K21" i="10" s="1"/>
  <c r="K25" i="10"/>
  <c r="G8" i="10"/>
  <c r="K7" i="10" l="1"/>
  <c r="J8" i="10"/>
  <c r="K8" i="10" s="1"/>
  <c r="L23" i="10"/>
  <c r="L28" i="10"/>
  <c r="L30" i="10" l="1"/>
  <c r="L10" i="10"/>
  <c r="L17" i="10" s="1"/>
  <c r="L31"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<sst xmlns="http://schemas.openxmlformats.org/spreadsheetml/2006/main" count="250" uniqueCount="109">
  <si>
    <t>Eil. Nr. </t>
  </si>
  <si>
    <t>Tikslinė grupė (T) (ūkio subjektų skaičius, vnt.)</t>
  </si>
  <si>
    <t>Išlaidos darbuotojams (D), Eur</t>
  </si>
  <si>
    <t>Išlaidos investicijoms (I), Eur</t>
  </si>
  <si>
    <t>Išlaidos medžiagoms (M), Eur</t>
  </si>
  <si>
    <t>1.</t>
  </si>
  <si>
    <t>1.1. </t>
  </si>
  <si>
    <t>1.1.1.</t>
  </si>
  <si>
    <t>1.1.2.</t>
  </si>
  <si>
    <t>Veiksmas A2</t>
  </si>
  <si>
    <t>...</t>
  </si>
  <si>
    <t> 1.2.</t>
  </si>
  <si>
    <t>1.2.1.</t>
  </si>
  <si>
    <t>Veiksmas B1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</si>
  <si>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</si>
  <si>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</si>
  <si>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</si>
  <si>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</si>
  <si>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</si>
  <si>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</si>
  <si>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</si>
  <si>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</si>
  <si>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</si>
  <si>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</si>
  <si>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</si>
  <si>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</si>
  <si>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</si>
  <si>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</si>
  <si>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</si>
  <si>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</si>
  <si>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</si>
  <si>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</si>
  <si>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</si>
  <si>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</si>
  <si>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</si>
  <si>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</si>
  <si>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</si>
  <si>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</si>
  <si>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</si>
  <si>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</si>
  <si>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</si>
  <si>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</si>
  <si>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</si>
  <si>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</si>
  <si>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</si>
  <si>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</si>
  <si>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</si>
  <si>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</si>
  <si>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</si>
  <si>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</si>
  <si>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</si>
  <si>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</si>
  <si>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</si>
  <si>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</si>
  <si>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</si>
  <si>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</si>
  <si>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</si>
  <si>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</si>
  <si>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</si>
  <si>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</si>
  <si>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</si>
  <si>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</si>
  <si>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</si>
  <si>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</si>
  <si>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</si>
  <si>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</si>
  <si>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</si>
  <si>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</si>
  <si>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</si>
  <si>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</si>
  <si>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</si>
  <si>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</si>
  <si>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</si>
  <si>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</si>
  <si>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</si>
  <si>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</si>
  <si>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</si>
  <si>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</si>
  <si>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</si>
  <si>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</si>
  <si>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</si>
  <si>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</si>
  <si>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</si>
  <si>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</si>
  <si>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</si>
  <si>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</si>
  <si>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</si>
  <si>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</si>
  <si>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</si>
  <si>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</si>
  <si>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</si>
  <si>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</si>
  <si>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</si>
  <si>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</si>
  <si>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</si>
  <si>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</si>
  <si>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r>
      <t xml:space="preserve">21 str. 12. Socialinės įtraukties koordinatoriumi turi teisę dirbti:
1) asmuo, turintis aukštojo mokslo kvalifikaciją arba jai lygiavertę kvalifikaciją  ir </t>
    </r>
    <r>
      <rPr>
        <b/>
        <i/>
        <sz val="8"/>
        <color rgb="FF000000"/>
        <rFont val="Verdana"/>
        <family val="2"/>
        <charset val="186"/>
      </rPr>
      <t>socialinės apsaugos ir darbo ministro nustatyta tvarka išklausęs 40 akademinių valandų įžanginius mokymus</t>
    </r>
    <r>
      <rPr>
        <i/>
        <sz val="8"/>
        <color rgb="FF000000"/>
        <rFont val="Verdana"/>
        <family val="2"/>
        <charset val="186"/>
      </rPr>
      <t>,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t>
    </r>
  </si>
  <si>
    <t>Įstatymo projekto Nr. 1 12 straipsnio 5 dalyje siūloma nustatyti 3 metų terminą asmenims, priimtiems į socialinės įtraukties koordinatoriaus pareigas Socialinių paslaugų įstatymo 21 straipsnio 12 dalies 1 punkto pagrindu iki 2029 m. gruodžio 31 d., įgyti reikiamą išsilavinimą ir (ar) kvalifikaciją, nustatytą Socialinių paslaugų įstatymo 21 straipsnio 12 dalyje.</t>
  </si>
  <si>
    <t>40 ak.val. mokymai</t>
  </si>
  <si>
    <t>Lietuvos Respublikos Socialinių paslaugų įstatymas</t>
  </si>
  <si>
    <t>21 str. 12. Socialinės įtraukties koordinatoriumi turi teisę dirbti:
1) asmuo, turintis aukštojo mokslo kvalifikaciją arba jai lygiavertę kvalifikaciją  ir vienų metų darbo patirtį socialinių paslaugų srityje,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t>
  </si>
  <si>
    <t>Nėra nustatytas reikalavimas išklausyti įžanginius mokymus</t>
  </si>
  <si>
    <t>Nacionalinė</t>
  </si>
  <si>
    <t>Socialinių paslaugų grupės patarėja</t>
  </si>
  <si>
    <t>Goda Žvaliauskė</t>
  </si>
  <si>
    <t>Lietuvos Respublikos Socialinių paslaugų įstatymo Nr. X-493 11, 14, 18, 21, 23, 26, 28, 35 straipsnių pakeitimo ir Įstatymo papildymo 28(1) straipsniu įstatymo projektas</t>
  </si>
  <si>
    <t xml:space="preserve">Pagal SPIS duomenų bazę, šiuo metu yra 38 socialinės įtraukties koordinatoriai. Atsižvelgiant į tai, kad Palydėjimo paslauga jaunuoliams vis dar nėra teikiama kiekvienoje savivaldybėje, o jaunuolių skaičius yra žemas, imama prielaida, jog socialinės įtraukties koordinatorių skaičius stipriai neaugs. Vis tik darome prielaidą, jog galimai gali paaugti šis skaičius iki 45, tad nuo 45 skaičiuojame 25 proc. Iš viso 11 koordinatorių. </t>
  </si>
  <si>
    <t xml:space="preserve">Socialiniai darbuotojai ir konsultantai </t>
  </si>
  <si>
    <t>40 akad. val. paverstos į standartines 30 val. (40*45 min=1800 min./60 min.=30 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</si>
</sst>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12"/>
      <color theme="1"/>
      <name val="Verdana"/>
      <family val="2"/>
      <charset val="186"/>
    </font>
    <font>
      <b/>
      <sz val="8"/>
      <color theme="1"/>
      <name val="Verdana"/>
      <family val="2"/>
      <charset val="186"/>
    </font>
    <font>
      <b/>
      <sz val="8"/>
      <color theme="0"/>
      <name val="Verdana"/>
      <family val="2"/>
      <charset val="186"/>
    </font>
    <font>
      <b/>
      <i/>
      <sz val="8"/>
      <color rgb="FF000000"/>
      <name val="Verdana"/>
      <family val="2"/>
      <charset val="186"/>
    </font>
    <font>
      <sz val="8"/>
      <color rgb="FFFF0000"/>
      <name val="Verdana"/>
      <family val="2"/>
      <charset val="186"/>
    </font>
  </fonts>
  <fills count="10">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s>
  <borders count="1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s>
  <cellStyleXfs count="1">
    <xf numFmtId="0" fontId="0" fillId="0" borderId="0"/>
  </cellStyleXfs>
  <cellXfs count="81">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2" borderId="5" xfId="0" applyFont="1" applyFill="1" applyBorder="1" applyAlignment="1">
      <alignment vertical="top" wrapText="1"/>
    </xf>
    <xf numFmtId="0" fontId="3" fillId="0" borderId="5" xfId="0" applyFont="1" applyBorder="1" applyAlignment="1">
      <alignment vertical="top" wrapText="1"/>
    </xf>
    <xf numFmtId="0" fontId="3" fillId="3"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2" xfId="0" applyFont="1" applyBorder="1" applyAlignment="1">
      <alignment horizontal="right" vertical="top" wrapText="1"/>
    </xf>
    <xf numFmtId="0" fontId="3" fillId="4" borderId="5" xfId="0" applyFont="1" applyFill="1" applyBorder="1" applyAlignment="1">
      <alignment vertical="top" wrapText="1"/>
    </xf>
    <xf numFmtId="0" fontId="5" fillId="0" borderId="5" xfId="0" applyFont="1" applyBorder="1" applyAlignment="1">
      <alignment vertical="top" wrapText="1"/>
    </xf>
    <xf numFmtId="0" fontId="2" fillId="0" borderId="5" xfId="0" applyFont="1" applyBorder="1" applyAlignment="1">
      <alignment horizontal="center" vertical="top" wrapText="1"/>
    </xf>
    <xf numFmtId="0" fontId="3" fillId="0" borderId="2" xfId="0" applyFont="1" applyBorder="1" applyAlignment="1">
      <alignment vertical="top" wrapText="1"/>
    </xf>
    <xf numFmtId="0" fontId="8" fillId="6" borderId="8" xfId="0" applyFont="1" applyFill="1" applyBorder="1" applyAlignment="1">
      <alignment horizontal="left" vertical="top"/>
    </xf>
    <xf numFmtId="0" fontId="8" fillId="6" borderId="1" xfId="0" applyFont="1" applyFill="1" applyBorder="1" applyAlignment="1">
      <alignment vertical="top" wrapText="1"/>
    </xf>
    <xf numFmtId="0" fontId="8" fillId="6" borderId="1" xfId="0" applyFont="1" applyFill="1" applyBorder="1" applyAlignment="1">
      <alignment horizontal="center" vertical="top" wrapText="1"/>
    </xf>
    <xf numFmtId="0" fontId="8" fillId="6" borderId="4" xfId="0" applyFont="1" applyFill="1" applyBorder="1" applyAlignment="1">
      <alignment vertical="top" wrapText="1"/>
    </xf>
    <xf numFmtId="0" fontId="8" fillId="7" borderId="1" xfId="0" applyFont="1" applyFill="1" applyBorder="1" applyAlignment="1">
      <alignment horizontal="center" vertical="top" wrapText="1"/>
    </xf>
    <xf numFmtId="0" fontId="2" fillId="8" borderId="8" xfId="0" applyFont="1" applyFill="1" applyBorder="1" applyAlignment="1">
      <alignment vertical="top" wrapText="1"/>
    </xf>
    <xf numFmtId="0" fontId="8" fillId="9" borderId="2" xfId="0" applyFont="1" applyFill="1" applyBorder="1" applyAlignment="1">
      <alignment vertical="top" wrapText="1"/>
    </xf>
    <xf numFmtId="0" fontId="7" fillId="0" borderId="0" xfId="0" applyFont="1" applyAlignment="1">
      <alignment vertical="top"/>
    </xf>
    <xf numFmtId="0" fontId="8" fillId="7" borderId="10" xfId="0" applyFont="1" applyFill="1" applyBorder="1" applyAlignment="1">
      <alignment horizontal="center" vertical="top"/>
    </xf>
    <xf numFmtId="0" fontId="2" fillId="8" borderId="5" xfId="0" applyFont="1" applyFill="1" applyBorder="1" applyAlignment="1">
      <alignment horizontal="center" vertical="top" wrapText="1"/>
    </xf>
    <xf numFmtId="0" fontId="4" fillId="0" borderId="2" xfId="0" applyFont="1" applyBorder="1" applyAlignment="1">
      <alignment vertical="top" wrapText="1"/>
    </xf>
    <xf numFmtId="0" fontId="3" fillId="2" borderId="5" xfId="0" applyFont="1" applyFill="1" applyBorder="1" applyAlignment="1">
      <alignment horizontal="center" vertical="top" wrapText="1"/>
    </xf>
    <xf numFmtId="0" fontId="1" fillId="0" borderId="2"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5" borderId="8"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2" xfId="0" applyFont="1" applyFill="1" applyBorder="1" applyAlignment="1">
      <alignment horizontal="center" vertical="top" wrapText="1"/>
    </xf>
    <xf numFmtId="0" fontId="8" fillId="7" borderId="5" xfId="0" applyFont="1" applyFill="1" applyBorder="1" applyAlignment="1">
      <alignment horizontal="center" vertical="top" wrapText="1"/>
    </xf>
    <xf numFmtId="0" fontId="3" fillId="4" borderId="0" xfId="0" applyFont="1" applyFill="1" applyAlignment="1">
      <alignment vertical="top" wrapText="1"/>
    </xf>
    <xf numFmtId="0" fontId="2" fillId="2" borderId="5" xfId="0" applyFont="1" applyFill="1" applyBorder="1" applyAlignment="1">
      <alignment vertical="top" wrapText="1"/>
    </xf>
    <xf numFmtId="0" fontId="2" fillId="0" borderId="2" xfId="0" applyFont="1" applyBorder="1" applyAlignment="1">
      <alignment vertical="top" wrapText="1"/>
    </xf>
    <xf numFmtId="0" fontId="2" fillId="4" borderId="0" xfId="0" applyFont="1" applyFill="1" applyAlignment="1">
      <alignment vertical="top" wrapText="1"/>
    </xf>
    <xf numFmtId="0" fontId="3" fillId="5" borderId="5" xfId="0" applyFont="1" applyFill="1" applyBorder="1" applyAlignment="1">
      <alignment vertical="top" wrapText="1"/>
    </xf>
    <xf numFmtId="0" fontId="3" fillId="5" borderId="5" xfId="0" applyFont="1" applyFill="1" applyBorder="1" applyAlignment="1">
      <alignment horizontal="right" vertical="top" wrapText="1"/>
    </xf>
    <xf numFmtId="0" fontId="5" fillId="5" borderId="5" xfId="0" applyFont="1" applyFill="1" applyBorder="1" applyAlignment="1">
      <alignment vertical="top" wrapText="1"/>
    </xf>
    <xf numFmtId="0" fontId="3" fillId="5" borderId="5" xfId="0" applyFont="1" applyFill="1" applyBorder="1" applyAlignment="1">
      <alignment horizontal="center" vertical="top" wrapText="1"/>
    </xf>
    <xf numFmtId="0" fontId="10" fillId="0" borderId="0" xfId="0" applyFont="1" applyAlignment="1">
      <alignment vertical="top"/>
    </xf>
    <xf numFmtId="0" fontId="1" fillId="0" borderId="8" xfId="0" applyFont="1" applyBorder="1" applyAlignment="1">
      <alignment vertical="top"/>
    </xf>
    <xf numFmtId="0" fontId="5" fillId="0" borderId="0" xfId="0" applyFont="1" applyAlignment="1">
      <alignment vertical="center"/>
    </xf>
    <xf numFmtId="0" fontId="3" fillId="0" borderId="8" xfId="0" applyFont="1" applyBorder="1" applyAlignment="1">
      <alignment wrapText="1"/>
    </xf>
    <xf numFmtId="0" fontId="5" fillId="0" borderId="0" xfId="0" applyFont="1" applyAlignment="1">
      <alignment vertical="top"/>
    </xf>
    <xf numFmtId="0" fontId="1" fillId="4" borderId="0" xfId="0" applyFont="1" applyFill="1" applyAlignment="1">
      <alignment horizontal="left" vertical="top" wrapText="1"/>
    </xf>
    <xf numFmtId="0" fontId="6" fillId="5" borderId="11" xfId="0" applyFont="1" applyFill="1" applyBorder="1" applyAlignment="1">
      <alignment horizontal="left" vertical="top"/>
    </xf>
    <xf numFmtId="0" fontId="6" fillId="5" borderId="12" xfId="0" applyFont="1" applyFill="1" applyBorder="1" applyAlignment="1">
      <alignment horizontal="left" vertical="top"/>
    </xf>
    <xf numFmtId="0" fontId="6" fillId="5" borderId="4" xfId="0" applyFont="1" applyFill="1" applyBorder="1" applyAlignment="1">
      <alignment horizontal="left" vertical="top"/>
    </xf>
    <xf numFmtId="0" fontId="6" fillId="5" borderId="13" xfId="0" applyFont="1" applyFill="1" applyBorder="1" applyAlignment="1">
      <alignment horizontal="left" vertical="top"/>
    </xf>
    <xf numFmtId="0" fontId="6" fillId="5" borderId="9" xfId="0" applyFont="1" applyFill="1" applyBorder="1" applyAlignment="1">
      <alignment horizontal="left" vertical="top"/>
    </xf>
    <xf numFmtId="0" fontId="6" fillId="5" borderId="5" xfId="0" applyFont="1" applyFill="1" applyBorder="1" applyAlignment="1">
      <alignment horizontal="left" vertical="top"/>
    </xf>
    <xf numFmtId="0" fontId="2" fillId="8" borderId="6" xfId="0" applyFont="1" applyFill="1" applyBorder="1" applyAlignment="1">
      <alignment vertical="top" wrapText="1"/>
    </xf>
    <xf numFmtId="0" fontId="2" fillId="8" borderId="7" xfId="0" applyFont="1" applyFill="1" applyBorder="1" applyAlignment="1">
      <alignment vertical="top" wrapText="1"/>
    </xf>
    <xf numFmtId="0" fontId="2" fillId="8" borderId="3" xfId="0" applyFont="1" applyFill="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8" fillId="9" borderId="6" xfId="0" applyFont="1" applyFill="1" applyBorder="1" applyAlignment="1">
      <alignment vertical="top" wrapText="1"/>
    </xf>
    <xf numFmtId="0" fontId="8" fillId="9" borderId="7" xfId="0" applyFont="1" applyFill="1" applyBorder="1" applyAlignment="1">
      <alignment vertical="top" wrapText="1"/>
    </xf>
    <xf numFmtId="0" fontId="8" fillId="9" borderId="3" xfId="0" applyFont="1" applyFill="1" applyBorder="1" applyAlignment="1">
      <alignment vertical="top" wrapText="1"/>
    </xf>
    <xf numFmtId="0" fontId="7" fillId="8" borderId="6" xfId="0" applyFont="1" applyFill="1" applyBorder="1" applyAlignment="1">
      <alignment horizontal="center" vertical="top" wrapText="1"/>
    </xf>
    <xf numFmtId="0" fontId="7" fillId="8" borderId="7" xfId="0" applyFont="1" applyFill="1" applyBorder="1" applyAlignment="1">
      <alignment horizontal="center" vertical="top" wrapText="1"/>
    </xf>
    <xf numFmtId="0" fontId="7" fillId="8" borderId="3" xfId="0" applyFont="1" applyFill="1" applyBorder="1" applyAlignment="1">
      <alignment horizontal="center" vertical="top" wrapText="1"/>
    </xf>
    <xf numFmtId="0" fontId="8" fillId="9" borderId="6" xfId="0" applyFont="1" applyFill="1" applyBorder="1" applyAlignment="1">
      <alignment horizontal="center" vertical="top" wrapText="1"/>
    </xf>
    <xf numFmtId="0" fontId="8" fillId="9" borderId="7" xfId="0" applyFont="1" applyFill="1" applyBorder="1" applyAlignment="1">
      <alignment horizontal="center" vertical="top" wrapText="1"/>
    </xf>
    <xf numFmtId="0" fontId="8" fillId="9" borderId="3" xfId="0" applyFont="1" applyFill="1" applyBorder="1" applyAlignment="1">
      <alignment horizontal="center" vertical="top" wrapText="1"/>
    </xf>
    <xf numFmtId="0" fontId="2" fillId="5" borderId="6"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6" xfId="0" applyFont="1" applyFill="1" applyBorder="1" applyAlignment="1">
      <alignment horizontal="center" vertical="top" wrapText="1"/>
    </xf>
    <xf numFmtId="0" fontId="8" fillId="7" borderId="3" xfId="0" applyFont="1" applyFill="1" applyBorder="1" applyAlignment="1">
      <alignment horizontal="center" vertical="top" wrapText="1"/>
    </xf>
    <xf numFmtId="0" fontId="7" fillId="8" borderId="6" xfId="0" applyFont="1" applyFill="1" applyBorder="1" applyAlignment="1">
      <alignment horizontal="center" vertical="top"/>
    </xf>
    <xf numFmtId="0" fontId="7" fillId="8" borderId="7" xfId="0" applyFont="1" applyFill="1" applyBorder="1" applyAlignment="1">
      <alignment horizontal="center" vertical="top"/>
    </xf>
    <xf numFmtId="0" fontId="7" fillId="8" borderId="3" xfId="0" applyFont="1" applyFill="1" applyBorder="1" applyAlignment="1">
      <alignment horizontal="center" vertical="top"/>
    </xf>
    <xf numFmtId="0" fontId="8" fillId="9" borderId="6" xfId="0" applyFont="1" applyFill="1" applyBorder="1" applyAlignment="1">
      <alignment horizontal="center" vertical="top"/>
    </xf>
    <xf numFmtId="0" fontId="8" fillId="9" borderId="7" xfId="0" applyFont="1" applyFill="1" applyBorder="1" applyAlignment="1">
      <alignment horizontal="center" vertical="top"/>
    </xf>
    <xf numFmtId="0" fontId="8" fillId="9" borderId="3" xfId="0" applyFont="1" applyFill="1" applyBorder="1" applyAlignment="1">
      <alignment horizontal="center" vertical="top"/>
    </xf>
  </cellXfs>
  <cellStyles count="1">
    <cellStyle name="Normal"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N40"/>
  <sheetViews>
    <sheetView zoomScaleNormal="100" workbookViewId="0">
      <pane ySplit="4" topLeftCell="A20" activePane="bottomLeft" state="frozen"/>
      <selection activeCell="B1" sqref="B1"/>
      <selection pane="bottomLeft" activeCell="B37" sqref="B37:J40"/>
    </sheetView>
  </sheetViews>
  <sheetFormatPr defaultColWidth="8.6640625" defaultRowHeight="10.199999999999999" x14ac:dyDescent="0.3"/>
  <cols>
    <col min="1" max="1" width="6.88671875" style="1" customWidth="1"/>
    <col min="2" max="2" width="23.6640625" style="1" customWidth="1"/>
    <col min="3" max="3" width="13" style="1" customWidth="1"/>
    <col min="4" max="4" width="19" style="1" customWidth="1"/>
    <col min="5" max="5" width="14.109375" style="1" customWidth="1"/>
    <col min="6" max="6" width="11.88671875" style="1" customWidth="1"/>
    <col min="7" max="7" width="12.44140625" style="1" customWidth="1"/>
    <col min="8" max="8" width="11.88671875" style="1" customWidth="1"/>
    <col min="9" max="9" width="13.5546875" style="1" customWidth="1"/>
    <col min="10" max="10" width="18.109375" style="1" customWidth="1"/>
    <col min="11" max="11" width="36.33203125" style="1" customWidth="1"/>
    <col min="12" max="12" width="24.5546875" style="1" customWidth="1"/>
    <col min="13" max="16384" width="8.6640625" style="1"/>
  </cols>
  <sheetData>
    <row r="1" spans="1:12" ht="12" customHeight="1" x14ac:dyDescent="0.3">
      <c r="A1" s="47" t="s">
        <v>94</v>
      </c>
      <c r="B1" s="48"/>
      <c r="C1" s="48"/>
      <c r="D1" s="48"/>
      <c r="E1" s="48"/>
      <c r="F1" s="48"/>
      <c r="G1" s="48"/>
      <c r="H1" s="48"/>
      <c r="I1" s="48"/>
      <c r="J1" s="48"/>
      <c r="K1" s="48"/>
      <c r="L1" s="49"/>
    </row>
    <row r="2" spans="1:12" ht="7.5" customHeight="1" thickBot="1" x14ac:dyDescent="0.35">
      <c r="A2" s="50"/>
      <c r="B2" s="51"/>
      <c r="C2" s="51"/>
      <c r="D2" s="51"/>
      <c r="E2" s="51"/>
      <c r="F2" s="51"/>
      <c r="G2" s="51"/>
      <c r="H2" s="51"/>
      <c r="I2" s="51"/>
      <c r="J2" s="51"/>
      <c r="K2" s="51"/>
      <c r="L2" s="52"/>
    </row>
    <row r="3" spans="1:12" ht="104.25" customHeight="1" thickBot="1" x14ac:dyDescent="0.35">
      <c r="A3" s="13" t="s">
        <v>0</v>
      </c>
      <c r="B3" s="14" t="s">
        <v>65</v>
      </c>
      <c r="C3" s="14" t="s">
        <v>66</v>
      </c>
      <c r="D3" s="14" t="s">
        <v>68</v>
      </c>
      <c r="E3" s="14" t="s">
        <v>1</v>
      </c>
      <c r="F3" s="15" t="s">
        <v>2</v>
      </c>
      <c r="G3" s="15" t="s">
        <v>3</v>
      </c>
      <c r="H3" s="15" t="s">
        <v>4</v>
      </c>
      <c r="I3" s="15" t="s">
        <v>58</v>
      </c>
      <c r="J3" s="16" t="s">
        <v>95</v>
      </c>
      <c r="K3" s="14" t="s">
        <v>67</v>
      </c>
      <c r="L3" s="16" t="s">
        <v>59</v>
      </c>
    </row>
    <row r="4" spans="1:12" ht="15.75" customHeight="1" thickBot="1" x14ac:dyDescent="0.35">
      <c r="A4" s="21">
        <v>1</v>
      </c>
      <c r="B4" s="17">
        <v>2</v>
      </c>
      <c r="C4" s="17">
        <v>3</v>
      </c>
      <c r="D4" s="17">
        <v>4</v>
      </c>
      <c r="E4" s="17">
        <v>5</v>
      </c>
      <c r="F4" s="17">
        <v>6</v>
      </c>
      <c r="G4" s="17">
        <v>7</v>
      </c>
      <c r="H4" s="17">
        <v>8</v>
      </c>
      <c r="I4" s="17">
        <v>9</v>
      </c>
      <c r="J4" s="17">
        <v>10</v>
      </c>
      <c r="K4" s="17">
        <v>11</v>
      </c>
      <c r="L4" s="17">
        <v>12</v>
      </c>
    </row>
    <row r="5" spans="1:12" ht="18" customHeight="1" thickBot="1" x14ac:dyDescent="0.35">
      <c r="A5" s="18" t="s">
        <v>5</v>
      </c>
      <c r="B5" s="53" t="s">
        <v>99</v>
      </c>
      <c r="C5" s="54"/>
      <c r="D5" s="54"/>
      <c r="E5" s="54"/>
      <c r="F5" s="54"/>
      <c r="G5" s="54"/>
      <c r="H5" s="54"/>
      <c r="I5" s="54"/>
      <c r="J5" s="54"/>
      <c r="K5" s="54"/>
      <c r="L5" s="55"/>
    </row>
    <row r="6" spans="1:12" ht="265.8" thickBot="1" x14ac:dyDescent="0.35">
      <c r="A6" s="2" t="s">
        <v>6</v>
      </c>
      <c r="B6" s="3" t="s">
        <v>100</v>
      </c>
      <c r="C6" s="37"/>
      <c r="D6" s="5" t="s">
        <v>102</v>
      </c>
      <c r="E6" s="6">
        <v>0</v>
      </c>
      <c r="F6" s="37"/>
      <c r="G6" s="37"/>
      <c r="H6" s="37"/>
      <c r="I6" s="37"/>
      <c r="J6" s="37"/>
      <c r="K6" s="37"/>
      <c r="L6" s="37"/>
    </row>
    <row r="7" spans="1:12" ht="43.5" customHeight="1" thickBot="1" x14ac:dyDescent="0.35">
      <c r="A7" s="2" t="s">
        <v>7</v>
      </c>
      <c r="B7" s="38"/>
      <c r="C7" s="8" t="s">
        <v>101</v>
      </c>
      <c r="D7" s="37"/>
      <c r="E7" s="4"/>
      <c r="F7" s="5"/>
      <c r="G7" s="5"/>
      <c r="H7" s="5"/>
      <c r="I7" s="5"/>
      <c r="J7" s="5"/>
      <c r="K7" s="5">
        <f>SUM(F7:J7)</f>
        <v>0</v>
      </c>
      <c r="L7" s="39"/>
    </row>
    <row r="8" spans="1:12" ht="10.8" thickBot="1" x14ac:dyDescent="0.35">
      <c r="A8" s="2" t="s">
        <v>8</v>
      </c>
      <c r="B8" s="38"/>
      <c r="C8" s="8" t="s">
        <v>9</v>
      </c>
      <c r="D8" s="37"/>
      <c r="E8" s="4"/>
      <c r="F8" s="5">
        <f>'Išlaidos darbuotojams'!G14</f>
        <v>0</v>
      </c>
      <c r="G8" s="5">
        <f>'Išlaidos investicijoms'!D12</f>
        <v>0</v>
      </c>
      <c r="H8" s="5">
        <f>'Išlaidos medžiagoms'!E12</f>
        <v>0</v>
      </c>
      <c r="I8" s="5">
        <f>'Išlaidos paslaugoms'!C12</f>
        <v>0</v>
      </c>
      <c r="J8" s="5">
        <f>0.05*(F8+G8+H8+I8)</f>
        <v>0</v>
      </c>
      <c r="K8" s="5">
        <f>SUM(F8:J8)</f>
        <v>0</v>
      </c>
      <c r="L8" s="39"/>
    </row>
    <row r="9" spans="1:12" ht="10.8" thickBot="1" x14ac:dyDescent="0.35">
      <c r="A9" s="2" t="s">
        <v>10</v>
      </c>
      <c r="B9" s="38"/>
      <c r="C9" s="5" t="s">
        <v>10</v>
      </c>
      <c r="D9" s="37"/>
      <c r="E9" s="4"/>
      <c r="F9" s="9"/>
      <c r="G9" s="5"/>
      <c r="H9" s="5"/>
      <c r="I9" s="5"/>
      <c r="J9" s="5"/>
      <c r="K9" s="5"/>
      <c r="L9" s="39"/>
    </row>
    <row r="10" spans="1:12" ht="12.6" customHeight="1" thickBot="1" x14ac:dyDescent="0.35">
      <c r="A10" s="2"/>
      <c r="B10" s="56" t="s">
        <v>69</v>
      </c>
      <c r="C10" s="57"/>
      <c r="D10" s="57"/>
      <c r="E10" s="57"/>
      <c r="F10" s="57"/>
      <c r="G10" s="57"/>
      <c r="H10" s="57"/>
      <c r="I10" s="57"/>
      <c r="J10" s="57"/>
      <c r="K10" s="58"/>
      <c r="L10" s="5">
        <f>SUM(K7:K8)*E6</f>
        <v>0</v>
      </c>
    </row>
    <row r="11" spans="1:12" ht="27" customHeight="1" thickBot="1" x14ac:dyDescent="0.35">
      <c r="A11" s="2" t="s">
        <v>11</v>
      </c>
      <c r="B11" s="3" t="s">
        <v>17</v>
      </c>
      <c r="C11" s="4"/>
      <c r="D11" s="5"/>
      <c r="E11" s="6">
        <v>0</v>
      </c>
      <c r="F11" s="4"/>
      <c r="G11" s="4"/>
      <c r="H11" s="4"/>
      <c r="I11" s="4"/>
      <c r="J11" s="4"/>
      <c r="K11" s="4"/>
      <c r="L11" s="37"/>
    </row>
    <row r="12" spans="1:12" ht="23.25" customHeight="1" thickBot="1" x14ac:dyDescent="0.35">
      <c r="A12" s="2" t="s">
        <v>12</v>
      </c>
      <c r="B12" s="7"/>
      <c r="C12" s="6" t="s">
        <v>13</v>
      </c>
      <c r="D12" s="4"/>
      <c r="E12" s="4"/>
      <c r="F12" s="5">
        <f>'Išlaidos darbuotojams'!G21</f>
        <v>0</v>
      </c>
      <c r="G12" s="5">
        <f>'Išlaidos investicijoms'!D19</f>
        <v>0</v>
      </c>
      <c r="H12" s="5">
        <f>'Išlaidos medžiagoms'!E19</f>
        <v>0</v>
      </c>
      <c r="I12" s="5">
        <f>'Išlaidos medžiagoms'!E19</f>
        <v>0</v>
      </c>
      <c r="J12" s="5">
        <f>0.05*(F12+G12+H12+I12)</f>
        <v>0</v>
      </c>
      <c r="K12" s="5">
        <f>SUM(F12:J12)</f>
        <v>0</v>
      </c>
      <c r="L12" s="39"/>
    </row>
    <row r="13" spans="1:12" ht="10.8" thickBot="1" x14ac:dyDescent="0.35">
      <c r="A13" s="2" t="s">
        <v>14</v>
      </c>
      <c r="B13" s="7"/>
      <c r="C13" s="6" t="s">
        <v>15</v>
      </c>
      <c r="D13" s="4"/>
      <c r="E13" s="4"/>
      <c r="F13" s="5">
        <f>'Išlaidos darbuotojams'!G26</f>
        <v>0</v>
      </c>
      <c r="G13" s="5">
        <f>'Išlaidos investicijoms'!D23</f>
        <v>0</v>
      </c>
      <c r="H13" s="5">
        <f>'Išlaidos medžiagoms'!E23</f>
        <v>0</v>
      </c>
      <c r="I13" s="5">
        <f>'Išlaidos medžiagoms'!E23</f>
        <v>0</v>
      </c>
      <c r="J13" s="5">
        <f>0.05*(F13+G13+H13+I13)</f>
        <v>0</v>
      </c>
      <c r="K13" s="5">
        <f>SUM(F13:J13)</f>
        <v>0</v>
      </c>
      <c r="L13" s="39"/>
    </row>
    <row r="14" spans="1:12" ht="10.8" thickBot="1" x14ac:dyDescent="0.35">
      <c r="A14" s="2" t="s">
        <v>10</v>
      </c>
      <c r="B14" s="7"/>
      <c r="C14" s="6" t="s">
        <v>50</v>
      </c>
      <c r="D14" s="4"/>
      <c r="E14" s="4"/>
      <c r="F14" s="9"/>
      <c r="G14" s="5"/>
      <c r="H14" s="5"/>
      <c r="I14" s="5"/>
      <c r="J14" s="5"/>
      <c r="K14" s="5"/>
      <c r="L14" s="37"/>
    </row>
    <row r="15" spans="1:12" ht="10.8" thickBot="1" x14ac:dyDescent="0.35">
      <c r="A15" s="2"/>
      <c r="B15" s="56" t="s">
        <v>70</v>
      </c>
      <c r="C15" s="57"/>
      <c r="D15" s="57"/>
      <c r="E15" s="57"/>
      <c r="F15" s="57"/>
      <c r="G15" s="57"/>
      <c r="H15" s="57"/>
      <c r="I15" s="57"/>
      <c r="J15" s="57"/>
      <c r="K15" s="58"/>
      <c r="L15" s="10">
        <f>SUM(K12:K13)*E11</f>
        <v>0</v>
      </c>
    </row>
    <row r="16" spans="1:12" ht="10.8" thickBot="1" x14ac:dyDescent="0.35">
      <c r="A16" s="2"/>
      <c r="B16" s="5" t="s">
        <v>10</v>
      </c>
      <c r="C16" s="5"/>
      <c r="D16" s="5"/>
      <c r="E16" s="5"/>
      <c r="F16" s="5"/>
      <c r="G16" s="5"/>
      <c r="H16" s="5"/>
      <c r="I16" s="5"/>
      <c r="J16" s="5"/>
      <c r="K16" s="5"/>
      <c r="L16" s="5" t="s">
        <v>10</v>
      </c>
    </row>
    <row r="17" spans="1:14" ht="12" customHeight="1" thickBot="1" x14ac:dyDescent="0.35">
      <c r="A17" s="2"/>
      <c r="B17" s="59" t="s">
        <v>71</v>
      </c>
      <c r="C17" s="60"/>
      <c r="D17" s="60"/>
      <c r="E17" s="60"/>
      <c r="F17" s="60"/>
      <c r="G17" s="60"/>
      <c r="H17" s="60"/>
      <c r="I17" s="60"/>
      <c r="J17" s="60"/>
      <c r="K17" s="61"/>
      <c r="L17" s="11">
        <f>SUM(L10,L15)</f>
        <v>0</v>
      </c>
    </row>
    <row r="18" spans="1:14" s="20" customFormat="1" ht="15.75" customHeight="1" thickBot="1" x14ac:dyDescent="0.35">
      <c r="A18" s="19" t="s">
        <v>51</v>
      </c>
      <c r="B18" s="62" t="s">
        <v>105</v>
      </c>
      <c r="C18" s="63"/>
      <c r="D18" s="63"/>
      <c r="E18" s="63"/>
      <c r="F18" s="63"/>
      <c r="G18" s="63"/>
      <c r="H18" s="63"/>
      <c r="I18" s="63"/>
      <c r="J18" s="63"/>
      <c r="K18" s="63"/>
      <c r="L18" s="64"/>
    </row>
    <row r="19" spans="1:14" ht="331.5" customHeight="1" thickBot="1" x14ac:dyDescent="0.35">
      <c r="A19" s="2" t="s">
        <v>52</v>
      </c>
      <c r="B19" s="3" t="s">
        <v>96</v>
      </c>
      <c r="C19" s="37"/>
      <c r="D19" s="5" t="s">
        <v>102</v>
      </c>
      <c r="E19" s="9">
        <v>11</v>
      </c>
      <c r="F19" s="4"/>
      <c r="G19" s="4"/>
      <c r="H19" s="4"/>
      <c r="I19" s="4"/>
      <c r="J19" s="4"/>
      <c r="K19" s="4"/>
      <c r="L19" s="4"/>
      <c r="N19" s="41"/>
    </row>
    <row r="20" spans="1:14" ht="316.8" thickBot="1" x14ac:dyDescent="0.35">
      <c r="A20" s="2" t="s">
        <v>53</v>
      </c>
      <c r="B20" s="7"/>
      <c r="C20" s="6" t="s">
        <v>97</v>
      </c>
      <c r="D20" s="4"/>
      <c r="E20" s="4"/>
      <c r="F20" s="5">
        <v>406.8</v>
      </c>
      <c r="G20" s="5">
        <f>'Išlaidos investicijoms'!D37</f>
        <v>0</v>
      </c>
      <c r="H20" s="5">
        <f>'Išlaidos medžiagoms'!E40</f>
        <v>0</v>
      </c>
      <c r="I20" s="5">
        <f>'Išlaidos paslaugoms'!C39</f>
        <v>400</v>
      </c>
      <c r="J20" s="5">
        <f>0.05*(F20+G20+H20+I20)</f>
        <v>40.340000000000003</v>
      </c>
      <c r="K20" s="5">
        <f>SUM(F20:J20)</f>
        <v>847.14</v>
      </c>
      <c r="L20" s="4"/>
    </row>
    <row r="21" spans="1:14" ht="10.8" thickBot="1" x14ac:dyDescent="0.35">
      <c r="A21" s="2" t="s">
        <v>54</v>
      </c>
      <c r="B21" s="7"/>
      <c r="C21" s="6" t="s">
        <v>9</v>
      </c>
      <c r="D21" s="4"/>
      <c r="E21" s="4"/>
      <c r="F21" s="5">
        <f>'Išlaidos darbuotojams'!G45</f>
        <v>0</v>
      </c>
      <c r="G21" s="5">
        <f>'Išlaidos investicijoms'!D41</f>
        <v>0</v>
      </c>
      <c r="H21" s="5">
        <f>'Išlaidos medžiagoms'!E44</f>
        <v>0</v>
      </c>
      <c r="I21" s="5">
        <f>'Išlaidos paslaugoms'!C43</f>
        <v>0</v>
      </c>
      <c r="J21" s="5">
        <f>0.05*(F21+G21+H21+I21)</f>
        <v>0</v>
      </c>
      <c r="K21" s="5">
        <f>SUM(F21:J21)</f>
        <v>0</v>
      </c>
      <c r="L21" s="4"/>
    </row>
    <row r="22" spans="1:14" ht="10.8" thickBot="1" x14ac:dyDescent="0.35">
      <c r="A22" s="2" t="s">
        <v>10</v>
      </c>
      <c r="B22" s="7"/>
      <c r="C22" s="6" t="s">
        <v>10</v>
      </c>
      <c r="D22" s="4"/>
      <c r="E22" s="4"/>
      <c r="F22" s="9"/>
      <c r="G22" s="5"/>
      <c r="H22" s="5"/>
      <c r="I22" s="5"/>
      <c r="J22" s="5"/>
      <c r="K22" s="5"/>
      <c r="L22" s="4"/>
    </row>
    <row r="23" spans="1:14" ht="18.899999999999999" customHeight="1" thickBot="1" x14ac:dyDescent="0.35">
      <c r="A23" s="2"/>
      <c r="B23" s="56" t="s">
        <v>69</v>
      </c>
      <c r="C23" s="57"/>
      <c r="D23" s="57"/>
      <c r="E23" s="57"/>
      <c r="F23" s="57"/>
      <c r="G23" s="57"/>
      <c r="H23" s="57"/>
      <c r="I23" s="57"/>
      <c r="J23" s="57"/>
      <c r="K23" s="58"/>
      <c r="L23" s="10">
        <f>SUM(K20:K21)*E19</f>
        <v>9318.5399999999991</v>
      </c>
    </row>
    <row r="24" spans="1:14" ht="30.6" customHeight="1" thickBot="1" x14ac:dyDescent="0.35">
      <c r="A24" s="2" t="s">
        <v>55</v>
      </c>
      <c r="B24" s="3" t="s">
        <v>17</v>
      </c>
      <c r="C24" s="37"/>
      <c r="D24" s="5"/>
      <c r="E24" s="6">
        <v>0</v>
      </c>
      <c r="F24" s="37"/>
      <c r="G24" s="37"/>
      <c r="H24" s="37"/>
      <c r="I24" s="37"/>
      <c r="J24" s="37"/>
      <c r="K24" s="37"/>
      <c r="L24" s="37"/>
    </row>
    <row r="25" spans="1:14" ht="10.8" thickBot="1" x14ac:dyDescent="0.35">
      <c r="A25" s="2" t="s">
        <v>56</v>
      </c>
      <c r="B25" s="38"/>
      <c r="C25" s="6" t="s">
        <v>13</v>
      </c>
      <c r="D25" s="37"/>
      <c r="E25" s="37"/>
      <c r="F25" s="5">
        <f>'Išlaidos darbuotojams'!G52</f>
        <v>0</v>
      </c>
      <c r="G25" s="5">
        <f>'Išlaidos investicijoms'!D48</f>
        <v>0</v>
      </c>
      <c r="H25" s="5">
        <f>'Išlaidos medžiagoms'!E51</f>
        <v>0</v>
      </c>
      <c r="I25" s="5">
        <f>'Išlaidos paslaugoms'!C50</f>
        <v>0</v>
      </c>
      <c r="J25" s="5">
        <f>0.05*(F25+G25+H25+I25)</f>
        <v>0</v>
      </c>
      <c r="K25" s="5">
        <f>SUM(F25:J25)</f>
        <v>0</v>
      </c>
      <c r="L25" s="37"/>
    </row>
    <row r="26" spans="1:14" ht="10.8" thickBot="1" x14ac:dyDescent="0.35">
      <c r="A26" s="2" t="s">
        <v>57</v>
      </c>
      <c r="B26" s="38"/>
      <c r="C26" s="6" t="s">
        <v>15</v>
      </c>
      <c r="D26" s="37"/>
      <c r="E26" s="37"/>
      <c r="F26" s="5">
        <f>'Išlaidos darbuotojams'!G57</f>
        <v>0</v>
      </c>
      <c r="G26" s="5">
        <f>'Išlaidos investicijoms'!D52</f>
        <v>0</v>
      </c>
      <c r="H26" s="5">
        <f>'Išlaidos medžiagoms'!E55</f>
        <v>0</v>
      </c>
      <c r="I26" s="5">
        <f>'Išlaidos paslaugoms'!C54</f>
        <v>0</v>
      </c>
      <c r="J26" s="5">
        <f>0.05*(F26+G26+H26+I26)</f>
        <v>0</v>
      </c>
      <c r="K26" s="5">
        <f>SUM(F26:J26)</f>
        <v>0</v>
      </c>
      <c r="L26" s="37"/>
    </row>
    <row r="27" spans="1:14" ht="10.8" thickBot="1" x14ac:dyDescent="0.35">
      <c r="A27" s="2" t="s">
        <v>10</v>
      </c>
      <c r="B27" s="38"/>
      <c r="C27" s="6" t="s">
        <v>10</v>
      </c>
      <c r="D27" s="37"/>
      <c r="E27" s="37"/>
      <c r="F27" s="9"/>
      <c r="G27" s="5"/>
      <c r="H27" s="5"/>
      <c r="I27" s="5"/>
      <c r="J27" s="5"/>
      <c r="K27" s="5"/>
      <c r="L27" s="37"/>
    </row>
    <row r="28" spans="1:14" ht="10.8" thickBot="1" x14ac:dyDescent="0.35">
      <c r="A28" s="2"/>
      <c r="B28" s="56" t="s">
        <v>70</v>
      </c>
      <c r="C28" s="57"/>
      <c r="D28" s="57"/>
      <c r="E28" s="57"/>
      <c r="F28" s="57"/>
      <c r="G28" s="57"/>
      <c r="H28" s="57"/>
      <c r="I28" s="57"/>
      <c r="J28" s="57"/>
      <c r="K28" s="58"/>
      <c r="L28" s="10">
        <f>SUM(K25:K26)*E24</f>
        <v>0</v>
      </c>
    </row>
    <row r="29" spans="1:14" ht="12" customHeight="1" thickBot="1" x14ac:dyDescent="0.35">
      <c r="A29" s="2"/>
      <c r="B29" s="5" t="s">
        <v>10</v>
      </c>
      <c r="C29" s="5"/>
      <c r="D29" s="5"/>
      <c r="E29" s="5"/>
      <c r="F29" s="5"/>
      <c r="G29" s="5"/>
      <c r="H29" s="5"/>
      <c r="I29" s="5"/>
      <c r="J29" s="5"/>
      <c r="K29" s="5"/>
      <c r="L29" s="5"/>
    </row>
    <row r="30" spans="1:14" ht="12" customHeight="1" thickBot="1" x14ac:dyDescent="0.35">
      <c r="A30" s="2"/>
      <c r="B30" s="59" t="s">
        <v>72</v>
      </c>
      <c r="C30" s="60"/>
      <c r="D30" s="60"/>
      <c r="E30" s="60"/>
      <c r="F30" s="60"/>
      <c r="G30" s="60"/>
      <c r="H30" s="60"/>
      <c r="I30" s="60"/>
      <c r="J30" s="60"/>
      <c r="K30" s="61"/>
      <c r="L30" s="11">
        <f>SUM(L23,L28)</f>
        <v>9318.5399999999991</v>
      </c>
    </row>
    <row r="31" spans="1:14" ht="10.8" thickBot="1" x14ac:dyDescent="0.35">
      <c r="A31" s="2"/>
      <c r="B31" s="59" t="s">
        <v>73</v>
      </c>
      <c r="C31" s="60"/>
      <c r="D31" s="60"/>
      <c r="E31" s="60"/>
      <c r="F31" s="60"/>
      <c r="G31" s="60"/>
      <c r="H31" s="60"/>
      <c r="I31" s="60"/>
      <c r="J31" s="60"/>
      <c r="K31" s="61"/>
      <c r="L31" s="22">
        <f>+L30-L17</f>
        <v>9318.5399999999991</v>
      </c>
    </row>
    <row r="34" spans="2:10" x14ac:dyDescent="0.3">
      <c r="B34" s="1" t="s">
        <v>103</v>
      </c>
      <c r="D34" s="43" t="s">
        <v>104</v>
      </c>
    </row>
    <row r="37" spans="2:10" x14ac:dyDescent="0.3">
      <c r="B37" s="46" t="s">
        <v>106</v>
      </c>
      <c r="C37" s="46"/>
      <c r="D37" s="46"/>
      <c r="E37" s="46"/>
      <c r="F37" s="46"/>
      <c r="G37" s="46"/>
      <c r="H37" s="46"/>
      <c r="I37" s="46"/>
      <c r="J37" s="46"/>
    </row>
    <row r="38" spans="2:10" x14ac:dyDescent="0.3">
      <c r="B38" s="46"/>
      <c r="C38" s="46"/>
      <c r="D38" s="46"/>
      <c r="E38" s="46"/>
      <c r="F38" s="46"/>
      <c r="G38" s="46"/>
      <c r="H38" s="46"/>
      <c r="I38" s="46"/>
      <c r="J38" s="46"/>
    </row>
    <row r="39" spans="2:10" x14ac:dyDescent="0.3">
      <c r="B39" s="46"/>
      <c r="C39" s="46"/>
      <c r="D39" s="46"/>
      <c r="E39" s="46"/>
      <c r="F39" s="46"/>
      <c r="G39" s="46"/>
      <c r="H39" s="46"/>
      <c r="I39" s="46"/>
      <c r="J39" s="46"/>
    </row>
    <row r="40" spans="2:10" x14ac:dyDescent="0.3">
      <c r="B40" s="46"/>
      <c r="C40" s="46"/>
      <c r="D40" s="46"/>
      <c r="E40" s="46"/>
      <c r="F40" s="46"/>
      <c r="G40" s="46"/>
      <c r="H40" s="46"/>
      <c r="I40" s="46"/>
      <c r="J40" s="46"/>
    </row>
  </sheetData>
  <mergeCells count="11">
    <mergeCell ref="B37:J40"/>
    <mergeCell ref="A1:L2"/>
    <mergeCell ref="B5:L5"/>
    <mergeCell ref="B10:K10"/>
    <mergeCell ref="B31:K31"/>
    <mergeCell ref="B15:K15"/>
    <mergeCell ref="B17:K17"/>
    <mergeCell ref="B18:L18"/>
    <mergeCell ref="B23:K23"/>
    <mergeCell ref="B28:K28"/>
    <mergeCell ref="B30:K30"/>
  </mergeCells>
  <pageMargins left="0" right="0" top="0.19685039370078741" bottom="0.19685039370078741" header="0.31496062992125984" footer="0.31496062992125984"/>
  <pageSetup paperSize="9" orientation="landscape" r:id="rId1"/>
  <headerFooter>
    <oddFooter>&amp;L_x000D_&amp;1#&amp;"Aptos"&amp;10&amp;K000000 Socialinės apsaugos ir darbo ministerija bei pavaldžios įstaigos | Vidiniam naudojimui</oddFooter>
  </headerFooter>
  <ignoredErrors>
    <ignoredError sqref="A5 A1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I58"/>
  <sheetViews>
    <sheetView topLeftCell="A33" zoomScale="95" zoomScaleNormal="95" workbookViewId="0">
      <selection activeCell="L48" sqref="L48"/>
    </sheetView>
  </sheetViews>
  <sheetFormatPr defaultColWidth="8.6640625" defaultRowHeight="10.199999999999999" x14ac:dyDescent="0.3"/>
  <cols>
    <col min="1" max="1" width="30.6640625" style="1" customWidth="1"/>
    <col min="2" max="2" width="12.88671875" style="1" customWidth="1"/>
    <col min="3" max="3" width="11.109375" style="1" customWidth="1"/>
    <col min="4" max="4" width="26.5546875" style="1" customWidth="1"/>
    <col min="5" max="5" width="25" style="1" customWidth="1"/>
    <col min="6" max="6" width="10.6640625" style="1" bestFit="1" customWidth="1"/>
    <col min="7" max="7" width="13.88671875" style="1" customWidth="1"/>
    <col min="8" max="16384" width="8.6640625" style="1"/>
  </cols>
  <sheetData>
    <row r="1" spans="1:7" ht="18" customHeight="1" thickBot="1" x14ac:dyDescent="0.35">
      <c r="A1" s="65" t="s">
        <v>74</v>
      </c>
      <c r="B1" s="66"/>
      <c r="C1" s="66"/>
      <c r="D1" s="66"/>
      <c r="E1" s="66"/>
      <c r="F1" s="66"/>
      <c r="G1" s="67"/>
    </row>
    <row r="2" spans="1:7" ht="57.75" customHeight="1" thickBot="1" x14ac:dyDescent="0.35">
      <c r="A2" s="29" t="s">
        <v>85</v>
      </c>
      <c r="B2" s="30" t="s">
        <v>18</v>
      </c>
      <c r="C2" s="30" t="s">
        <v>19</v>
      </c>
      <c r="D2" s="30" t="s">
        <v>76</v>
      </c>
      <c r="E2" s="30" t="s">
        <v>77</v>
      </c>
      <c r="F2" s="30" t="s">
        <v>20</v>
      </c>
      <c r="G2" s="30" t="s">
        <v>78</v>
      </c>
    </row>
    <row r="3" spans="1:7" ht="10.8" thickBot="1" x14ac:dyDescent="0.35">
      <c r="A3" s="31">
        <v>1</v>
      </c>
      <c r="B3" s="32">
        <v>2</v>
      </c>
      <c r="C3" s="31">
        <v>3</v>
      </c>
      <c r="D3" s="32">
        <v>4</v>
      </c>
      <c r="E3" s="31">
        <v>5</v>
      </c>
      <c r="F3" s="32">
        <v>6</v>
      </c>
      <c r="G3" s="31">
        <v>7</v>
      </c>
    </row>
    <row r="4" spans="1:7" ht="30" customHeight="1" thickBot="1" x14ac:dyDescent="0.35">
      <c r="A4" s="23"/>
      <c r="B4" s="37"/>
      <c r="C4" s="40"/>
      <c r="D4" s="40"/>
      <c r="E4" s="40"/>
      <c r="F4" s="40"/>
      <c r="G4" s="40"/>
    </row>
    <row r="5" spans="1:7" ht="10.8" thickBot="1" x14ac:dyDescent="0.35">
      <c r="A5" s="8"/>
      <c r="B5" s="4"/>
      <c r="C5" s="24"/>
      <c r="D5" s="24"/>
      <c r="E5" s="24"/>
      <c r="F5" s="24"/>
      <c r="G5" s="24"/>
    </row>
    <row r="6" spans="1:7" ht="11.1" customHeight="1" thickBot="1" x14ac:dyDescent="0.35">
      <c r="A6" s="25"/>
      <c r="B6" s="5"/>
      <c r="C6" s="5">
        <v>0</v>
      </c>
      <c r="D6" s="5">
        <v>0</v>
      </c>
      <c r="E6" s="5">
        <v>0</v>
      </c>
      <c r="F6" s="5">
        <v>0</v>
      </c>
      <c r="G6" s="5">
        <f>+C6*D6*E6*F6</f>
        <v>0</v>
      </c>
    </row>
    <row r="7" spans="1:7" ht="10.8" thickBot="1" x14ac:dyDescent="0.35">
      <c r="A7" s="12"/>
      <c r="B7" s="5" t="s">
        <v>22</v>
      </c>
      <c r="C7" s="5">
        <v>0</v>
      </c>
      <c r="D7" s="5">
        <v>0</v>
      </c>
      <c r="E7" s="5">
        <v>0</v>
      </c>
      <c r="F7" s="5">
        <v>0</v>
      </c>
      <c r="G7" s="5">
        <f t="shared" ref="G7" si="0">+C7*D7*E7*F7</f>
        <v>0</v>
      </c>
    </row>
    <row r="8" spans="1:7" ht="10.8" thickBot="1" x14ac:dyDescent="0.35">
      <c r="A8" s="12"/>
      <c r="B8" s="5" t="s">
        <v>10</v>
      </c>
      <c r="C8" s="5"/>
      <c r="D8" s="5"/>
      <c r="E8" s="5"/>
      <c r="F8" s="5"/>
      <c r="G8" s="5"/>
    </row>
    <row r="9" spans="1:7" ht="14.1" customHeight="1" thickBot="1" x14ac:dyDescent="0.35">
      <c r="A9" s="56" t="s">
        <v>79</v>
      </c>
      <c r="B9" s="57"/>
      <c r="C9" s="57"/>
      <c r="D9" s="57"/>
      <c r="E9" s="57"/>
      <c r="F9" s="58"/>
      <c r="G9" s="5">
        <f>SUM(G6:G8)</f>
        <v>0</v>
      </c>
    </row>
    <row r="10" spans="1:7" ht="10.8" thickBot="1" x14ac:dyDescent="0.35">
      <c r="A10" s="8" t="str">
        <f>'PI skaičiuoklė'!C8</f>
        <v>Veiksmas A2</v>
      </c>
      <c r="B10" s="37"/>
      <c r="C10" s="37"/>
      <c r="D10" s="37"/>
      <c r="E10" s="37"/>
      <c r="F10" s="37"/>
      <c r="G10" s="37"/>
    </row>
    <row r="11" spans="1:7" ht="10.8" thickBot="1" x14ac:dyDescent="0.35">
      <c r="A11" s="25"/>
      <c r="B11" s="5" t="s">
        <v>23</v>
      </c>
      <c r="C11" s="5">
        <v>0</v>
      </c>
      <c r="D11" s="5">
        <v>0</v>
      </c>
      <c r="E11" s="5">
        <v>0</v>
      </c>
      <c r="F11" s="5">
        <v>0</v>
      </c>
      <c r="G11" s="5">
        <f>+C11*D11*E11*F11</f>
        <v>0</v>
      </c>
    </row>
    <row r="12" spans="1:7" ht="10.8" thickBot="1" x14ac:dyDescent="0.35">
      <c r="A12" s="12"/>
      <c r="B12" s="5" t="s">
        <v>24</v>
      </c>
      <c r="C12" s="5">
        <v>0</v>
      </c>
      <c r="D12" s="5">
        <v>0</v>
      </c>
      <c r="E12" s="5">
        <v>0</v>
      </c>
      <c r="F12" s="5">
        <v>0</v>
      </c>
      <c r="G12" s="5">
        <f t="shared" ref="G12" si="1">+C12*D12*E12*F12</f>
        <v>0</v>
      </c>
    </row>
    <row r="13" spans="1:7" ht="10.8" thickBot="1" x14ac:dyDescent="0.35">
      <c r="A13" s="12"/>
      <c r="B13" s="5" t="s">
        <v>10</v>
      </c>
      <c r="C13" s="5"/>
      <c r="D13" s="5"/>
      <c r="E13" s="5"/>
      <c r="F13" s="5"/>
      <c r="G13" s="5"/>
    </row>
    <row r="14" spans="1:7" ht="10.8" thickBot="1" x14ac:dyDescent="0.35">
      <c r="A14" s="56" t="s">
        <v>80</v>
      </c>
      <c r="B14" s="57"/>
      <c r="C14" s="57"/>
      <c r="D14" s="57"/>
      <c r="E14" s="57"/>
      <c r="F14" s="58"/>
      <c r="G14" s="5">
        <f>SUM(G11:G13)</f>
        <v>0</v>
      </c>
    </row>
    <row r="15" spans="1:7" ht="10.8" thickBot="1" x14ac:dyDescent="0.35">
      <c r="A15" s="59" t="s">
        <v>81</v>
      </c>
      <c r="B15" s="60"/>
      <c r="C15" s="60"/>
      <c r="D15" s="60"/>
      <c r="E15" s="60"/>
      <c r="F15" s="61"/>
      <c r="G15" s="26">
        <f>SUM(G9,G14)</f>
        <v>0</v>
      </c>
    </row>
    <row r="16" spans="1:7" ht="30" customHeight="1" thickBot="1" x14ac:dyDescent="0.35">
      <c r="A16" s="23" t="str">
        <f>'PI skaičiuoklė'!B11</f>
        <v>Straipsnis (-iai), punktas (-ai) ir įpareigojimas</v>
      </c>
      <c r="B16" s="37"/>
      <c r="C16" s="37"/>
      <c r="D16" s="37"/>
      <c r="E16" s="37"/>
      <c r="F16" s="37"/>
      <c r="G16" s="37"/>
    </row>
    <row r="17" spans="1:7" ht="10.8" thickBot="1" x14ac:dyDescent="0.35">
      <c r="A17" s="8" t="str">
        <f>'PI skaičiuoklė'!C12</f>
        <v>Veiksmas B1</v>
      </c>
      <c r="B17" s="37"/>
      <c r="C17" s="37"/>
      <c r="D17" s="37"/>
      <c r="E17" s="37"/>
      <c r="F17" s="37"/>
      <c r="G17" s="37"/>
    </row>
    <row r="18" spans="1:7" ht="10.8" thickBot="1" x14ac:dyDescent="0.35">
      <c r="A18" s="25"/>
      <c r="B18" s="5" t="s">
        <v>25</v>
      </c>
      <c r="C18" s="5">
        <v>0</v>
      </c>
      <c r="D18" s="5">
        <v>0</v>
      </c>
      <c r="E18" s="5">
        <v>0</v>
      </c>
      <c r="F18" s="5">
        <v>0</v>
      </c>
      <c r="G18" s="5">
        <f t="shared" ref="G18:G19" si="2">+C18*D18*E18*F18</f>
        <v>0</v>
      </c>
    </row>
    <row r="19" spans="1:7" ht="10.8" thickBot="1" x14ac:dyDescent="0.35">
      <c r="A19" s="12"/>
      <c r="B19" s="5" t="s">
        <v>26</v>
      </c>
      <c r="C19" s="5">
        <v>0</v>
      </c>
      <c r="D19" s="5">
        <v>0</v>
      </c>
      <c r="E19" s="5">
        <v>0</v>
      </c>
      <c r="F19" s="5">
        <v>0</v>
      </c>
      <c r="G19" s="5">
        <f t="shared" si="2"/>
        <v>0</v>
      </c>
    </row>
    <row r="20" spans="1:7" ht="10.8" thickBot="1" x14ac:dyDescent="0.35">
      <c r="A20" s="12"/>
      <c r="B20" s="5" t="s">
        <v>10</v>
      </c>
      <c r="C20" s="5"/>
      <c r="D20" s="5"/>
      <c r="E20" s="5"/>
      <c r="F20" s="5"/>
      <c r="G20" s="5"/>
    </row>
    <row r="21" spans="1:7" ht="10.8" thickBot="1" x14ac:dyDescent="0.35">
      <c r="A21" s="56" t="s">
        <v>82</v>
      </c>
      <c r="B21" s="57"/>
      <c r="C21" s="57"/>
      <c r="D21" s="57"/>
      <c r="E21" s="57"/>
      <c r="F21" s="58"/>
      <c r="G21" s="5">
        <f>SUM(G18:G20)</f>
        <v>0</v>
      </c>
    </row>
    <row r="22" spans="1:7" ht="10.8" thickBot="1" x14ac:dyDescent="0.35">
      <c r="A22" s="8" t="str">
        <f>'PI skaičiuoklė'!C13</f>
        <v>Veiksmas B2</v>
      </c>
      <c r="B22" s="37"/>
      <c r="C22" s="37"/>
      <c r="D22" s="37"/>
      <c r="E22" s="37"/>
      <c r="F22" s="37"/>
      <c r="G22" s="37"/>
    </row>
    <row r="23" spans="1:7" ht="10.8" thickBot="1" x14ac:dyDescent="0.35">
      <c r="A23" s="25"/>
      <c r="B23" s="5" t="s">
        <v>27</v>
      </c>
      <c r="C23" s="5">
        <v>0</v>
      </c>
      <c r="D23" s="5">
        <v>0</v>
      </c>
      <c r="E23" s="5">
        <v>0</v>
      </c>
      <c r="F23" s="5">
        <v>0</v>
      </c>
      <c r="G23" s="5">
        <f t="shared" ref="G23:G24" si="3">+C23*D23*E23*F23</f>
        <v>0</v>
      </c>
    </row>
    <row r="24" spans="1:7" ht="10.8" thickBot="1" x14ac:dyDescent="0.35">
      <c r="A24" s="12"/>
      <c r="B24" s="5" t="s">
        <v>28</v>
      </c>
      <c r="C24" s="5">
        <v>0</v>
      </c>
      <c r="D24" s="5">
        <v>0</v>
      </c>
      <c r="E24" s="5">
        <v>0</v>
      </c>
      <c r="F24" s="5">
        <v>0</v>
      </c>
      <c r="G24" s="5">
        <f t="shared" si="3"/>
        <v>0</v>
      </c>
    </row>
    <row r="25" spans="1:7" ht="10.8" thickBot="1" x14ac:dyDescent="0.35">
      <c r="A25" s="12"/>
      <c r="B25" s="5" t="s">
        <v>10</v>
      </c>
      <c r="C25" s="5"/>
      <c r="D25" s="5"/>
      <c r="E25" s="5"/>
      <c r="F25" s="5"/>
      <c r="G25" s="5"/>
    </row>
    <row r="26" spans="1:7" ht="10.8" thickBot="1" x14ac:dyDescent="0.35">
      <c r="A26" s="56" t="s">
        <v>83</v>
      </c>
      <c r="B26" s="57"/>
      <c r="C26" s="57"/>
      <c r="D26" s="57"/>
      <c r="E26" s="57"/>
      <c r="F26" s="58"/>
      <c r="G26" s="5">
        <f>SUM(G23:G25)</f>
        <v>0</v>
      </c>
    </row>
    <row r="27" spans="1:7" ht="10.8" thickBot="1" x14ac:dyDescent="0.35">
      <c r="A27" s="59" t="s">
        <v>84</v>
      </c>
      <c r="B27" s="60"/>
      <c r="C27" s="60"/>
      <c r="D27" s="60"/>
      <c r="E27" s="60"/>
      <c r="F27" s="61"/>
      <c r="G27" s="26">
        <f>SUM(G21,G26)</f>
        <v>0</v>
      </c>
    </row>
    <row r="28" spans="1:7" x14ac:dyDescent="0.3">
      <c r="A28" s="27"/>
      <c r="B28" s="27"/>
      <c r="C28" s="27"/>
      <c r="D28" s="27"/>
      <c r="E28" s="27"/>
      <c r="F28" s="27"/>
      <c r="G28" s="28"/>
    </row>
    <row r="29" spans="1:7" x14ac:dyDescent="0.3">
      <c r="A29" s="27"/>
      <c r="B29" s="27"/>
      <c r="C29" s="27"/>
      <c r="D29" s="27"/>
      <c r="E29" s="27"/>
      <c r="F29" s="27"/>
      <c r="G29" s="28"/>
    </row>
    <row r="31" spans="1:7" ht="10.8" thickBot="1" x14ac:dyDescent="0.35"/>
    <row r="32" spans="1:7" ht="16.5" customHeight="1" thickBot="1" x14ac:dyDescent="0.35">
      <c r="A32" s="68" t="s">
        <v>75</v>
      </c>
      <c r="B32" s="69"/>
      <c r="C32" s="69"/>
      <c r="D32" s="69"/>
      <c r="E32" s="69"/>
      <c r="F32" s="69"/>
      <c r="G32" s="70"/>
    </row>
    <row r="33" spans="1:9" ht="59.25" customHeight="1" thickBot="1" x14ac:dyDescent="0.35">
      <c r="A33" s="29" t="s">
        <v>86</v>
      </c>
      <c r="B33" s="30" t="s">
        <v>18</v>
      </c>
      <c r="C33" s="30" t="s">
        <v>19</v>
      </c>
      <c r="D33" s="30" t="s">
        <v>76</v>
      </c>
      <c r="E33" s="30" t="s">
        <v>77</v>
      </c>
      <c r="F33" s="30" t="s">
        <v>20</v>
      </c>
      <c r="G33" s="30" t="s">
        <v>78</v>
      </c>
    </row>
    <row r="34" spans="1:9" ht="10.8" thickBot="1" x14ac:dyDescent="0.35">
      <c r="A34" s="31">
        <v>1</v>
      </c>
      <c r="B34" s="32">
        <v>2</v>
      </c>
      <c r="C34" s="31">
        <v>3</v>
      </c>
      <c r="D34" s="32">
        <v>4</v>
      </c>
      <c r="E34" s="31">
        <v>5</v>
      </c>
      <c r="F34" s="32">
        <v>6</v>
      </c>
      <c r="G34" s="31">
        <v>7</v>
      </c>
    </row>
    <row r="35" spans="1:9" ht="96.6" customHeight="1" thickBot="1" x14ac:dyDescent="0.35">
      <c r="A35" s="23" t="str">
        <f>'PI skaičiuoklė'!B19</f>
        <v>21 str. 12. Socialinės įtraukties koordinatoriumi turi teisę dirbti:
1) asmuo, turintis aukštojo mokslo kvalifikaciją arba jai lygiavertę kvalifikaciją  ir socialinės apsaugos ir darbo ministro nustatyta tvarka išklausęs 40 akademinių valandų įžanginius mokymus,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35" s="4"/>
      <c r="C35" s="24"/>
      <c r="D35" s="24"/>
      <c r="E35" s="24"/>
      <c r="F35" s="24"/>
      <c r="G35" s="24"/>
    </row>
    <row r="36" spans="1:9" ht="102.6" thickBot="1" x14ac:dyDescent="0.35">
      <c r="A36" s="8" t="str">
        <f>'PI skaičiuoklė'!C20</f>
        <v>Įstatymo projekto Nr. 1 12 straipsnio 5 dalyje siūloma nustatyti 3 metų terminą asmenims, priimtiems į socialinės įtraukties koordinatoriaus pareigas Socialinių paslaugų įstatymo 21 straipsnio 12 dalies 1 punkto pagrindu iki 2029 m. gruodžio 31 d., įgyti reikiamą išsilavinimą ir (ar) kvalifikaciją, nustatytą Socialinių paslaugų įstatymo 21 straipsnio 12 dalyje.</v>
      </c>
      <c r="B36" s="4"/>
      <c r="C36" s="24"/>
      <c r="D36" s="24"/>
      <c r="E36" s="24"/>
      <c r="F36" s="24"/>
      <c r="G36" s="24"/>
    </row>
    <row r="37" spans="1:9" ht="31.2" thickBot="1" x14ac:dyDescent="0.25">
      <c r="A37" s="25"/>
      <c r="B37" s="44" t="s">
        <v>107</v>
      </c>
      <c r="C37" s="5">
        <v>1</v>
      </c>
      <c r="D37" s="5">
        <v>13.36</v>
      </c>
      <c r="E37" s="5">
        <v>30</v>
      </c>
      <c r="F37" s="5">
        <v>1</v>
      </c>
      <c r="G37" s="5">
        <f>+C37*D37*E37*F37</f>
        <v>400.79999999999995</v>
      </c>
      <c r="I37" s="45" t="s">
        <v>108</v>
      </c>
    </row>
    <row r="38" spans="1:9" ht="10.8" thickBot="1" x14ac:dyDescent="0.35">
      <c r="A38" s="12"/>
      <c r="B38" s="5" t="s">
        <v>22</v>
      </c>
      <c r="C38" s="5"/>
      <c r="D38" s="5"/>
      <c r="E38" s="5"/>
      <c r="F38" s="5"/>
      <c r="G38" s="5">
        <f t="shared" ref="G38" si="4">+C38*D38*E38*F38</f>
        <v>0</v>
      </c>
    </row>
    <row r="39" spans="1:9" ht="10.8" thickBot="1" x14ac:dyDescent="0.35">
      <c r="A39" s="12"/>
      <c r="B39" s="5" t="s">
        <v>10</v>
      </c>
      <c r="C39" s="5"/>
      <c r="D39" s="5"/>
      <c r="E39" s="5"/>
      <c r="F39" s="5"/>
      <c r="G39" s="5"/>
    </row>
    <row r="40" spans="1:9" ht="10.8" thickBot="1" x14ac:dyDescent="0.35">
      <c r="A40" s="56" t="s">
        <v>79</v>
      </c>
      <c r="B40" s="57"/>
      <c r="C40" s="57"/>
      <c r="D40" s="57"/>
      <c r="E40" s="57"/>
      <c r="F40" s="58"/>
      <c r="G40" s="5">
        <f>SUM(G37:G39)</f>
        <v>400.79999999999995</v>
      </c>
    </row>
    <row r="41" spans="1:9" ht="10.8" thickBot="1" x14ac:dyDescent="0.35">
      <c r="A41" s="8" t="str">
        <f>'PI skaičiuoklė'!C21</f>
        <v>Veiksmas A2</v>
      </c>
      <c r="B41" s="37"/>
      <c r="C41" s="37"/>
      <c r="D41" s="37"/>
      <c r="E41" s="37"/>
      <c r="F41" s="37"/>
      <c r="G41" s="37"/>
    </row>
    <row r="42" spans="1:9" ht="10.8" thickBot="1" x14ac:dyDescent="0.35">
      <c r="A42" s="25"/>
      <c r="B42" s="5" t="s">
        <v>23</v>
      </c>
      <c r="C42" s="5">
        <v>0</v>
      </c>
      <c r="D42" s="5">
        <v>0</v>
      </c>
      <c r="E42" s="5">
        <v>0</v>
      </c>
      <c r="F42" s="5">
        <v>0</v>
      </c>
      <c r="G42" s="5">
        <f>+C42*D42*E42*F42</f>
        <v>0</v>
      </c>
    </row>
    <row r="43" spans="1:9" ht="10.8" thickBot="1" x14ac:dyDescent="0.35">
      <c r="A43" s="12"/>
      <c r="B43" s="5" t="s">
        <v>24</v>
      </c>
      <c r="C43" s="5">
        <v>0</v>
      </c>
      <c r="D43" s="5">
        <v>0</v>
      </c>
      <c r="E43" s="5">
        <v>0</v>
      </c>
      <c r="F43" s="5">
        <v>0</v>
      </c>
      <c r="G43" s="5">
        <f t="shared" ref="G43" si="5">+C43*D43*E43*F43</f>
        <v>0</v>
      </c>
    </row>
    <row r="44" spans="1:9" ht="10.8" thickBot="1" x14ac:dyDescent="0.35">
      <c r="A44" s="12"/>
      <c r="B44" s="5" t="s">
        <v>10</v>
      </c>
      <c r="C44" s="5"/>
      <c r="D44" s="5"/>
      <c r="E44" s="5"/>
      <c r="F44" s="5"/>
      <c r="G44" s="5"/>
    </row>
    <row r="45" spans="1:9" ht="10.8" thickBot="1" x14ac:dyDescent="0.35">
      <c r="A45" s="56" t="s">
        <v>80</v>
      </c>
      <c r="B45" s="57"/>
      <c r="C45" s="57"/>
      <c r="D45" s="57"/>
      <c r="E45" s="57"/>
      <c r="F45" s="58"/>
      <c r="G45" s="5">
        <f>SUM(G42:G44)</f>
        <v>0</v>
      </c>
    </row>
    <row r="46" spans="1:9" ht="10.8" thickBot="1" x14ac:dyDescent="0.35">
      <c r="A46" s="59" t="s">
        <v>81</v>
      </c>
      <c r="B46" s="60"/>
      <c r="C46" s="60"/>
      <c r="D46" s="60"/>
      <c r="E46" s="60"/>
      <c r="F46" s="61"/>
      <c r="G46" s="26">
        <f>SUM(G40,G45)</f>
        <v>400.79999999999995</v>
      </c>
    </row>
    <row r="47" spans="1:9" ht="21" thickBot="1" x14ac:dyDescent="0.35">
      <c r="A47" s="23" t="str">
        <f>'PI skaičiuoklė'!B24</f>
        <v>Straipsnis (-iai), punktas (-ai) ir įpareigojimas</v>
      </c>
      <c r="B47" s="37"/>
      <c r="C47" s="37"/>
      <c r="D47" s="37"/>
      <c r="E47" s="37"/>
      <c r="F47" s="37"/>
      <c r="G47" s="37"/>
    </row>
    <row r="48" spans="1:9" ht="10.8" thickBot="1" x14ac:dyDescent="0.35">
      <c r="A48" s="8" t="str">
        <f>'PI skaičiuoklė'!C25</f>
        <v>Veiksmas B1</v>
      </c>
      <c r="B48" s="37"/>
      <c r="C48" s="37"/>
      <c r="D48" s="37"/>
      <c r="E48" s="37"/>
      <c r="F48" s="37"/>
      <c r="G48" s="37"/>
    </row>
    <row r="49" spans="1:7" ht="10.8" thickBot="1" x14ac:dyDescent="0.35">
      <c r="A49" s="25"/>
      <c r="B49" s="5" t="s">
        <v>25</v>
      </c>
      <c r="C49" s="5">
        <v>0</v>
      </c>
      <c r="D49" s="5">
        <v>0</v>
      </c>
      <c r="E49" s="5">
        <v>0</v>
      </c>
      <c r="F49" s="5">
        <v>0</v>
      </c>
      <c r="G49" s="5">
        <f t="shared" ref="G49:G50" si="6">+C49*D49*E49*F49</f>
        <v>0</v>
      </c>
    </row>
    <row r="50" spans="1:7" ht="10.8" thickBot="1" x14ac:dyDescent="0.35">
      <c r="A50" s="12"/>
      <c r="B50" s="5" t="s">
        <v>26</v>
      </c>
      <c r="C50" s="5">
        <v>0</v>
      </c>
      <c r="D50" s="5">
        <v>0</v>
      </c>
      <c r="E50" s="5">
        <v>0</v>
      </c>
      <c r="F50" s="5">
        <v>0</v>
      </c>
      <c r="G50" s="5">
        <f t="shared" si="6"/>
        <v>0</v>
      </c>
    </row>
    <row r="51" spans="1:7" ht="10.8" thickBot="1" x14ac:dyDescent="0.35">
      <c r="A51" s="12"/>
      <c r="B51" s="5" t="s">
        <v>10</v>
      </c>
      <c r="C51" s="5"/>
      <c r="D51" s="5"/>
      <c r="E51" s="5"/>
      <c r="F51" s="5"/>
      <c r="G51" s="5"/>
    </row>
    <row r="52" spans="1:7" ht="10.8" thickBot="1" x14ac:dyDescent="0.35">
      <c r="A52" s="56" t="s">
        <v>82</v>
      </c>
      <c r="B52" s="57"/>
      <c r="C52" s="57"/>
      <c r="D52" s="57"/>
      <c r="E52" s="57"/>
      <c r="F52" s="58"/>
      <c r="G52" s="5">
        <f>SUM(G49:G51)</f>
        <v>0</v>
      </c>
    </row>
    <row r="53" spans="1:7" ht="10.8" thickBot="1" x14ac:dyDescent="0.35">
      <c r="A53" s="8" t="str">
        <f>'PI skaičiuoklė'!C26</f>
        <v>Veiksmas B2</v>
      </c>
      <c r="B53" s="37"/>
      <c r="C53" s="37"/>
      <c r="D53" s="37"/>
      <c r="E53" s="37"/>
      <c r="F53" s="37"/>
      <c r="G53" s="37"/>
    </row>
    <row r="54" spans="1:7" ht="10.8" thickBot="1" x14ac:dyDescent="0.35">
      <c r="A54" s="25"/>
      <c r="B54" s="5" t="s">
        <v>27</v>
      </c>
      <c r="C54" s="5">
        <v>0</v>
      </c>
      <c r="D54" s="5">
        <v>0</v>
      </c>
      <c r="E54" s="5">
        <v>0</v>
      </c>
      <c r="F54" s="5">
        <v>0</v>
      </c>
      <c r="G54" s="5">
        <f t="shared" ref="G54:G55" si="7">+C54*D54*E54*F54</f>
        <v>0</v>
      </c>
    </row>
    <row r="55" spans="1:7" ht="10.8" thickBot="1" x14ac:dyDescent="0.35">
      <c r="A55" s="12"/>
      <c r="B55" s="5" t="s">
        <v>28</v>
      </c>
      <c r="C55" s="5">
        <v>0</v>
      </c>
      <c r="D55" s="5">
        <v>0</v>
      </c>
      <c r="E55" s="5">
        <v>0</v>
      </c>
      <c r="F55" s="5">
        <v>0</v>
      </c>
      <c r="G55" s="5">
        <f t="shared" si="7"/>
        <v>0</v>
      </c>
    </row>
    <row r="56" spans="1:7" ht="10.8" thickBot="1" x14ac:dyDescent="0.35">
      <c r="A56" s="12"/>
      <c r="B56" s="5" t="s">
        <v>10</v>
      </c>
      <c r="C56" s="5"/>
      <c r="D56" s="5"/>
      <c r="E56" s="5"/>
      <c r="F56" s="5"/>
      <c r="G56" s="5"/>
    </row>
    <row r="57" spans="1:7" ht="10.8" thickBot="1" x14ac:dyDescent="0.35">
      <c r="A57" s="56" t="s">
        <v>83</v>
      </c>
      <c r="B57" s="57"/>
      <c r="C57" s="57"/>
      <c r="D57" s="57"/>
      <c r="E57" s="57"/>
      <c r="F57" s="58"/>
      <c r="G57" s="5">
        <f>SUM(G54:G56)</f>
        <v>0</v>
      </c>
    </row>
    <row r="58" spans="1:7" ht="10.8" thickBot="1" x14ac:dyDescent="0.35">
      <c r="A58" s="59" t="s">
        <v>84</v>
      </c>
      <c r="B58" s="60"/>
      <c r="C58" s="60"/>
      <c r="D58" s="60"/>
      <c r="E58" s="60"/>
      <c r="F58" s="61"/>
      <c r="G58" s="26">
        <f>SUM(G52,G57)</f>
        <v>0</v>
      </c>
    </row>
  </sheetData>
  <mergeCells count="14">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s>
  <pageMargins left="0.70866141732283472" right="0.70866141732283472" top="1.1417322834645669" bottom="0.94488188976377963" header="0.31496062992125984" footer="0.31496062992125984"/>
  <pageSetup paperSize="9" orientation="landscape" r:id="rId1"/>
  <headerFooter>
    <oddFooter>&amp;L_x000D_&amp;1#&amp;"Aptos"&amp;10&amp;K000000 Socialinės apsaugos ir darbo ministerija bei pavaldžios įstaigos | Vidiniam naudojimui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54"/>
  <sheetViews>
    <sheetView topLeftCell="A31" zoomScale="85" zoomScaleNormal="85" workbookViewId="0">
      <selection activeCell="J13" sqref="J13"/>
    </sheetView>
  </sheetViews>
  <sheetFormatPr defaultColWidth="8.6640625" defaultRowHeight="10.199999999999999" x14ac:dyDescent="0.3"/>
  <cols>
    <col min="1" max="1" width="33.44140625" style="1" customWidth="1"/>
    <col min="2" max="2" width="16.6640625" style="1" customWidth="1"/>
    <col min="3" max="3" width="15.5546875" style="1" customWidth="1"/>
    <col min="4" max="4" width="36.44140625" style="1" customWidth="1"/>
    <col min="5" max="16384" width="8.6640625" style="1"/>
  </cols>
  <sheetData>
    <row r="1" spans="1:4" ht="20.25" customHeight="1" thickBot="1" x14ac:dyDescent="0.35">
      <c r="A1" s="75" t="s">
        <v>61</v>
      </c>
      <c r="B1" s="76"/>
      <c r="C1" s="76"/>
      <c r="D1" s="77"/>
    </row>
    <row r="2" spans="1:4" ht="24.6" customHeight="1" thickBot="1" x14ac:dyDescent="0.35">
      <c r="A2" s="29" t="s">
        <v>87</v>
      </c>
      <c r="B2" s="71" t="s">
        <v>29</v>
      </c>
      <c r="C2" s="72"/>
      <c r="D2" s="30" t="s">
        <v>3</v>
      </c>
    </row>
    <row r="3" spans="1:4" ht="10.8" thickBot="1" x14ac:dyDescent="0.35">
      <c r="A3" s="31">
        <v>1</v>
      </c>
      <c r="B3" s="73">
        <v>2</v>
      </c>
      <c r="C3" s="74"/>
      <c r="D3" s="31">
        <v>3</v>
      </c>
    </row>
    <row r="4" spans="1:4" ht="184.2" thickBot="1" x14ac:dyDescent="0.35">
      <c r="A4" s="23" t="str">
        <f>'PI skaičiuoklė'!B6</f>
        <v>21 str. 12. Socialinės įtraukties koordinatoriumi turi teisę dirbti:
1) asmuo, turintis aukštojo mokslo kvalifikaciją arba jai lygiavertę kvalifikaciją  ir vienų metų darbo patirtį socialinių paslaugų srityje,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4" s="4"/>
      <c r="C4" s="4"/>
      <c r="D4" s="4"/>
    </row>
    <row r="5" spans="1:4" ht="21" thickBot="1" x14ac:dyDescent="0.35">
      <c r="A5" s="8" t="str">
        <f>'PI skaičiuoklė'!C7</f>
        <v>Nėra nustatytas reikalavimas išklausyti įžanginius mokymus</v>
      </c>
      <c r="B5" s="4"/>
      <c r="C5" s="4"/>
      <c r="D5" s="4"/>
    </row>
    <row r="6" spans="1:4" ht="10.8" thickBot="1" x14ac:dyDescent="0.35">
      <c r="A6" s="12"/>
      <c r="B6" s="5" t="s">
        <v>21</v>
      </c>
      <c r="C6" s="5">
        <v>0</v>
      </c>
      <c r="D6" s="5">
        <f>+C6</f>
        <v>0</v>
      </c>
    </row>
    <row r="7" spans="1:4" ht="10.8" thickBot="1" x14ac:dyDescent="0.35">
      <c r="A7" s="12"/>
      <c r="B7" s="5" t="s">
        <v>22</v>
      </c>
      <c r="C7" s="5">
        <v>0</v>
      </c>
      <c r="D7" s="5">
        <f>+C7</f>
        <v>0</v>
      </c>
    </row>
    <row r="8" spans="1:4" ht="20.100000000000001" customHeight="1" thickBot="1" x14ac:dyDescent="0.35">
      <c r="A8" s="56" t="s">
        <v>30</v>
      </c>
      <c r="B8" s="57"/>
      <c r="C8" s="57"/>
      <c r="D8" s="4">
        <f>SUM(D6:D7)</f>
        <v>0</v>
      </c>
    </row>
    <row r="9" spans="1:4" ht="10.8" thickBot="1" x14ac:dyDescent="0.35">
      <c r="A9" s="8" t="str">
        <f>'PI skaičiuoklė'!C8</f>
        <v>Veiksmas A2</v>
      </c>
      <c r="B9" s="4"/>
      <c r="C9" s="4"/>
      <c r="D9" s="4"/>
    </row>
    <row r="10" spans="1:4" ht="10.8" thickBot="1" x14ac:dyDescent="0.35">
      <c r="A10" s="12"/>
      <c r="B10" s="5" t="s">
        <v>23</v>
      </c>
      <c r="C10" s="5">
        <v>0</v>
      </c>
      <c r="D10" s="5">
        <f>+C10</f>
        <v>0</v>
      </c>
    </row>
    <row r="11" spans="1:4" ht="10.8" thickBot="1" x14ac:dyDescent="0.35">
      <c r="A11" s="12"/>
      <c r="B11" s="5" t="s">
        <v>24</v>
      </c>
      <c r="C11" s="5">
        <v>0</v>
      </c>
      <c r="D11" s="5">
        <f>+C11</f>
        <v>0</v>
      </c>
    </row>
    <row r="12" spans="1:4" ht="10.8" thickBot="1" x14ac:dyDescent="0.35">
      <c r="A12" s="56" t="s">
        <v>31</v>
      </c>
      <c r="B12" s="57"/>
      <c r="C12" s="57"/>
      <c r="D12" s="4">
        <f>SUM(D10:D11)</f>
        <v>0</v>
      </c>
    </row>
    <row r="13" spans="1:4" ht="10.8" thickBot="1" x14ac:dyDescent="0.35">
      <c r="A13" s="8" t="s">
        <v>10</v>
      </c>
      <c r="B13" s="5"/>
      <c r="C13" s="5"/>
      <c r="D13" s="5" t="s">
        <v>10</v>
      </c>
    </row>
    <row r="14" spans="1:4" ht="10.8" thickBot="1" x14ac:dyDescent="0.35">
      <c r="A14" s="59" t="s">
        <v>32</v>
      </c>
      <c r="B14" s="60"/>
      <c r="C14" s="60"/>
      <c r="D14" s="4">
        <f>SUM(D8,D12)</f>
        <v>0</v>
      </c>
    </row>
    <row r="15" spans="1:4" ht="23.4" customHeight="1" thickBot="1" x14ac:dyDescent="0.35">
      <c r="A15" s="23" t="str">
        <f>'PI skaičiuoklė'!B11</f>
        <v>Straipsnis (-iai), punktas (-ai) ir įpareigojimas</v>
      </c>
      <c r="B15" s="5"/>
      <c r="C15" s="5"/>
      <c r="D15" s="5"/>
    </row>
    <row r="16" spans="1:4" ht="10.8" thickBot="1" x14ac:dyDescent="0.35">
      <c r="A16" s="8" t="str">
        <f>'PI skaičiuoklė'!C12</f>
        <v>Veiksmas B1</v>
      </c>
      <c r="B16" s="4"/>
      <c r="C16" s="4"/>
      <c r="D16" s="4"/>
    </row>
    <row r="17" spans="1:4" ht="10.8" thickBot="1" x14ac:dyDescent="0.35">
      <c r="A17" s="12"/>
      <c r="B17" s="5" t="s">
        <v>25</v>
      </c>
      <c r="C17" s="5">
        <v>0</v>
      </c>
      <c r="D17" s="5">
        <f>+C17</f>
        <v>0</v>
      </c>
    </row>
    <row r="18" spans="1:4" ht="10.8" thickBot="1" x14ac:dyDescent="0.35">
      <c r="A18" s="12"/>
      <c r="B18" s="5" t="s">
        <v>26</v>
      </c>
      <c r="C18" s="5">
        <v>0</v>
      </c>
      <c r="D18" s="5">
        <f>+C18</f>
        <v>0</v>
      </c>
    </row>
    <row r="19" spans="1:4" ht="10.8" thickBot="1" x14ac:dyDescent="0.35">
      <c r="A19" s="56" t="s">
        <v>33</v>
      </c>
      <c r="B19" s="57"/>
      <c r="C19" s="57"/>
      <c r="D19" s="4">
        <f>SUM(D17:D18)</f>
        <v>0</v>
      </c>
    </row>
    <row r="20" spans="1:4" ht="10.8" thickBot="1" x14ac:dyDescent="0.35">
      <c r="A20" s="8" t="str">
        <f>'PI skaičiuoklė'!C13</f>
        <v>Veiksmas B2</v>
      </c>
      <c r="B20" s="4"/>
      <c r="C20" s="4"/>
      <c r="D20" s="37"/>
    </row>
    <row r="21" spans="1:4" ht="10.8" thickBot="1" x14ac:dyDescent="0.35">
      <c r="A21" s="12"/>
      <c r="B21" s="5" t="s">
        <v>27</v>
      </c>
      <c r="C21" s="5">
        <v>0</v>
      </c>
      <c r="D21" s="5">
        <f>+C21</f>
        <v>0</v>
      </c>
    </row>
    <row r="22" spans="1:4" ht="10.8" thickBot="1" x14ac:dyDescent="0.35">
      <c r="A22" s="12"/>
      <c r="B22" s="5" t="s">
        <v>28</v>
      </c>
      <c r="C22" s="5">
        <v>0</v>
      </c>
      <c r="D22" s="5">
        <f>+C22</f>
        <v>0</v>
      </c>
    </row>
    <row r="23" spans="1:4" ht="10.8" thickBot="1" x14ac:dyDescent="0.35">
      <c r="A23" s="56" t="s">
        <v>34</v>
      </c>
      <c r="B23" s="57"/>
      <c r="C23" s="57"/>
      <c r="D23" s="4">
        <f>SUM(D21:D22)</f>
        <v>0</v>
      </c>
    </row>
    <row r="24" spans="1:4" ht="10.8" thickBot="1" x14ac:dyDescent="0.35">
      <c r="A24" s="12"/>
      <c r="B24" s="5" t="s">
        <v>10</v>
      </c>
      <c r="C24" s="5"/>
      <c r="D24" s="5" t="s">
        <v>16</v>
      </c>
    </row>
    <row r="25" spans="1:4" ht="10.8" thickBot="1" x14ac:dyDescent="0.35">
      <c r="A25" s="59" t="s">
        <v>35</v>
      </c>
      <c r="B25" s="60"/>
      <c r="C25" s="60"/>
      <c r="D25" s="37">
        <f>SUM(D19,D23)</f>
        <v>0</v>
      </c>
    </row>
    <row r="29" spans="1:4" ht="10.8" thickBot="1" x14ac:dyDescent="0.35"/>
    <row r="30" spans="1:4" ht="10.8" thickBot="1" x14ac:dyDescent="0.35">
      <c r="A30" s="78" t="s">
        <v>62</v>
      </c>
      <c r="B30" s="79"/>
      <c r="C30" s="79"/>
      <c r="D30" s="80"/>
    </row>
    <row r="31" spans="1:4" ht="36.75" customHeight="1" thickBot="1" x14ac:dyDescent="0.35">
      <c r="A31" s="29" t="s">
        <v>88</v>
      </c>
      <c r="B31" s="71" t="s">
        <v>29</v>
      </c>
      <c r="C31" s="72"/>
      <c r="D31" s="30" t="s">
        <v>3</v>
      </c>
    </row>
    <row r="32" spans="1:4" ht="10.8" thickBot="1" x14ac:dyDescent="0.35">
      <c r="A32" s="31">
        <v>1</v>
      </c>
      <c r="B32" s="73">
        <v>2</v>
      </c>
      <c r="C32" s="74"/>
      <c r="D32" s="31">
        <v>3</v>
      </c>
    </row>
    <row r="33" spans="1:4" ht="27.75" customHeight="1" thickBot="1" x14ac:dyDescent="0.35">
      <c r="A33" s="23" t="str">
        <f>'PI skaičiuoklė'!B19</f>
        <v>21 str. 12. Socialinės įtraukties koordinatoriumi turi teisę dirbti:
1) asmuo, turintis aukštojo mokslo kvalifikaciją arba jai lygiavertę kvalifikaciją  ir socialinės apsaugos ir darbo ministro nustatyta tvarka išklausęs 40 akademinių valandų įžanginius mokymus,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33" s="4"/>
      <c r="C33" s="4"/>
      <c r="D33" s="4"/>
    </row>
    <row r="34" spans="1:4" ht="92.4" thickBot="1" x14ac:dyDescent="0.35">
      <c r="A34" s="8" t="str">
        <f>'PI skaičiuoklė'!C20</f>
        <v>Įstatymo projekto Nr. 1 12 straipsnio 5 dalyje siūloma nustatyti 3 metų terminą asmenims, priimtiems į socialinės įtraukties koordinatoriaus pareigas Socialinių paslaugų įstatymo 21 straipsnio 12 dalies 1 punkto pagrindu iki 2029 m. gruodžio 31 d., įgyti reikiamą išsilavinimą ir (ar) kvalifikaciją, nustatytą Socialinių paslaugų įstatymo 21 straipsnio 12 dalyje.</v>
      </c>
      <c r="B34" s="4"/>
      <c r="C34" s="4"/>
      <c r="D34" s="4"/>
    </row>
    <row r="35" spans="1:4" ht="10.8" thickBot="1" x14ac:dyDescent="0.35">
      <c r="A35" s="12"/>
      <c r="B35" s="5" t="s">
        <v>21</v>
      </c>
      <c r="C35" s="5">
        <v>0</v>
      </c>
      <c r="D35" s="5">
        <f>+C35</f>
        <v>0</v>
      </c>
    </row>
    <row r="36" spans="1:4" ht="10.8" thickBot="1" x14ac:dyDescent="0.35">
      <c r="A36" s="12"/>
      <c r="B36" s="5" t="s">
        <v>22</v>
      </c>
      <c r="C36" s="5">
        <v>0</v>
      </c>
      <c r="D36" s="5">
        <f>+C36</f>
        <v>0</v>
      </c>
    </row>
    <row r="37" spans="1:4" ht="10.8" thickBot="1" x14ac:dyDescent="0.35">
      <c r="A37" s="56" t="s">
        <v>30</v>
      </c>
      <c r="B37" s="57"/>
      <c r="C37" s="57"/>
      <c r="D37" s="4">
        <f>SUM(D35:D36)</f>
        <v>0</v>
      </c>
    </row>
    <row r="38" spans="1:4" ht="10.8" thickBot="1" x14ac:dyDescent="0.35">
      <c r="A38" s="8" t="str">
        <f>'PI skaičiuoklė'!C21</f>
        <v>Veiksmas A2</v>
      </c>
      <c r="B38" s="4"/>
      <c r="C38" s="4"/>
      <c r="D38" s="4"/>
    </row>
    <row r="39" spans="1:4" ht="10.8" thickBot="1" x14ac:dyDescent="0.35">
      <c r="A39" s="12"/>
      <c r="B39" s="5" t="s">
        <v>23</v>
      </c>
      <c r="C39" s="5">
        <v>0</v>
      </c>
      <c r="D39" s="5">
        <f>+C39</f>
        <v>0</v>
      </c>
    </row>
    <row r="40" spans="1:4" ht="10.8" thickBot="1" x14ac:dyDescent="0.35">
      <c r="A40" s="12"/>
      <c r="B40" s="5" t="s">
        <v>24</v>
      </c>
      <c r="C40" s="5">
        <v>0</v>
      </c>
      <c r="D40" s="5">
        <f>+C40</f>
        <v>0</v>
      </c>
    </row>
    <row r="41" spans="1:4" ht="10.8" thickBot="1" x14ac:dyDescent="0.35">
      <c r="A41" s="56" t="s">
        <v>31</v>
      </c>
      <c r="B41" s="57"/>
      <c r="C41" s="57"/>
      <c r="D41" s="4">
        <f>SUM(D39:D40)</f>
        <v>0</v>
      </c>
    </row>
    <row r="42" spans="1:4" ht="10.8" thickBot="1" x14ac:dyDescent="0.35">
      <c r="A42" s="8" t="s">
        <v>10</v>
      </c>
      <c r="B42" s="5"/>
      <c r="C42" s="5"/>
      <c r="D42" s="5" t="s">
        <v>10</v>
      </c>
    </row>
    <row r="43" spans="1:4" ht="10.8" thickBot="1" x14ac:dyDescent="0.35">
      <c r="A43" s="59" t="s">
        <v>32</v>
      </c>
      <c r="B43" s="60"/>
      <c r="C43" s="60"/>
      <c r="D43" s="4">
        <f>SUM(D37,D41)</f>
        <v>0</v>
      </c>
    </row>
    <row r="44" spans="1:4" ht="21" thickBot="1" x14ac:dyDescent="0.35">
      <c r="A44" s="23" t="str">
        <f>'PI skaičiuoklė'!B24</f>
        <v>Straipsnis (-iai), punktas (-ai) ir įpareigojimas</v>
      </c>
      <c r="B44" s="5"/>
      <c r="C44" s="5"/>
      <c r="D44" s="5"/>
    </row>
    <row r="45" spans="1:4" ht="10.8" thickBot="1" x14ac:dyDescent="0.35">
      <c r="A45" s="8" t="str">
        <f>'PI skaičiuoklė'!C25</f>
        <v>Veiksmas B1</v>
      </c>
      <c r="B45" s="4"/>
      <c r="C45" s="4"/>
      <c r="D45" s="4"/>
    </row>
    <row r="46" spans="1:4" ht="10.8" thickBot="1" x14ac:dyDescent="0.35">
      <c r="A46" s="12"/>
      <c r="B46" s="5" t="s">
        <v>25</v>
      </c>
      <c r="C46" s="5">
        <v>0</v>
      </c>
      <c r="D46" s="5">
        <f>+C46</f>
        <v>0</v>
      </c>
    </row>
    <row r="47" spans="1:4" ht="10.8" thickBot="1" x14ac:dyDescent="0.35">
      <c r="A47" s="12"/>
      <c r="B47" s="5" t="s">
        <v>26</v>
      </c>
      <c r="C47" s="5">
        <v>0</v>
      </c>
      <c r="D47" s="5">
        <f>+C47</f>
        <v>0</v>
      </c>
    </row>
    <row r="48" spans="1:4" ht="10.8" thickBot="1" x14ac:dyDescent="0.35">
      <c r="A48" s="56" t="s">
        <v>33</v>
      </c>
      <c r="B48" s="57"/>
      <c r="C48" s="57"/>
      <c r="D48" s="4">
        <f>SUM(D46:D47)</f>
        <v>0</v>
      </c>
    </row>
    <row r="49" spans="1:4" ht="10.8" thickBot="1" x14ac:dyDescent="0.35">
      <c r="A49" s="8" t="str">
        <f>'PI skaičiuoklė'!C26</f>
        <v>Veiksmas B2</v>
      </c>
      <c r="B49" s="4"/>
      <c r="C49" s="4"/>
      <c r="D49" s="4"/>
    </row>
    <row r="50" spans="1:4" ht="10.8" thickBot="1" x14ac:dyDescent="0.35">
      <c r="A50" s="12"/>
      <c r="B50" s="5" t="s">
        <v>27</v>
      </c>
      <c r="C50" s="5">
        <v>0</v>
      </c>
      <c r="D50" s="5">
        <f>+C50</f>
        <v>0</v>
      </c>
    </row>
    <row r="51" spans="1:4" ht="10.8" thickBot="1" x14ac:dyDescent="0.35">
      <c r="A51" s="12"/>
      <c r="B51" s="5" t="s">
        <v>28</v>
      </c>
      <c r="C51" s="5">
        <v>0</v>
      </c>
      <c r="D51" s="5">
        <f>+C51</f>
        <v>0</v>
      </c>
    </row>
    <row r="52" spans="1:4" ht="10.8" thickBot="1" x14ac:dyDescent="0.35">
      <c r="A52" s="56" t="s">
        <v>34</v>
      </c>
      <c r="B52" s="57"/>
      <c r="C52" s="57"/>
      <c r="D52" s="4">
        <f>SUM(D50:D51)</f>
        <v>0</v>
      </c>
    </row>
    <row r="53" spans="1:4" ht="10.8" thickBot="1" x14ac:dyDescent="0.35">
      <c r="A53" s="12"/>
      <c r="B53" s="5" t="s">
        <v>10</v>
      </c>
      <c r="C53" s="5"/>
      <c r="D53" s="5" t="s">
        <v>16</v>
      </c>
    </row>
    <row r="54" spans="1:4" ht="10.8" thickBot="1" x14ac:dyDescent="0.35">
      <c r="A54" s="59" t="s">
        <v>35</v>
      </c>
      <c r="B54" s="60"/>
      <c r="C54" s="60"/>
      <c r="D54" s="4">
        <f>SUM(D48,D52)</f>
        <v>0</v>
      </c>
    </row>
  </sheetData>
  <mergeCells count="18">
    <mergeCell ref="A1:D1"/>
    <mergeCell ref="A30:D30"/>
    <mergeCell ref="A37:C37"/>
    <mergeCell ref="A41:C41"/>
    <mergeCell ref="A43:C43"/>
    <mergeCell ref="A25:C25"/>
    <mergeCell ref="A8:C8"/>
    <mergeCell ref="A12:C12"/>
    <mergeCell ref="A14:C14"/>
    <mergeCell ref="A19:C19"/>
    <mergeCell ref="A23:C23"/>
    <mergeCell ref="B2:C2"/>
    <mergeCell ref="B3:C3"/>
    <mergeCell ref="B31:C31"/>
    <mergeCell ref="B32:C32"/>
    <mergeCell ref="A48:C48"/>
    <mergeCell ref="A52:C52"/>
    <mergeCell ref="A54:C54"/>
  </mergeCells>
  <pageMargins left="0.70866141732283472" right="0.70866141732283472" top="0.78740157480314965" bottom="0.78740157480314965" header="0.31496062992125984" footer="0.31496062992125984"/>
  <pageSetup paperSize="9" orientation="landscape" r:id="rId1"/>
  <headerFooter>
    <oddFooter>&amp;L_x000D_&amp;1#&amp;"Aptos"&amp;10&amp;K000000 Socialinės apsaugos ir darbo ministerija bei pavaldžios įstaigos | Vidiniam naudojimui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E57"/>
  <sheetViews>
    <sheetView topLeftCell="A36" zoomScaleNormal="100" workbookViewId="0">
      <selection sqref="A1:E1"/>
    </sheetView>
  </sheetViews>
  <sheetFormatPr defaultColWidth="8.6640625" defaultRowHeight="10.199999999999999" x14ac:dyDescent="0.3"/>
  <cols>
    <col min="1" max="1" width="28.5546875" style="1" customWidth="1"/>
    <col min="2" max="2" width="13" style="1" customWidth="1"/>
    <col min="3" max="3" width="22.5546875" style="1" customWidth="1"/>
    <col min="4" max="4" width="37.44140625" style="1" customWidth="1"/>
    <col min="5" max="5" width="17.6640625" style="1" customWidth="1"/>
    <col min="6" max="16384" width="8.6640625" style="1"/>
  </cols>
  <sheetData>
    <row r="1" spans="1:5" ht="16.5" customHeight="1" thickBot="1" x14ac:dyDescent="0.35">
      <c r="A1" s="75" t="s">
        <v>63</v>
      </c>
      <c r="B1" s="76"/>
      <c r="C1" s="76"/>
      <c r="D1" s="76"/>
      <c r="E1" s="77"/>
    </row>
    <row r="2" spans="1:5" ht="44.25" customHeight="1" thickBot="1" x14ac:dyDescent="0.35">
      <c r="A2" s="29" t="s">
        <v>87</v>
      </c>
      <c r="B2" s="30" t="s">
        <v>89</v>
      </c>
      <c r="C2" s="30" t="s">
        <v>60</v>
      </c>
      <c r="D2" s="30" t="s">
        <v>90</v>
      </c>
      <c r="E2" s="30" t="s">
        <v>4</v>
      </c>
    </row>
    <row r="3" spans="1:5" ht="13.5" customHeight="1" thickBot="1" x14ac:dyDescent="0.35">
      <c r="A3" s="31">
        <v>1</v>
      </c>
      <c r="B3" s="32">
        <v>2</v>
      </c>
      <c r="C3" s="32">
        <v>3</v>
      </c>
      <c r="D3" s="32">
        <v>4</v>
      </c>
      <c r="E3" s="32">
        <v>5</v>
      </c>
    </row>
    <row r="4" spans="1:5" ht="214.8" thickBot="1" x14ac:dyDescent="0.35">
      <c r="A4" s="23" t="str">
        <f>'PI skaičiuoklė'!B6</f>
        <v>21 str. 12. Socialinės įtraukties koordinatoriumi turi teisę dirbti:
1) asmuo, turintis aukštojo mokslo kvalifikaciją arba jai lygiavertę kvalifikaciją  ir vienų metų darbo patirtį socialinių paslaugų srityje,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4" s="4"/>
      <c r="C4" s="4"/>
      <c r="D4" s="4"/>
      <c r="E4" s="4"/>
    </row>
    <row r="5" spans="1:5" ht="21" thickBot="1" x14ac:dyDescent="0.35">
      <c r="A5" s="8" t="str">
        <f>'PI skaičiuoklė'!C7</f>
        <v>Nėra nustatytas reikalavimas išklausyti įžanginius mokymus</v>
      </c>
      <c r="B5" s="4"/>
      <c r="C5" s="4"/>
      <c r="D5" s="4"/>
      <c r="E5" s="4"/>
    </row>
    <row r="6" spans="1:5" ht="10.8" thickBot="1" x14ac:dyDescent="0.35">
      <c r="A6" s="12"/>
      <c r="B6" s="5" t="s">
        <v>21</v>
      </c>
      <c r="C6" s="5">
        <v>0</v>
      </c>
      <c r="D6" s="5">
        <v>0</v>
      </c>
      <c r="E6" s="5">
        <f>+C6*D6</f>
        <v>0</v>
      </c>
    </row>
    <row r="7" spans="1:5" ht="10.8" thickBot="1" x14ac:dyDescent="0.35">
      <c r="A7" s="12"/>
      <c r="B7" s="5" t="s">
        <v>22</v>
      </c>
      <c r="C7" s="5">
        <v>0</v>
      </c>
      <c r="D7" s="5">
        <v>0</v>
      </c>
      <c r="E7" s="5">
        <f>+C7*D7</f>
        <v>0</v>
      </c>
    </row>
    <row r="8" spans="1:5" ht="14.1" customHeight="1" thickBot="1" x14ac:dyDescent="0.35">
      <c r="A8" s="56" t="s">
        <v>36</v>
      </c>
      <c r="B8" s="57"/>
      <c r="C8" s="57"/>
      <c r="D8" s="58"/>
      <c r="E8" s="5">
        <f>SUM(E6:E7)</f>
        <v>0</v>
      </c>
    </row>
    <row r="9" spans="1:5" ht="10.8" thickBot="1" x14ac:dyDescent="0.35">
      <c r="A9" s="8" t="str">
        <f>'PI skaičiuoklė'!C8</f>
        <v>Veiksmas A2</v>
      </c>
      <c r="B9" s="4"/>
      <c r="C9" s="4"/>
      <c r="D9" s="4"/>
      <c r="E9" s="4"/>
    </row>
    <row r="10" spans="1:5" ht="10.8" thickBot="1" x14ac:dyDescent="0.35">
      <c r="A10" s="12"/>
      <c r="B10" s="5" t="s">
        <v>23</v>
      </c>
      <c r="C10" s="5">
        <v>0</v>
      </c>
      <c r="D10" s="5">
        <v>0</v>
      </c>
      <c r="E10" s="5">
        <f t="shared" ref="E10:E11" si="0">+C10*D10</f>
        <v>0</v>
      </c>
    </row>
    <row r="11" spans="1:5" ht="10.8" thickBot="1" x14ac:dyDescent="0.35">
      <c r="A11" s="12"/>
      <c r="B11" s="5" t="s">
        <v>24</v>
      </c>
      <c r="C11" s="5">
        <v>0</v>
      </c>
      <c r="D11" s="5">
        <v>0</v>
      </c>
      <c r="E11" s="5">
        <f t="shared" si="0"/>
        <v>0</v>
      </c>
    </row>
    <row r="12" spans="1:5" ht="10.8" thickBot="1" x14ac:dyDescent="0.35">
      <c r="A12" s="56" t="s">
        <v>37</v>
      </c>
      <c r="B12" s="57"/>
      <c r="C12" s="57"/>
      <c r="D12" s="58"/>
      <c r="E12" s="5">
        <f>SUM(E10:E11)</f>
        <v>0</v>
      </c>
    </row>
    <row r="13" spans="1:5" ht="10.8" thickBot="1" x14ac:dyDescent="0.35">
      <c r="A13" s="12"/>
      <c r="B13" s="5" t="s">
        <v>10</v>
      </c>
      <c r="C13" s="5">
        <v>0</v>
      </c>
      <c r="D13" s="5"/>
      <c r="E13" s="5" t="s">
        <v>91</v>
      </c>
    </row>
    <row r="14" spans="1:5" ht="10.8" thickBot="1" x14ac:dyDescent="0.35">
      <c r="A14" s="59" t="s">
        <v>38</v>
      </c>
      <c r="B14" s="60"/>
      <c r="C14" s="60"/>
      <c r="D14" s="61"/>
      <c r="E14" s="4">
        <f>SUM(E8,E12)</f>
        <v>0</v>
      </c>
    </row>
    <row r="15" spans="1:5" ht="21" thickBot="1" x14ac:dyDescent="0.35">
      <c r="A15" s="23" t="str">
        <f>'PI skaičiuoklė'!B11</f>
        <v>Straipsnis (-iai), punktas (-ai) ir įpareigojimas</v>
      </c>
      <c r="B15" s="4"/>
      <c r="C15" s="4"/>
      <c r="D15" s="4"/>
      <c r="E15" s="4"/>
    </row>
    <row r="16" spans="1:5" ht="10.8" thickBot="1" x14ac:dyDescent="0.35">
      <c r="A16" s="8" t="str">
        <f>'PI skaičiuoklė'!C12</f>
        <v>Veiksmas B1</v>
      </c>
      <c r="B16" s="4"/>
      <c r="C16" s="4"/>
      <c r="D16" s="4"/>
      <c r="E16" s="4"/>
    </row>
    <row r="17" spans="1:5" ht="10.8" thickBot="1" x14ac:dyDescent="0.35">
      <c r="A17" s="12"/>
      <c r="B17" s="5" t="s">
        <v>25</v>
      </c>
      <c r="C17" s="5">
        <v>0</v>
      </c>
      <c r="D17" s="5">
        <v>0</v>
      </c>
      <c r="E17" s="5">
        <f t="shared" ref="E17:E18" si="1">+C17*D17</f>
        <v>0</v>
      </c>
    </row>
    <row r="18" spans="1:5" ht="10.8" thickBot="1" x14ac:dyDescent="0.35">
      <c r="A18" s="12"/>
      <c r="B18" s="5" t="s">
        <v>26</v>
      </c>
      <c r="C18" s="5">
        <v>0</v>
      </c>
      <c r="D18" s="5">
        <v>0</v>
      </c>
      <c r="E18" s="5">
        <f t="shared" si="1"/>
        <v>0</v>
      </c>
    </row>
    <row r="19" spans="1:5" ht="10.8" thickBot="1" x14ac:dyDescent="0.35">
      <c r="A19" s="56" t="s">
        <v>39</v>
      </c>
      <c r="B19" s="57"/>
      <c r="C19" s="57"/>
      <c r="D19" s="58"/>
      <c r="E19" s="5">
        <f>SUM(E17:E18)</f>
        <v>0</v>
      </c>
    </row>
    <row r="20" spans="1:5" ht="10.8" thickBot="1" x14ac:dyDescent="0.35">
      <c r="A20" s="8" t="str">
        <f>'PI skaičiuoklė'!C13</f>
        <v>Veiksmas B2</v>
      </c>
      <c r="B20" s="4"/>
      <c r="C20" s="4"/>
      <c r="D20" s="4"/>
      <c r="E20" s="4"/>
    </row>
    <row r="21" spans="1:5" ht="10.8" thickBot="1" x14ac:dyDescent="0.35">
      <c r="A21" s="12"/>
      <c r="B21" s="5" t="s">
        <v>27</v>
      </c>
      <c r="C21" s="5">
        <v>0</v>
      </c>
      <c r="D21" s="5">
        <v>0</v>
      </c>
      <c r="E21" s="5">
        <f t="shared" ref="E21:E22" si="2">+C21*D21</f>
        <v>0</v>
      </c>
    </row>
    <row r="22" spans="1:5" ht="10.8" thickBot="1" x14ac:dyDescent="0.35">
      <c r="A22" s="12"/>
      <c r="B22" s="5" t="s">
        <v>28</v>
      </c>
      <c r="C22" s="5">
        <v>0</v>
      </c>
      <c r="D22" s="5">
        <v>0</v>
      </c>
      <c r="E22" s="5">
        <f t="shared" si="2"/>
        <v>0</v>
      </c>
    </row>
    <row r="23" spans="1:5" ht="10.8" thickBot="1" x14ac:dyDescent="0.35">
      <c r="A23" s="56" t="s">
        <v>41</v>
      </c>
      <c r="B23" s="57"/>
      <c r="C23" s="57"/>
      <c r="D23" s="58"/>
      <c r="E23" s="5">
        <f>SUM(E21:E22)</f>
        <v>0</v>
      </c>
    </row>
    <row r="24" spans="1:5" ht="10.8" thickBot="1" x14ac:dyDescent="0.35">
      <c r="A24" s="12"/>
      <c r="B24" s="5" t="s">
        <v>10</v>
      </c>
      <c r="C24" s="5"/>
      <c r="D24" s="5"/>
      <c r="E24" s="5" t="s">
        <v>16</v>
      </c>
    </row>
    <row r="25" spans="1:5" ht="10.8" thickBot="1" x14ac:dyDescent="0.35">
      <c r="A25" s="59" t="s">
        <v>40</v>
      </c>
      <c r="B25" s="60"/>
      <c r="C25" s="60"/>
      <c r="D25" s="61"/>
      <c r="E25" s="4">
        <f>SUM(E19,E23)</f>
        <v>0</v>
      </c>
    </row>
    <row r="26" spans="1:5" x14ac:dyDescent="0.3">
      <c r="A26" s="27"/>
      <c r="B26" s="27"/>
      <c r="C26" s="27"/>
      <c r="D26" s="27"/>
      <c r="E26" s="33"/>
    </row>
    <row r="27" spans="1:5" x14ac:dyDescent="0.3">
      <c r="A27" s="27"/>
      <c r="B27" s="27"/>
      <c r="C27" s="27"/>
      <c r="D27" s="27"/>
      <c r="E27" s="33"/>
    </row>
    <row r="28" spans="1:5" x14ac:dyDescent="0.3">
      <c r="A28" s="27"/>
      <c r="B28" s="27"/>
      <c r="C28" s="27"/>
      <c r="D28" s="27"/>
      <c r="E28" s="33"/>
    </row>
    <row r="29" spans="1:5" x14ac:dyDescent="0.3">
      <c r="A29" s="27"/>
      <c r="B29" s="27"/>
      <c r="C29" s="27"/>
      <c r="D29" s="27"/>
      <c r="E29" s="33"/>
    </row>
    <row r="30" spans="1:5" x14ac:dyDescent="0.3">
      <c r="A30" s="27"/>
      <c r="B30" s="27"/>
      <c r="C30" s="27"/>
      <c r="D30" s="27"/>
      <c r="E30" s="33"/>
    </row>
    <row r="32" spans="1:5" ht="10.8" thickBot="1" x14ac:dyDescent="0.35"/>
    <row r="33" spans="1:5" ht="19.5" customHeight="1" thickBot="1" x14ac:dyDescent="0.35">
      <c r="A33" s="78" t="s">
        <v>64</v>
      </c>
      <c r="B33" s="79"/>
      <c r="C33" s="79"/>
      <c r="D33" s="79"/>
      <c r="E33" s="80"/>
    </row>
    <row r="34" spans="1:5" ht="31.2" thickBot="1" x14ac:dyDescent="0.35">
      <c r="A34" s="29" t="s">
        <v>88</v>
      </c>
      <c r="B34" s="30" t="s">
        <v>89</v>
      </c>
      <c r="C34" s="30" t="s">
        <v>60</v>
      </c>
      <c r="D34" s="30" t="s">
        <v>90</v>
      </c>
      <c r="E34" s="30" t="s">
        <v>4</v>
      </c>
    </row>
    <row r="35" spans="1:5" ht="10.8" thickBot="1" x14ac:dyDescent="0.35">
      <c r="A35" s="31">
        <v>1</v>
      </c>
      <c r="B35" s="32">
        <v>2</v>
      </c>
      <c r="C35" s="32">
        <v>3</v>
      </c>
      <c r="D35" s="32">
        <v>4</v>
      </c>
      <c r="E35" s="32">
        <v>5</v>
      </c>
    </row>
    <row r="36" spans="1:5" ht="225" thickBot="1" x14ac:dyDescent="0.35">
      <c r="A36" s="23" t="str">
        <f>'PI skaičiuoklė'!B19</f>
        <v>21 str. 12. Socialinės įtraukties koordinatoriumi turi teisę dirbti:
1) asmuo, turintis aukštojo mokslo kvalifikaciją arba jai lygiavertę kvalifikaciją  ir socialinės apsaugos ir darbo ministro nustatyta tvarka išklausęs 40 akademinių valandų įžanginius mokymus,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36" s="4"/>
      <c r="C36" s="4"/>
      <c r="D36" s="4"/>
      <c r="E36" s="4"/>
    </row>
    <row r="37" spans="1:5" ht="112.8" thickBot="1" x14ac:dyDescent="0.35">
      <c r="A37" s="8" t="str">
        <f>'PI skaičiuoklė'!C20</f>
        <v>Įstatymo projekto Nr. 1 12 straipsnio 5 dalyje siūloma nustatyti 3 metų terminą asmenims, priimtiems į socialinės įtraukties koordinatoriaus pareigas Socialinių paslaugų įstatymo 21 straipsnio 12 dalies 1 punkto pagrindu iki 2029 m. gruodžio 31 d., įgyti reikiamą išsilavinimą ir (ar) kvalifikaciją, nustatytą Socialinių paslaugų įstatymo 21 straipsnio 12 dalyje.</v>
      </c>
      <c r="B37" s="4"/>
      <c r="C37" s="4"/>
      <c r="D37" s="4"/>
      <c r="E37" s="4"/>
    </row>
    <row r="38" spans="1:5" ht="10.8" thickBot="1" x14ac:dyDescent="0.35">
      <c r="A38" s="12"/>
      <c r="B38" s="5" t="s">
        <v>21</v>
      </c>
      <c r="C38" s="5">
        <v>0</v>
      </c>
      <c r="D38" s="5">
        <v>0</v>
      </c>
      <c r="E38" s="5">
        <f>+C38*D38</f>
        <v>0</v>
      </c>
    </row>
    <row r="39" spans="1:5" ht="10.8" thickBot="1" x14ac:dyDescent="0.35">
      <c r="A39" s="12"/>
      <c r="B39" s="5" t="s">
        <v>22</v>
      </c>
      <c r="C39" s="5">
        <v>0</v>
      </c>
      <c r="D39" s="5">
        <v>0</v>
      </c>
      <c r="E39" s="5">
        <f>+C39*D39</f>
        <v>0</v>
      </c>
    </row>
    <row r="40" spans="1:5" ht="10.8" thickBot="1" x14ac:dyDescent="0.35">
      <c r="A40" s="56" t="s">
        <v>36</v>
      </c>
      <c r="B40" s="57"/>
      <c r="C40" s="57"/>
      <c r="D40" s="58"/>
      <c r="E40" s="5">
        <f>SUM(E38:E39)</f>
        <v>0</v>
      </c>
    </row>
    <row r="41" spans="1:5" ht="10.8" thickBot="1" x14ac:dyDescent="0.35">
      <c r="A41" s="8" t="str">
        <f>'PI skaičiuoklė'!C21</f>
        <v>Veiksmas A2</v>
      </c>
      <c r="B41" s="4"/>
      <c r="C41" s="4"/>
      <c r="D41" s="4"/>
      <c r="E41" s="4"/>
    </row>
    <row r="42" spans="1:5" ht="10.8" thickBot="1" x14ac:dyDescent="0.35">
      <c r="A42" s="12"/>
      <c r="B42" s="5" t="s">
        <v>23</v>
      </c>
      <c r="C42" s="5">
        <v>0</v>
      </c>
      <c r="D42" s="5">
        <v>0</v>
      </c>
      <c r="E42" s="5">
        <f t="shared" ref="E42:E43" si="3">+C42*D42</f>
        <v>0</v>
      </c>
    </row>
    <row r="43" spans="1:5" ht="10.8" thickBot="1" x14ac:dyDescent="0.35">
      <c r="A43" s="12"/>
      <c r="B43" s="5" t="s">
        <v>24</v>
      </c>
      <c r="C43" s="5">
        <v>0</v>
      </c>
      <c r="D43" s="5">
        <v>0</v>
      </c>
      <c r="E43" s="5">
        <f t="shared" si="3"/>
        <v>0</v>
      </c>
    </row>
    <row r="44" spans="1:5" ht="10.8" thickBot="1" x14ac:dyDescent="0.35">
      <c r="A44" s="56" t="s">
        <v>37</v>
      </c>
      <c r="B44" s="57"/>
      <c r="C44" s="57"/>
      <c r="D44" s="58"/>
      <c r="E44" s="5">
        <f>SUM(E42:E43)</f>
        <v>0</v>
      </c>
    </row>
    <row r="45" spans="1:5" ht="10.8" thickBot="1" x14ac:dyDescent="0.35">
      <c r="A45" s="12"/>
      <c r="B45" s="5" t="s">
        <v>10</v>
      </c>
      <c r="C45" s="5"/>
      <c r="D45" s="5"/>
      <c r="E45" s="5" t="s">
        <v>91</v>
      </c>
    </row>
    <row r="46" spans="1:5" ht="10.8" thickBot="1" x14ac:dyDescent="0.35">
      <c r="A46" s="59" t="s">
        <v>38</v>
      </c>
      <c r="B46" s="60"/>
      <c r="C46" s="60"/>
      <c r="D46" s="61"/>
      <c r="E46" s="4">
        <f>SUM(E40,E44)</f>
        <v>0</v>
      </c>
    </row>
    <row r="47" spans="1:5" ht="21" thickBot="1" x14ac:dyDescent="0.35">
      <c r="A47" s="23" t="str">
        <f>'PI skaičiuoklė'!B24</f>
        <v>Straipsnis (-iai), punktas (-ai) ir įpareigojimas</v>
      </c>
      <c r="B47" s="4"/>
      <c r="C47" s="4"/>
      <c r="D47" s="4"/>
      <c r="E47" s="4"/>
    </row>
    <row r="48" spans="1:5" ht="10.8" thickBot="1" x14ac:dyDescent="0.35">
      <c r="A48" s="8" t="str">
        <f>'PI skaičiuoklė'!C25</f>
        <v>Veiksmas B1</v>
      </c>
      <c r="B48" s="4"/>
      <c r="C48" s="4"/>
      <c r="D48" s="4"/>
      <c r="E48" s="4"/>
    </row>
    <row r="49" spans="1:5" ht="10.8" thickBot="1" x14ac:dyDescent="0.35">
      <c r="A49" s="12"/>
      <c r="B49" s="5" t="s">
        <v>25</v>
      </c>
      <c r="C49" s="5">
        <v>0</v>
      </c>
      <c r="D49" s="5">
        <v>0</v>
      </c>
      <c r="E49" s="5">
        <f t="shared" ref="E49:E50" si="4">+C49*D49</f>
        <v>0</v>
      </c>
    </row>
    <row r="50" spans="1:5" ht="10.8" thickBot="1" x14ac:dyDescent="0.35">
      <c r="A50" s="12"/>
      <c r="B50" s="5" t="s">
        <v>26</v>
      </c>
      <c r="C50" s="5">
        <v>0</v>
      </c>
      <c r="D50" s="5">
        <v>0</v>
      </c>
      <c r="E50" s="5">
        <f t="shared" si="4"/>
        <v>0</v>
      </c>
    </row>
    <row r="51" spans="1:5" ht="10.8" thickBot="1" x14ac:dyDescent="0.35">
      <c r="A51" s="56" t="s">
        <v>39</v>
      </c>
      <c r="B51" s="57"/>
      <c r="C51" s="57"/>
      <c r="D51" s="58"/>
      <c r="E51" s="5">
        <f>SUM(E49:E50)</f>
        <v>0</v>
      </c>
    </row>
    <row r="52" spans="1:5" ht="10.8" thickBot="1" x14ac:dyDescent="0.35">
      <c r="A52" s="8" t="str">
        <f>'PI skaičiuoklė'!C26</f>
        <v>Veiksmas B2</v>
      </c>
      <c r="B52" s="4"/>
      <c r="C52" s="4"/>
      <c r="D52" s="4"/>
      <c r="E52" s="4"/>
    </row>
    <row r="53" spans="1:5" ht="10.8" thickBot="1" x14ac:dyDescent="0.35">
      <c r="A53" s="12"/>
      <c r="B53" s="5" t="s">
        <v>27</v>
      </c>
      <c r="C53" s="5">
        <v>0</v>
      </c>
      <c r="D53" s="5">
        <v>0</v>
      </c>
      <c r="E53" s="5">
        <f t="shared" ref="E53:E54" si="5">+C53*D53</f>
        <v>0</v>
      </c>
    </row>
    <row r="54" spans="1:5" ht="10.8" thickBot="1" x14ac:dyDescent="0.35">
      <c r="A54" s="12"/>
      <c r="B54" s="5" t="s">
        <v>28</v>
      </c>
      <c r="C54" s="5">
        <v>0</v>
      </c>
      <c r="D54" s="5">
        <v>0</v>
      </c>
      <c r="E54" s="5">
        <f t="shared" si="5"/>
        <v>0</v>
      </c>
    </row>
    <row r="55" spans="1:5" ht="10.8" thickBot="1" x14ac:dyDescent="0.35">
      <c r="A55" s="56" t="s">
        <v>41</v>
      </c>
      <c r="B55" s="57"/>
      <c r="C55" s="57"/>
      <c r="D55" s="58"/>
      <c r="E55" s="5">
        <f>SUM(E53:E54)</f>
        <v>0</v>
      </c>
    </row>
    <row r="56" spans="1:5" ht="10.8" thickBot="1" x14ac:dyDescent="0.35">
      <c r="A56" s="12"/>
      <c r="B56" s="5" t="s">
        <v>10</v>
      </c>
      <c r="C56" s="5"/>
      <c r="D56" s="5"/>
      <c r="E56" s="5" t="s">
        <v>16</v>
      </c>
    </row>
    <row r="57" spans="1:5" ht="10.8" thickBot="1" x14ac:dyDescent="0.35">
      <c r="A57" s="59" t="s">
        <v>40</v>
      </c>
      <c r="B57" s="60"/>
      <c r="C57" s="60"/>
      <c r="D57" s="61"/>
      <c r="E57" s="4">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headerFooter>
    <oddFooter>&amp;L_x000D_&amp;1#&amp;"Aptos"&amp;10&amp;K000000 Socialinės apsaugos ir darbo ministerija bei pavaldžios įstaigos | Vidiniam naudojimui</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C56"/>
  <sheetViews>
    <sheetView tabSelected="1" topLeftCell="A19" zoomScale="85" zoomScaleNormal="85" workbookViewId="0">
      <selection activeCell="E41" sqref="E41"/>
    </sheetView>
  </sheetViews>
  <sheetFormatPr defaultColWidth="8.6640625" defaultRowHeight="10.199999999999999" x14ac:dyDescent="0.3"/>
  <cols>
    <col min="1" max="1" width="39" style="1" customWidth="1"/>
    <col min="2" max="2" width="30.109375" style="1" customWidth="1"/>
    <col min="3" max="3" width="24.5546875" style="1" customWidth="1"/>
    <col min="4" max="16384" width="8.6640625" style="1"/>
  </cols>
  <sheetData>
    <row r="1" spans="1:3" ht="21" customHeight="1" thickBot="1" x14ac:dyDescent="0.35">
      <c r="A1" s="65" t="s">
        <v>92</v>
      </c>
      <c r="B1" s="66"/>
      <c r="C1" s="67"/>
    </row>
    <row r="2" spans="1:3" ht="26.4" customHeight="1" thickBot="1" x14ac:dyDescent="0.35">
      <c r="A2" s="29" t="s">
        <v>87</v>
      </c>
      <c r="B2" s="30" t="s">
        <v>42</v>
      </c>
      <c r="C2" s="30" t="s">
        <v>43</v>
      </c>
    </row>
    <row r="3" spans="1:3" ht="11.25" customHeight="1" thickBot="1" x14ac:dyDescent="0.35">
      <c r="A3" s="31">
        <v>1</v>
      </c>
      <c r="B3" s="32">
        <v>2</v>
      </c>
      <c r="C3" s="32">
        <v>3</v>
      </c>
    </row>
    <row r="4" spans="1:3" ht="30.75" customHeight="1" thickBot="1" x14ac:dyDescent="0.35">
      <c r="A4" s="23" t="str">
        <f>'PI skaičiuoklė'!B6</f>
        <v>21 str. 12. Socialinės įtraukties koordinatoriumi turi teisę dirbti:
1) asmuo, turintis aukštojo mokslo kvalifikaciją arba jai lygiavertę kvalifikaciją  ir vienų metų darbo patirtį socialinių paslaugų srityje,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4" s="4"/>
      <c r="C4" s="4"/>
    </row>
    <row r="5" spans="1:3" ht="21" thickBot="1" x14ac:dyDescent="0.35">
      <c r="A5" s="8" t="str">
        <f>'PI skaičiuoklė'!C7</f>
        <v>Nėra nustatytas reikalavimas išklausyti įžanginius mokymus</v>
      </c>
      <c r="B5" s="4"/>
      <c r="C5" s="4"/>
    </row>
    <row r="6" spans="1:3" ht="10.8" thickBot="1" x14ac:dyDescent="0.35">
      <c r="A6" s="12"/>
      <c r="B6" s="5" t="s">
        <v>21</v>
      </c>
      <c r="C6" s="5">
        <v>0</v>
      </c>
    </row>
    <row r="7" spans="1:3" ht="10.8" thickBot="1" x14ac:dyDescent="0.35">
      <c r="A7" s="12"/>
      <c r="B7" s="5" t="s">
        <v>22</v>
      </c>
      <c r="C7" s="5">
        <v>0</v>
      </c>
    </row>
    <row r="8" spans="1:3" ht="12" customHeight="1" thickBot="1" x14ac:dyDescent="0.35">
      <c r="A8" s="56" t="s">
        <v>44</v>
      </c>
      <c r="B8" s="58"/>
      <c r="C8" s="5">
        <f>SUM(C6:C7)</f>
        <v>0</v>
      </c>
    </row>
    <row r="9" spans="1:3" ht="10.8" thickBot="1" x14ac:dyDescent="0.35">
      <c r="A9" s="8" t="str">
        <f>'PI skaičiuoklė'!C8</f>
        <v>Veiksmas A2</v>
      </c>
      <c r="B9" s="4"/>
      <c r="C9" s="4"/>
    </row>
    <row r="10" spans="1:3" ht="10.8" thickBot="1" x14ac:dyDescent="0.35">
      <c r="A10" s="12"/>
      <c r="B10" s="5" t="s">
        <v>23</v>
      </c>
      <c r="C10" s="5">
        <v>0</v>
      </c>
    </row>
    <row r="11" spans="1:3" ht="10.8" thickBot="1" x14ac:dyDescent="0.35">
      <c r="A11" s="12"/>
      <c r="B11" s="5" t="s">
        <v>24</v>
      </c>
      <c r="C11" s="5">
        <v>0</v>
      </c>
    </row>
    <row r="12" spans="1:3" ht="18.899999999999999" customHeight="1" thickBot="1" x14ac:dyDescent="0.35">
      <c r="A12" s="56" t="s">
        <v>45</v>
      </c>
      <c r="B12" s="58"/>
      <c r="C12" s="5">
        <f>SUM(C10:C11)</f>
        <v>0</v>
      </c>
    </row>
    <row r="13" spans="1:3" ht="10.8" thickBot="1" x14ac:dyDescent="0.35">
      <c r="A13" s="12"/>
      <c r="B13" s="5" t="s">
        <v>10</v>
      </c>
      <c r="C13" s="5"/>
    </row>
    <row r="14" spans="1:3" ht="15" customHeight="1" thickBot="1" x14ac:dyDescent="0.35">
      <c r="A14" s="59" t="s">
        <v>46</v>
      </c>
      <c r="B14" s="61"/>
      <c r="C14" s="34">
        <f>SUM(C8,C12)</f>
        <v>0</v>
      </c>
    </row>
    <row r="15" spans="1:3" ht="11.4" customHeight="1" thickBot="1" x14ac:dyDescent="0.35">
      <c r="A15" s="23" t="str">
        <f>'PI skaičiuoklė'!B11</f>
        <v>Straipsnis (-iai), punktas (-ai) ir įpareigojimas</v>
      </c>
      <c r="B15" s="4"/>
      <c r="C15" s="4"/>
    </row>
    <row r="16" spans="1:3" ht="10.8" thickBot="1" x14ac:dyDescent="0.35">
      <c r="A16" s="8" t="str">
        <f>'PI skaičiuoklė'!C12</f>
        <v>Veiksmas B1</v>
      </c>
      <c r="B16" s="4"/>
      <c r="C16" s="4"/>
    </row>
    <row r="17" spans="1:3" ht="10.8" thickBot="1" x14ac:dyDescent="0.35">
      <c r="A17" s="35"/>
      <c r="B17" s="5" t="s">
        <v>25</v>
      </c>
      <c r="C17" s="5">
        <v>0</v>
      </c>
    </row>
    <row r="18" spans="1:3" ht="10.8" thickBot="1" x14ac:dyDescent="0.35">
      <c r="A18" s="12"/>
      <c r="B18" s="5" t="s">
        <v>26</v>
      </c>
      <c r="C18" s="5">
        <v>0</v>
      </c>
    </row>
    <row r="19" spans="1:3" ht="15" customHeight="1" thickBot="1" x14ac:dyDescent="0.35">
      <c r="A19" s="56" t="s">
        <v>47</v>
      </c>
      <c r="B19" s="58"/>
      <c r="C19" s="5">
        <f>SUM(C17:C18)</f>
        <v>0</v>
      </c>
    </row>
    <row r="20" spans="1:3" ht="10.8" thickBot="1" x14ac:dyDescent="0.35">
      <c r="A20" s="8" t="str">
        <f>'PI skaičiuoklė'!C13</f>
        <v>Veiksmas B2</v>
      </c>
      <c r="B20" s="4"/>
      <c r="C20" s="4"/>
    </row>
    <row r="21" spans="1:3" ht="10.8" thickBot="1" x14ac:dyDescent="0.35">
      <c r="A21" s="12"/>
      <c r="B21" s="5" t="s">
        <v>27</v>
      </c>
      <c r="C21" s="5">
        <v>0</v>
      </c>
    </row>
    <row r="22" spans="1:3" ht="10.8" thickBot="1" x14ac:dyDescent="0.35">
      <c r="A22" s="12"/>
      <c r="B22" s="5" t="s">
        <v>28</v>
      </c>
      <c r="C22" s="5">
        <v>0</v>
      </c>
    </row>
    <row r="23" spans="1:3" ht="16.5" customHeight="1" thickBot="1" x14ac:dyDescent="0.35">
      <c r="A23" s="56" t="s">
        <v>48</v>
      </c>
      <c r="B23" s="58"/>
      <c r="C23" s="5">
        <f>SUM(C21:C22)</f>
        <v>0</v>
      </c>
    </row>
    <row r="24" spans="1:3" ht="10.8" thickBot="1" x14ac:dyDescent="0.35">
      <c r="A24" s="12"/>
      <c r="B24" s="5" t="s">
        <v>10</v>
      </c>
      <c r="C24" s="5" t="s">
        <v>10</v>
      </c>
    </row>
    <row r="25" spans="1:3" ht="15" customHeight="1" thickBot="1" x14ac:dyDescent="0.35">
      <c r="A25" s="59" t="s">
        <v>49</v>
      </c>
      <c r="B25" s="61"/>
      <c r="C25" s="34">
        <f>SUM(C19,C23)</f>
        <v>0</v>
      </c>
    </row>
    <row r="26" spans="1:3" ht="15" customHeight="1" x14ac:dyDescent="0.3">
      <c r="A26" s="27"/>
      <c r="B26" s="27"/>
      <c r="C26" s="36"/>
    </row>
    <row r="27" spans="1:3" ht="15" customHeight="1" x14ac:dyDescent="0.3">
      <c r="A27" s="27"/>
      <c r="B27" s="27"/>
      <c r="C27" s="36"/>
    </row>
    <row r="28" spans="1:3" ht="15" customHeight="1" x14ac:dyDescent="0.3">
      <c r="A28" s="27"/>
      <c r="B28" s="27"/>
      <c r="C28" s="36"/>
    </row>
    <row r="29" spans="1:3" ht="15" customHeight="1" x14ac:dyDescent="0.3">
      <c r="A29" s="27"/>
      <c r="B29" s="27"/>
      <c r="C29" s="36"/>
    </row>
    <row r="30" spans="1:3" ht="1.5" customHeight="1" x14ac:dyDescent="0.3"/>
    <row r="31" spans="1:3" ht="10.8" thickBot="1" x14ac:dyDescent="0.35"/>
    <row r="32" spans="1:3" ht="17.25" customHeight="1" thickBot="1" x14ac:dyDescent="0.35">
      <c r="A32" s="68" t="s">
        <v>93</v>
      </c>
      <c r="B32" s="69"/>
      <c r="C32" s="70"/>
    </row>
    <row r="33" spans="1:3" ht="30" customHeight="1" thickBot="1" x14ac:dyDescent="0.35">
      <c r="A33" s="29" t="s">
        <v>88</v>
      </c>
      <c r="B33" s="30" t="s">
        <v>42</v>
      </c>
      <c r="C33" s="30" t="s">
        <v>43</v>
      </c>
    </row>
    <row r="34" spans="1:3" ht="10.8" thickBot="1" x14ac:dyDescent="0.35">
      <c r="A34" s="31">
        <v>1</v>
      </c>
      <c r="B34" s="32">
        <v>2</v>
      </c>
      <c r="C34" s="32">
        <v>3</v>
      </c>
    </row>
    <row r="35" spans="1:3" ht="27.75" customHeight="1" thickBot="1" x14ac:dyDescent="0.35">
      <c r="A35" s="23" t="str">
        <f>'PI skaičiuoklė'!B19</f>
        <v>21 str. 12. Socialinės įtraukties koordinatoriumi turi teisę dirbti:
1) asmuo, turintis aukštojo mokslo kvalifikaciją arba jai lygiavertę kvalifikaciją  ir socialinės apsaugos ir darbo ministro nustatyta tvarka išklausęs 40 akademinių valandų įžanginius mokymus, arba
2) asmuo, turintis aukštojo mokslo kvalifikaciją, įgytą baigus socialinės pedagogikos studijas, arba jai lygiavertę kvalifikaciją, ir (ar) įgijęs socialinio pedagogo kvalifikaciją, arba
3) asmuo, turintis aukštojo mokslo kvalifikaciją, įgytą baigus pirmos ir antros studijų pakopos psichologijos studijų krypties studijas, arba jai lygiavertę kvalifikaciją arba
4) asmuo, turintis šio įstatymo 26 straipsnio 6 dalyje nustatytą išsilavinimą.</v>
      </c>
      <c r="B35" s="4"/>
      <c r="C35" s="4"/>
    </row>
    <row r="36" spans="1:3" ht="82.2" thickBot="1" x14ac:dyDescent="0.35">
      <c r="A36" s="8" t="str">
        <f>'PI skaičiuoklė'!C20</f>
        <v>Įstatymo projekto Nr. 1 12 straipsnio 5 dalyje siūloma nustatyti 3 metų terminą asmenims, priimtiems į socialinės įtraukties koordinatoriaus pareigas Socialinių paslaugų įstatymo 21 straipsnio 12 dalies 1 punkto pagrindu iki 2029 m. gruodžio 31 d., įgyti reikiamą išsilavinimą ir (ar) kvalifikaciją, nustatytą Socialinių paslaugų įstatymo 21 straipsnio 12 dalyje.</v>
      </c>
      <c r="B36" s="42"/>
      <c r="C36" s="4"/>
    </row>
    <row r="37" spans="1:3" ht="10.8" thickBot="1" x14ac:dyDescent="0.35">
      <c r="A37" s="12"/>
      <c r="B37" s="4" t="s">
        <v>98</v>
      </c>
      <c r="C37" s="5">
        <v>400</v>
      </c>
    </row>
    <row r="38" spans="1:3" ht="10.8" thickBot="1" x14ac:dyDescent="0.35">
      <c r="A38" s="12"/>
      <c r="B38" s="5" t="s">
        <v>22</v>
      </c>
      <c r="C38" s="5">
        <v>0</v>
      </c>
    </row>
    <row r="39" spans="1:3" ht="10.8" thickBot="1" x14ac:dyDescent="0.35">
      <c r="A39" s="56" t="s">
        <v>44</v>
      </c>
      <c r="B39" s="58"/>
      <c r="C39" s="5" cm="1">
        <f t="array" ref="C39:C40">C37:C38</f>
        <v>400</v>
      </c>
    </row>
    <row r="40" spans="1:3" ht="10.8" thickBot="1" x14ac:dyDescent="0.35">
      <c r="A40" s="8" t="str">
        <f>'PI skaičiuoklė'!C21</f>
        <v>Veiksmas A2</v>
      </c>
      <c r="B40" s="4"/>
      <c r="C40" s="4">
        <v>0</v>
      </c>
    </row>
    <row r="41" spans="1:3" ht="10.8" thickBot="1" x14ac:dyDescent="0.35">
      <c r="A41" s="12"/>
      <c r="B41" s="5" t="s">
        <v>23</v>
      </c>
      <c r="C41" s="5">
        <v>0</v>
      </c>
    </row>
    <row r="42" spans="1:3" ht="10.8" thickBot="1" x14ac:dyDescent="0.35">
      <c r="A42" s="12"/>
      <c r="B42" s="5" t="s">
        <v>24</v>
      </c>
      <c r="C42" s="5">
        <v>0</v>
      </c>
    </row>
    <row r="43" spans="1:3" ht="10.8" thickBot="1" x14ac:dyDescent="0.35">
      <c r="A43" s="56" t="s">
        <v>45</v>
      </c>
      <c r="B43" s="58"/>
      <c r="C43" s="5">
        <f>SUM(C41:C42)</f>
        <v>0</v>
      </c>
    </row>
    <row r="44" spans="1:3" ht="10.8" thickBot="1" x14ac:dyDescent="0.35">
      <c r="A44" s="12"/>
      <c r="B44" s="5" t="s">
        <v>10</v>
      </c>
      <c r="C44" s="5"/>
    </row>
    <row r="45" spans="1:3" ht="10.8" thickBot="1" x14ac:dyDescent="0.35">
      <c r="A45" s="59" t="s">
        <v>46</v>
      </c>
      <c r="B45" s="61"/>
      <c r="C45" s="34">
        <f>SUM(C39,C43)</f>
        <v>400</v>
      </c>
    </row>
    <row r="46" spans="1:3" ht="10.8" thickBot="1" x14ac:dyDescent="0.35">
      <c r="A46" s="23" t="str">
        <f>'PI skaičiuoklė'!B24</f>
        <v>Straipsnis (-iai), punktas (-ai) ir įpareigojimas</v>
      </c>
      <c r="B46" s="4"/>
      <c r="C46" s="4"/>
    </row>
    <row r="47" spans="1:3" ht="10.8" thickBot="1" x14ac:dyDescent="0.35">
      <c r="A47" s="8" t="str">
        <f>'PI skaičiuoklė'!C25</f>
        <v>Veiksmas B1</v>
      </c>
      <c r="B47" s="4"/>
      <c r="C47" s="4"/>
    </row>
    <row r="48" spans="1:3" ht="10.8" thickBot="1" x14ac:dyDescent="0.35">
      <c r="A48" s="35"/>
      <c r="B48" s="5" t="s">
        <v>25</v>
      </c>
      <c r="C48" s="5">
        <v>0</v>
      </c>
    </row>
    <row r="49" spans="1:3" ht="10.8" thickBot="1" x14ac:dyDescent="0.35">
      <c r="A49" s="12"/>
      <c r="B49" s="5" t="s">
        <v>26</v>
      </c>
      <c r="C49" s="5">
        <v>0</v>
      </c>
    </row>
    <row r="50" spans="1:3" ht="10.8" thickBot="1" x14ac:dyDescent="0.35">
      <c r="A50" s="56" t="s">
        <v>47</v>
      </c>
      <c r="B50" s="58"/>
      <c r="C50" s="5">
        <f>SUM(C48:C49)</f>
        <v>0</v>
      </c>
    </row>
    <row r="51" spans="1:3" ht="10.8" thickBot="1" x14ac:dyDescent="0.35">
      <c r="A51" s="8" t="str">
        <f>'PI skaičiuoklė'!C26</f>
        <v>Veiksmas B2</v>
      </c>
      <c r="B51" s="4"/>
      <c r="C51" s="4"/>
    </row>
    <row r="52" spans="1:3" ht="10.8" thickBot="1" x14ac:dyDescent="0.35">
      <c r="A52" s="12"/>
      <c r="B52" s="5" t="s">
        <v>27</v>
      </c>
      <c r="C52" s="5">
        <v>0</v>
      </c>
    </row>
    <row r="53" spans="1:3" ht="10.8" thickBot="1" x14ac:dyDescent="0.35">
      <c r="A53" s="12"/>
      <c r="B53" s="5" t="s">
        <v>28</v>
      </c>
      <c r="C53" s="5">
        <v>0</v>
      </c>
    </row>
    <row r="54" spans="1:3" ht="10.8" thickBot="1" x14ac:dyDescent="0.35">
      <c r="A54" s="56" t="s">
        <v>48</v>
      </c>
      <c r="B54" s="58"/>
      <c r="C54" s="5">
        <f>SUM(C52:C53)</f>
        <v>0</v>
      </c>
    </row>
    <row r="55" spans="1:3" ht="10.8" thickBot="1" x14ac:dyDescent="0.35">
      <c r="A55" s="12"/>
      <c r="B55" s="5" t="s">
        <v>10</v>
      </c>
      <c r="C55" s="5" t="s">
        <v>10</v>
      </c>
    </row>
    <row r="56" spans="1:3" ht="10.8" thickBot="1" x14ac:dyDescent="0.35">
      <c r="A56" s="59" t="s">
        <v>49</v>
      </c>
      <c r="B56" s="61"/>
      <c r="C56" s="34">
        <f>SUM(C50,C54)</f>
        <v>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headerFooter>
    <oddFooter>&amp;L_x000D_&amp;1#&amp;"Aptos"&amp;10&amp;K000000 Socialinės apsaugos ir darbo ministerija bei pavaldžios įstaigos | Vidiniam naudojimui</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www.w3.org/XML/1998/namespace"/>
    <ds:schemaRef ds:uri="http://schemas.microsoft.com/office/2006/metadata/properties"/>
    <ds:schemaRef ds:uri="2e073065-020e-4dce-99c7-95e5c43123bb"/>
  </ds:schemaRefs>
</ds:datastoreItem>
</file>

<file path=customXml/itemProps3.xml><?xml version="1.0" encoding="utf-8"?>
<ds:datastoreItem xmlns:ds="http://schemas.openxmlformats.org/officeDocument/2006/customXml" ds:itemID="{7DC1A6D7-905F-475A-B17F-3B15D109AA66}">
  <ds:schemaRefs>
    <ds:schemaRef ds:uri="http://schemas.microsoft.com/sharepoint/v3/contenttype/forms"/>
  </ds:schemaRefs>
</ds:datastoreItem>
</file>

<file path=docMetadata/LabelInfo.xml><?xml version="1.0" encoding="utf-8"?>
<clbl:labelList xmlns:clbl="http://schemas.microsoft.com/office/2020/mipLabelMetadata">
  <clbl:label id="{6805d261-d7a5-4e14-8c0d-c93de7223ee6}" enabled="1" method="Standard" siteId="{6062c8a2-d353-46c2-92d8-0dd75d1f4b63}" removed="0"/>
  <clbl:label id="{7bce49ad-6e13-4667-9698-89b6274ba9f6}" enabled="0" method="" siteId="{7bce49ad-6e13-4667-9698-89b6274ba9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Goda Žvaliauskė</cp:lastModifiedBy>
  <cp:lastPrinted>2020-06-30T05:46:20Z</cp:lastPrinted>
  <dcterms:created xsi:type="dcterms:W3CDTF">2017-11-29T09:20:31Z</dcterms:created>
  <dcterms:modified xsi:type="dcterms:W3CDTF">2026-04-13T04:33:52Z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