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7C2EA9F1-A298-49F5-A1A8-5DEA6F969504}" xr6:coauthVersionLast="47" xr6:coauthVersionMax="47" xr10:uidLastSave="{00000000-0000-0000-0000-000000000000}"/>
  <bookViews>
    <workbookView xWindow="1140" yWindow="1140" windowWidth="19200" windowHeight="9970" tabRatio="668" xr2:uid="{00000000-000D-0000-FFFF-FFFF00000000}"/>
  </bookViews>
  <sheets>
    <sheet name="Forma Nr.13" sheetId="7" r:id="rId1"/>
  </sheets>
  <definedNames>
    <definedName name="_xlnm.Print_Area" localSheetId="0">'Forma Nr.13'!$A$1:$F$117</definedName>
    <definedName name="Z_00815C0F_0BFE_4D5E_83AB_B6E1B5B7E00D_.wvu.Cols" localSheetId="0" hidden="1">'Forma Nr.13'!#REF!,'Forma Nr.13'!#REF!</definedName>
    <definedName name="Z_00815C0F_0BFE_4D5E_83AB_B6E1B5B7E00D_.wvu.PrintArea" localSheetId="0" hidden="1">'Forma Nr.13'!$A$1:$E$111</definedName>
  </definedNames>
  <calcPr calcId="191029"/>
  <customWorkbookViews>
    <customWorkbookView name="Aušra Kolpakovienė - Individuali peržiūra" guid="{00815C0F-0BFE-4D5E-83AB-B6E1B5B7E00D}" mergeInterval="0" personalView="1" maximized="1" windowWidth="1916" windowHeight="815" tabRatio="664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7" l="1"/>
  <c r="D67" i="7" l="1"/>
  <c r="C63" i="7" l="1"/>
  <c r="E106" i="7" l="1"/>
  <c r="D106" i="7"/>
  <c r="E103" i="7"/>
  <c r="D103" i="7"/>
  <c r="E100" i="7"/>
  <c r="D100" i="7"/>
  <c r="E97" i="7"/>
  <c r="D97" i="7"/>
  <c r="C97" i="7"/>
  <c r="E95" i="7"/>
  <c r="D95" i="7"/>
  <c r="C95" i="7"/>
  <c r="E91" i="7"/>
  <c r="C91" i="7"/>
  <c r="E87" i="7"/>
  <c r="D87" i="7"/>
  <c r="C87" i="7"/>
  <c r="E83" i="7"/>
  <c r="D83" i="7"/>
  <c r="C83" i="7"/>
  <c r="E67" i="7"/>
  <c r="C67" i="7"/>
  <c r="E63" i="7"/>
  <c r="D63" i="7"/>
  <c r="E37" i="7"/>
  <c r="D37" i="7"/>
  <c r="C37" i="7"/>
  <c r="E34" i="7"/>
  <c r="D34" i="7"/>
  <c r="C34" i="7"/>
  <c r="E31" i="7"/>
  <c r="D31" i="7"/>
  <c r="C31" i="7"/>
  <c r="E17" i="7"/>
  <c r="D17" i="7"/>
  <c r="C17" i="7"/>
  <c r="C107" i="7" s="1"/>
  <c r="D107" i="7" l="1"/>
  <c r="E107" i="7"/>
  <c r="F31" i="7"/>
  <c r="F34" i="7"/>
  <c r="F97" i="7"/>
  <c r="F91" i="7"/>
  <c r="F63" i="7"/>
  <c r="F95" i="7"/>
  <c r="F83" i="7"/>
  <c r="F103" i="7"/>
  <c r="F67" i="7"/>
  <c r="F37" i="7"/>
  <c r="F87" i="7"/>
  <c r="F106" i="7"/>
  <c r="F17" i="7"/>
  <c r="F100" i="7"/>
  <c r="F107" i="7" l="1"/>
</calcChain>
</file>

<file path=xl/sharedStrings.xml><?xml version="1.0" encoding="utf-8"?>
<sst xmlns="http://schemas.openxmlformats.org/spreadsheetml/2006/main" count="132" uniqueCount="111">
  <si>
    <t xml:space="preserve">Planas </t>
  </si>
  <si>
    <t>(vardas ir pavardė)</t>
  </si>
  <si>
    <t>Vykdymas</t>
  </si>
  <si>
    <t>Planas su leistinais patikslinimais</t>
  </si>
  <si>
    <t>(parašas)</t>
  </si>
  <si>
    <t>Dotacijos paskirties pavadinimas</t>
  </si>
  <si>
    <t>Pastabos:</t>
  </si>
  <si>
    <t>Iš viso:</t>
  </si>
  <si>
    <t xml:space="preserve"> (tūkst. eurų)</t>
  </si>
  <si>
    <t>Asignavimų valdytojo pavadinimas</t>
  </si>
  <si>
    <t>Patikslinto plano vykdymas, proc.</t>
  </si>
  <si>
    <t>(įstaigos pavadinimas)</t>
  </si>
  <si>
    <t>13 priedas</t>
  </si>
  <si>
    <t>Biudžeto vykdymo ataskaitų rinkinių rengimo taisyklių</t>
  </si>
  <si>
    <r>
      <t xml:space="preserve">1 </t>
    </r>
    <r>
      <rPr>
        <sz val="10"/>
        <rFont val="Times New Roman Baltic"/>
        <charset val="186"/>
      </rPr>
      <t>stulpelyje rodoma institucija ar įstaiga, kuri pagal Lietuvos Respublikos tam tikrų metų biudžeto patvirtinimo įstatymą perduoda savivaldybėms specialią tikslinę dotaciją.</t>
    </r>
  </si>
  <si>
    <r>
      <t xml:space="preserve">4 </t>
    </r>
    <r>
      <rPr>
        <sz val="10"/>
        <rFont val="Times New Roman Baltic"/>
        <charset val="186"/>
      </rPr>
      <t>stulpelyje rodomas patikslintas planas, pagal kurį, vadovaujantis Lietuvos Respublikos tam tikrų metų biudžeto patvirtinimo įstatyme suteikta teise, specialios tikslinės dotacijos perskirstytos ir (arba) paskirstytos savivaldybėms iš ministerijai numatytų asignavimų.</t>
    </r>
  </si>
  <si>
    <t>Lietuvos Respublikos finansų ministerija</t>
  </si>
  <si>
    <t>Lietuvos Respublikos konkurencijos taryba</t>
  </si>
  <si>
    <t>duomenims į Suteiktos valstybės pagalbos ir nereikšmingos pagalbos registrą teikti</t>
  </si>
  <si>
    <t>Lietuvos Respublikos aplinkos ministerija</t>
  </si>
  <si>
    <t>piliečių prašymams atkurti nuosavybės teises į išlikusį nekilnojamąjį turtą nagrinėti ir sprendimams dėl nuosavybės teisių atkūrimo priimti</t>
  </si>
  <si>
    <t>valstybės garantijoms nuomininkams, išsikeliantiems iš savininkams grąžintų gyvenamųjų namų ar jų dalių ir butų, vykdyti</t>
  </si>
  <si>
    <t>savivaldybėms priskirtos valstybinės žemės ir kito valstybės turto valdymui, naudojimui ir disponavimui jais patikėjimo teise užtikrinti</t>
  </si>
  <si>
    <t>savivaldybėms priskirtos ir perduotos valstybinės žemės miestų ir miestelių administracinėse ribose valdymui, naudojimui ir disponavimui ja patikėjimo teise užtikrinti</t>
  </si>
  <si>
    <t>savivaldybėms priskirtiems geodezijos ir kartografijos darbams (savivaldybių erdvinių duomenų rinkiniams tvarkyti) organizuoti ir vykdyti</t>
  </si>
  <si>
    <t>miestų miškų priežiūros, apsaugos ir tvarkymo darbams vykdyti</t>
  </si>
  <si>
    <t>Lietuvos Respublikos krašto apsaugos ministerija</t>
  </si>
  <si>
    <t>dalyvauti rengiant ir vykdant mobilizaciją, demobilizaciją, priimančiosios šalies paramą</t>
  </si>
  <si>
    <t>Lietuvos Respublikos kultūros ministerija</t>
  </si>
  <si>
    <t>valstybinės kalbos vartojimo ir taisyklingumo kontrolei</t>
  </si>
  <si>
    <t>Lietuvos Respublikos socialinės apsaugos ir darbo ministerija</t>
  </si>
  <si>
    <t>socialinėms išmokoms ir kompensacijoms skaičiuoti ir mokėti</t>
  </si>
  <si>
    <t>būsto nuomos mokesčio daliai kompensuoti</t>
  </si>
  <si>
    <t>socialinei paramai mokiniams</t>
  </si>
  <si>
    <t>socialinėms paslaugoms</t>
  </si>
  <si>
    <t>jaunimo teisių apsaugai</t>
  </si>
  <si>
    <t>savivaldybių patvirtintoms užimtumo didinimo programoms įgyvendinti</t>
  </si>
  <si>
    <t>pagal teisės aktus savivaldybėms perduotoms įstaigoms išlaikyti</t>
  </si>
  <si>
    <t>įgyvendinti nevyriausybinių organizacijų ir bendruomeninės veiklos stiprinimo priemones</t>
  </si>
  <si>
    <t>vaikų dienos socialinei priežiūrai organizuoti, teikti ir administruoti</t>
  </si>
  <si>
    <t>finansuoti bendravimo su vaiku kursus nepasiturintiems vaikų tėvams, globėjams (rūpintojams)</t>
  </si>
  <si>
    <t xml:space="preserve">užtikrinti Lietuvos Respublikos piniginės socialinės paramos nepasiturintiems gyventojams įstatymo įgyvendinimą </t>
  </si>
  <si>
    <t>užtikrinti institucinę socialinę globą iš užsienio valstybės (-ių), kurią (-as) ištiko humanitarinė krizė, atvykusiems nelydimiems nepilnamečiams užsieniečiams ar likusiems be tėvų globos vaikams</t>
  </si>
  <si>
    <t>užtikrinti institucinę globą užsieniečiams socialinės globos įstaigose</t>
  </si>
  <si>
    <t>stiprinti žmogiškuosius išteklius siekiant geresnės paslaugų kokybės</t>
  </si>
  <si>
    <t>organizuoti Asmeninės pagalbos asmenims su negalia teikimą</t>
  </si>
  <si>
    <t>organizuoti būsto ir jo aplinkos pritaikymą asmenims su negalia</t>
  </si>
  <si>
    <t>remti neįgaliųjų reikalų koordinatorių savivaldybėse veiklą</t>
  </si>
  <si>
    <t>Lietuvos Respublikos sveikatos apsaugos ministerija</t>
  </si>
  <si>
    <t>visuomenės sveikatos priežiūros funkcijoms vykdyti</t>
  </si>
  <si>
    <t>neveiksnių asmenų būklės peržiūrėjimui užtikrinti</t>
  </si>
  <si>
    <t>Lietuvos Respublikos švietimo, mokslo ir sporto ministerija</t>
  </si>
  <si>
    <t>ugdymo reikmėms finansuoti</t>
  </si>
  <si>
    <t>savivaldybių mokykloms (klasėms arba grupėms), skirtoms šalies (regiono) mokiniams, turintiems specialiųjų ugdymosi poreikių, ir kitoms savivaldybėms perduotoms įstaigoms išlaikyti</t>
  </si>
  <si>
    <t>darbo vietų skaičiaus optimizavimui (skatinti pedagoginio personalo kaitą)</t>
  </si>
  <si>
    <t>neformaliojo vaikų švietimo įvairovei, prieinamumui ir kokybei padidinti</t>
  </si>
  <si>
    <t>socialinę riziką patiriančių vaikų ikimokykliniam ugdymui</t>
  </si>
  <si>
    <t>savivaldybių mokyklų profesiniam mokymui</t>
  </si>
  <si>
    <t>įtraukųjį švietimą (pažangos lėšos) įgyvendinti</t>
  </si>
  <si>
    <t>papildomoms pagalbos mokiniui specialistų pareigybėms regioniniuose specialiojo ugdymo centruose konsultavimo funkcijoms vykdyti</t>
  </si>
  <si>
    <t>Lietuvos Respublikos teisingumo ministerija</t>
  </si>
  <si>
    <t>civilinės būklės aktams registruoti</t>
  </si>
  <si>
    <t>valstybės garantuojamai pirminei teisinei pagalbai teikti</t>
  </si>
  <si>
    <t>Gyventojų registrui tvarkyti ir duomenims valstybės registrui teikti</t>
  </si>
  <si>
    <t>priešgaisrinei saugai</t>
  </si>
  <si>
    <t>gyvenamosios vietos deklaravimo duomenų ir gyvenamosios vietos nedeklaravusių asmenų apskaitos duomenims tvarkyti</t>
  </si>
  <si>
    <t>civilinei saugai</t>
  </si>
  <si>
    <t>Lietuvos Respublikos žemės ūkio ministerija</t>
  </si>
  <si>
    <t>žemės ūkio funkcijoms atlikti</t>
  </si>
  <si>
    <t>valstybei nuosavybės teise priklausančių melioracijos ir hidrotechnikos statinių valdymui ir naudojimui patikėjimo teise užtikrinti</t>
  </si>
  <si>
    <t>ilgalaikiam materialiajam ir nematerialiajam turtui įsigyti</t>
  </si>
  <si>
    <t>Lietuvos vyriausiojo archyvaro tarnyba</t>
  </si>
  <si>
    <t>savivaldybėms priskirtiems archyviniams dokumentams tvarkyti</t>
  </si>
  <si>
    <t>piliečių nuosavybės teisėms į išlikusius gyvenamuosius namus, jų dalis, butus, ūkinės-komercinės paskirties pastatus ir jų priklausinius atkurti ir kompensacijoms už išperkamą nekilnojamąjį turtą religinėms bendrijoms išmokėti</t>
  </si>
  <si>
    <t>Lietuvos Respublikos ekonomikos ir inovacijų ministerija</t>
  </si>
  <si>
    <t>infrastruktūros, skirtos investicijoms pritraukti ir vietinės reikšmės keliams įrengti, plėtrai savivaldybėse: einamiesiems tikslams finansuoti</t>
  </si>
  <si>
    <t>infrastruktūros, skirtos investicijoms pritraukti ir vietinės reikšmės keliams įrengti, plėtrai savivaldybėse: ilgalaikiam materialiajam ir nematerialiajam turtui įsigyti</t>
  </si>
  <si>
    <t>Lietuvos Respublikos susisiekimo ministerija</t>
  </si>
  <si>
    <t>savivaldybėms vietinės reikšmės keliams (gatvėms) tiesti, taisyti (rekonstruoti), prižiūrėti ir saugaus eismo sąlygoms užtikrinti: einamiesiems tikslams finansuoti</t>
  </si>
  <si>
    <t>(Lietuvos Respublikos valstybės biudžeto specialių tikslinių dotacijų ir kitų lėšų, skirtų savivaldybių biudžetams, panaudojimo 2025 m. gruodžio 31 d. ataskaitos forma Nr. 13)</t>
  </si>
  <si>
    <t>LIETUVOS RESPUBLIKOS VALSTYBĖS BIUDŽETO SPECIALIŲ TIKSLINIŲ DOTACIJŲ IR KITŲ LĖŠŲ, SKIRTŲ SAVIVALDYBIŲ BIUDŽETAMS, PANAUDOJIMO 2025 M. GRUODŽIO 31 D. ATASKAITA</t>
  </si>
  <si>
    <t>(data)</t>
  </si>
  <si>
    <t>namų ūkiuose susidariusioms asbesto atliekoms tvarkyti</t>
  </si>
  <si>
    <t>mašalų naikinimo, krantotvarkos darbams atlikti</t>
  </si>
  <si>
    <t xml:space="preserve">miestų miškų sklypų suformavimas ir įregistravimas Nekilnojamojo turto registre </t>
  </si>
  <si>
    <t>atsinaujinančių energijos išteklių diegimui savivaldybėse</t>
  </si>
  <si>
    <t>flourintų dujų mažinimo priemonės</t>
  </si>
  <si>
    <t>Švenčionių rajono savivaldybei UAB „Pabradės komunalinis ūkis“ nuotekų valymo įrenginių rekonstrukcijai</t>
  </si>
  <si>
    <t>beatliekių miestų projektas</t>
  </si>
  <si>
    <t>privažiuojamiesiems prie krašto apsaugos objektų ir vietinės reikšmės keliams</t>
  </si>
  <si>
    <t>įgyvendinti jaunimo politikai skirtas priemones (įgyvendinti užimtumo vasarą ir integracijos į darbo rinką programas savivaldybėse)</t>
  </si>
  <si>
    <t>teikti paramą asmenų su negalia dalyvumui užtikrinti</t>
  </si>
  <si>
    <t>užtikrinti laikino atokvėpio paslaugas</t>
  </si>
  <si>
    <t xml:space="preserve">užtikrinti asmenims, pradėjusiems gauti ilgalaikę socialinę globą iki 2007 m. sausio 1 d. iš apskričių viršininkų perduotose įstaigose, bendrųjų ir specialiųjų socialinių paslaugų finansavimą iš valstybės biudžeto lėšų </t>
  </si>
  <si>
    <t>bendruomeninių šeimos namų funkcijoms vykdyti</t>
  </si>
  <si>
    <t>teikti paramą užsieniečių integracijai ir prieglobsčio prašytojų ir neteisėtai Lietuvoje esančių užsieniečių išlaikymui</t>
  </si>
  <si>
    <t>mokėti 20 proc. BSĮ išmoką neįgaliesiems</t>
  </si>
  <si>
    <t>koordinuotai teikiamų paslaugų vaikams nuo gimimo iki 18 metų (turintiems didelių ir labai didelių specialiųjų ugdymosi poreikių – iki 21 metų) ir vaiko atstovams koordinavimui finansuoti</t>
  </si>
  <si>
    <t>pedagoginių darbuotojų, vykdančių neformalųjį vaikų švietimą ir ikimokyklinį / priešmokyklinį ugdymą, darbo užmokesčiui padidinti</t>
  </si>
  <si>
    <t>profesiniam orientavimui</t>
  </si>
  <si>
    <t>Vokietijos ginkluotųjų pajėgų brigados narių šeimos narių ugdymui pagal formaliojo ir neformaliojo švietimo programas sąlygoms sudaryti (įskaitant infrastruktūrą), ugdymo, švietimo, kitoms su švietimu susijusioms reikmėms finansuoti 2025 metais</t>
  </si>
  <si>
    <t>savivaldybių sporto bazių pagerinimo projektų kitoms išlaidoms kompensuoti</t>
  </si>
  <si>
    <t>savivaldybių sporto bazių pagerinimo projektų turto išlaidoms kompensuoti</t>
  </si>
  <si>
    <t>Lietuvos Respublikos vidaus reikalų ministerija</t>
  </si>
  <si>
    <t>lėšos savivaldybėms nuostoliams ir padarinių likvidavimo išlaidoms atlyginti</t>
  </si>
  <si>
    <t>savivaldybėms vietinės reikšmės keliams (gatvėms) tiesti, taisyti (rekonstruoti), prižiūrėti ir saugaus eismo sąlygoms užtikrinti: ilgalaikiam materialiajam ir nematerialiajam turtui įsigyti</t>
  </si>
  <si>
    <t>Rasa Kavolytė</t>
  </si>
  <si>
    <t>Finansų ministras</t>
  </si>
  <si>
    <t>Kristupas Vaitiekūnas</t>
  </si>
  <si>
    <t>Valstybės iždo departamento direktorė</t>
  </si>
  <si>
    <r>
      <t>_</t>
    </r>
    <r>
      <rPr>
        <u/>
        <sz val="11"/>
        <rFont val="Times New Roman Baltic"/>
        <charset val="186"/>
      </rPr>
      <t>2026-03-</t>
    </r>
    <r>
      <rPr>
        <sz val="11"/>
        <rFont val="Times New Roman Baltic"/>
        <charset val="186"/>
      </rPr>
      <t xml:space="preserve">___ Nr. </t>
    </r>
    <r>
      <rPr>
        <u/>
        <sz val="11"/>
        <rFont val="Times New Roman Baltic"/>
        <charset val="186"/>
      </rPr>
      <t>(3.2E-02)-11K-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</si>
</sst>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6" x14ac:knownFonts="1"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 Baltic"/>
      <family val="1"/>
      <charset val="186"/>
    </font>
    <font>
      <sz val="10"/>
      <name val="Arial"/>
      <family val="2"/>
      <charset val="186"/>
    </font>
    <font>
      <sz val="11"/>
      <name val="Times New Roman Baltic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10"/>
      <name val="Times New Roman Baltic"/>
      <charset val="186"/>
    </font>
    <font>
      <sz val="12"/>
      <name val="Times New Roman Baltic"/>
      <charset val="186"/>
    </font>
    <font>
      <b/>
      <sz val="12"/>
      <name val="Times New Roman Baltic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b/>
      <sz val="11"/>
      <name val="Times New Roman Baltic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11"/>
      <name val="Times New Roman Baltic"/>
      <family val="1"/>
      <charset val="186"/>
    </font>
    <font>
      <u/>
      <sz val="11"/>
      <name val="Times New Roman Baltic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1" fillId="0" borderId="0"/>
    <xf numFmtId="0" fontId="4" fillId="0" borderId="0"/>
    <xf numFmtId="9" fontId="8" fillId="0" borderId="0" applyFont="0" applyFill="0" applyBorder="0" applyAlignment="0" applyProtection="0"/>
    <xf numFmtId="0" fontId="2" fillId="0" borderId="0"/>
    <xf numFmtId="0" fontId="4" fillId="0" borderId="0"/>
    <xf numFmtId="0" fontId="8" fillId="0" borderId="0"/>
    <xf numFmtId="0" fontId="23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93">
    <xf numFmtId="0" fontId="0" fillId="0" borderId="0" xfId="0"/>
    <xf numFmtId="0" fontId="8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9" fillId="0" borderId="0" xfId="0" applyFont="1"/>
    <xf numFmtId="0" fontId="7" fillId="0" borderId="0" xfId="0" applyFont="1" applyAlignment="1">
      <alignment wrapText="1"/>
    </xf>
    <xf numFmtId="0" fontId="6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wrapText="1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right" vertical="top"/>
    </xf>
    <xf numFmtId="164" fontId="15" fillId="0" borderId="1" xfId="1" applyNumberFormat="1" applyFont="1" applyBorder="1" applyAlignment="1">
      <alignment vertical="center"/>
    </xf>
    <xf numFmtId="0" fontId="15" fillId="0" borderId="0" xfId="1" applyFont="1" applyAlignment="1">
      <alignment vertical="center"/>
    </xf>
    <xf numFmtId="164" fontId="16" fillId="0" borderId="1" xfId="1" applyNumberFormat="1" applyFont="1" applyBorder="1" applyAlignment="1">
      <alignment vertical="center"/>
    </xf>
    <xf numFmtId="164" fontId="15" fillId="0" borderId="7" xfId="1" applyNumberFormat="1" applyFont="1" applyBorder="1" applyAlignment="1">
      <alignment horizontal="right" vertical="center"/>
    </xf>
    <xf numFmtId="164" fontId="18" fillId="0" borderId="1" xfId="0" applyNumberFormat="1" applyFont="1" applyBorder="1" applyAlignment="1">
      <alignment vertical="center"/>
    </xf>
    <xf numFmtId="164" fontId="16" fillId="0" borderId="1" xfId="1" applyNumberFormat="1" applyFont="1" applyBorder="1" applyAlignment="1">
      <alignment horizontal="right" vertical="center"/>
    </xf>
    <xf numFmtId="164" fontId="15" fillId="0" borderId="5" xfId="1" applyNumberFormat="1" applyFont="1" applyBorder="1" applyAlignment="1">
      <alignment vertical="center"/>
    </xf>
    <xf numFmtId="164" fontId="16" fillId="0" borderId="5" xfId="1" applyNumberFormat="1" applyFont="1" applyBorder="1" applyAlignment="1">
      <alignment vertical="center"/>
    </xf>
    <xf numFmtId="164" fontId="15" fillId="0" borderId="1" xfId="1" applyNumberFormat="1" applyFont="1" applyBorder="1" applyAlignment="1">
      <alignment horizontal="right" vertical="center"/>
    </xf>
    <xf numFmtId="164" fontId="15" fillId="0" borderId="10" xfId="1" applyNumberFormat="1" applyFont="1" applyBorder="1" applyAlignment="1">
      <alignment vertical="center"/>
    </xf>
    <xf numFmtId="164" fontId="18" fillId="0" borderId="1" xfId="1" applyNumberFormat="1" applyFont="1" applyBorder="1" applyAlignment="1">
      <alignment horizontal="right" vertical="center"/>
    </xf>
    <xf numFmtId="164" fontId="18" fillId="0" borderId="1" xfId="1" applyNumberFormat="1" applyFont="1" applyBorder="1" applyAlignment="1">
      <alignment vertical="center"/>
    </xf>
    <xf numFmtId="164" fontId="18" fillId="0" borderId="10" xfId="1" applyNumberFormat="1" applyFont="1" applyBorder="1" applyAlignment="1">
      <alignment vertical="center"/>
    </xf>
    <xf numFmtId="164" fontId="19" fillId="0" borderId="4" xfId="1" applyNumberFormat="1" applyFont="1" applyBorder="1" applyAlignment="1">
      <alignment horizontal="right" vertical="center"/>
    </xf>
    <xf numFmtId="164" fontId="19" fillId="0" borderId="1" xfId="1" applyNumberFormat="1" applyFont="1" applyBorder="1" applyAlignment="1">
      <alignment vertical="center"/>
    </xf>
    <xf numFmtId="164" fontId="18" fillId="0" borderId="7" xfId="0" applyNumberFormat="1" applyFont="1" applyBorder="1" applyAlignment="1">
      <alignment horizontal="right" vertical="center"/>
    </xf>
    <xf numFmtId="164" fontId="18" fillId="0" borderId="7" xfId="0" applyNumberFormat="1" applyFont="1" applyBorder="1" applyAlignment="1">
      <alignment horizontal="right" vertical="center" wrapText="1"/>
    </xf>
    <xf numFmtId="0" fontId="18" fillId="0" borderId="0" xfId="0" applyFont="1" applyAlignment="1">
      <alignment vertical="top"/>
    </xf>
    <xf numFmtId="164" fontId="18" fillId="0" borderId="7" xfId="0" applyNumberFormat="1" applyFont="1" applyBorder="1" applyAlignment="1">
      <alignment vertical="top" wrapText="1"/>
    </xf>
    <xf numFmtId="164" fontId="18" fillId="0" borderId="1" xfId="0" applyNumberFormat="1" applyFont="1" applyBorder="1" applyAlignment="1">
      <alignment vertical="top"/>
    </xf>
    <xf numFmtId="164" fontId="16" fillId="0" borderId="5" xfId="1" applyNumberFormat="1" applyFont="1" applyBorder="1" applyAlignment="1">
      <alignment horizontal="right" vertical="center"/>
    </xf>
    <xf numFmtId="164" fontId="18" fillId="0" borderId="1" xfId="0" applyNumberFormat="1" applyFont="1" applyBorder="1" applyAlignment="1">
      <alignment horizontal="right" vertical="center" wrapText="1"/>
    </xf>
    <xf numFmtId="164" fontId="15" fillId="0" borderId="1" xfId="6" applyNumberFormat="1" applyFont="1" applyBorder="1" applyAlignment="1">
      <alignment vertical="center"/>
    </xf>
    <xf numFmtId="164" fontId="16" fillId="0" borderId="7" xfId="1" applyNumberFormat="1" applyFont="1" applyBorder="1" applyAlignment="1">
      <alignment horizontal="right" vertical="center"/>
    </xf>
    <xf numFmtId="164" fontId="18" fillId="0" borderId="1" xfId="0" applyNumberFormat="1" applyFont="1" applyBorder="1" applyAlignment="1">
      <alignment horizontal="right" vertical="center"/>
    </xf>
    <xf numFmtId="164" fontId="15" fillId="0" borderId="1" xfId="6" applyNumberFormat="1" applyFont="1" applyBorder="1" applyAlignment="1">
      <alignment horizontal="right" vertical="center"/>
    </xf>
    <xf numFmtId="164" fontId="21" fillId="0" borderId="1" xfId="1" applyNumberFormat="1" applyFont="1" applyBorder="1" applyAlignment="1">
      <alignment horizontal="right" vertical="center"/>
    </xf>
    <xf numFmtId="164" fontId="16" fillId="0" borderId="10" xfId="1" applyNumberFormat="1" applyFont="1" applyBorder="1" applyAlignment="1">
      <alignment vertical="center"/>
    </xf>
    <xf numFmtId="164" fontId="18" fillId="0" borderId="12" xfId="1" applyNumberFormat="1" applyFont="1" applyBorder="1" applyAlignment="1">
      <alignment horizontal="right" vertical="center"/>
    </xf>
    <xf numFmtId="164" fontId="19" fillId="0" borderId="1" xfId="1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164" fontId="15" fillId="0" borderId="1" xfId="8" applyNumberFormat="1" applyFont="1" applyBorder="1" applyAlignment="1" applyProtection="1">
      <alignment horizontal="right" vertical="center"/>
    </xf>
    <xf numFmtId="164" fontId="15" fillId="0" borderId="1" xfId="0" applyNumberFormat="1" applyFont="1" applyBorder="1" applyAlignment="1">
      <alignment horizontal="right" vertical="center"/>
    </xf>
    <xf numFmtId="164" fontId="15" fillId="0" borderId="1" xfId="5" applyNumberFormat="1" applyFont="1" applyBorder="1" applyAlignment="1">
      <alignment horizontal="right" vertical="center"/>
    </xf>
    <xf numFmtId="164" fontId="19" fillId="0" borderId="10" xfId="1" applyNumberFormat="1" applyFont="1" applyBorder="1" applyAlignment="1">
      <alignment vertical="center"/>
    </xf>
    <xf numFmtId="164" fontId="15" fillId="2" borderId="1" xfId="10" applyNumberFormat="1" applyFont="1" applyFill="1" applyBorder="1" applyAlignment="1">
      <alignment horizontal="right" vertical="center"/>
    </xf>
    <xf numFmtId="164" fontId="15" fillId="0" borderId="5" xfId="5" applyNumberFormat="1" applyFont="1" applyBorder="1" applyAlignment="1">
      <alignment horizontal="right" vertical="center"/>
    </xf>
    <xf numFmtId="164" fontId="15" fillId="2" borderId="1" xfId="0" applyNumberFormat="1" applyFont="1" applyFill="1" applyBorder="1" applyAlignment="1">
      <alignment horizontal="right" vertical="center"/>
    </xf>
    <xf numFmtId="164" fontId="15" fillId="2" borderId="5" xfId="10" applyNumberFormat="1" applyFont="1" applyFill="1" applyBorder="1" applyAlignment="1">
      <alignment horizontal="right" vertical="center"/>
    </xf>
    <xf numFmtId="164" fontId="15" fillId="2" borderId="1" xfId="10" applyNumberFormat="1" applyFont="1" applyFill="1" applyBorder="1" applyAlignment="1">
      <alignment vertical="center"/>
    </xf>
    <xf numFmtId="164" fontId="15" fillId="2" borderId="1" xfId="10" applyNumberFormat="1" applyFont="1" applyFill="1" applyBorder="1" applyAlignment="1">
      <alignment horizontal="right" vertical="top"/>
    </xf>
    <xf numFmtId="164" fontId="15" fillId="2" borderId="5" xfId="10" applyNumberFormat="1" applyFont="1" applyFill="1" applyBorder="1" applyAlignment="1">
      <alignment horizontal="right" vertical="top"/>
    </xf>
    <xf numFmtId="164" fontId="15" fillId="0" borderId="1" xfId="10" applyNumberFormat="1" applyFont="1" applyBorder="1" applyAlignment="1">
      <alignment horizontal="right" vertical="center"/>
    </xf>
    <xf numFmtId="164" fontId="15" fillId="0" borderId="7" xfId="6" applyNumberFormat="1" applyFont="1" applyBorder="1" applyAlignment="1">
      <alignment vertical="center"/>
    </xf>
    <xf numFmtId="164" fontId="15" fillId="0" borderId="5" xfId="10" applyNumberFormat="1" applyFont="1" applyBorder="1" applyAlignment="1">
      <alignment horizontal="right" vertical="center"/>
    </xf>
    <xf numFmtId="0" fontId="14" fillId="0" borderId="1" xfId="1" applyFont="1" applyBorder="1" applyAlignment="1">
      <alignment horizontal="left" vertical="top" wrapText="1"/>
    </xf>
    <xf numFmtId="3" fontId="22" fillId="0" borderId="1" xfId="1" applyNumberFormat="1" applyFont="1" applyBorder="1" applyAlignment="1">
      <alignment horizontal="left" vertical="center" wrapText="1"/>
    </xf>
    <xf numFmtId="3" fontId="22" fillId="0" borderId="5" xfId="1" applyNumberFormat="1" applyFont="1" applyBorder="1" applyAlignment="1">
      <alignment horizontal="left" vertical="center" wrapText="1"/>
    </xf>
    <xf numFmtId="3" fontId="22" fillId="0" borderId="4" xfId="1" applyNumberFormat="1" applyFont="1" applyBorder="1" applyAlignment="1">
      <alignment horizontal="left" vertical="center" wrapText="1"/>
    </xf>
    <xf numFmtId="3" fontId="14" fillId="0" borderId="7" xfId="1" applyNumberFormat="1" applyFont="1" applyBorder="1" applyAlignment="1">
      <alignment horizontal="left" vertical="center" wrapText="1"/>
    </xf>
    <xf numFmtId="3" fontId="14" fillId="0" borderId="7" xfId="1" applyNumberFormat="1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24" fillId="0" borderId="2" xfId="0" applyFont="1" applyBorder="1" applyAlignment="1">
      <alignment horizontal="center"/>
    </xf>
    <xf numFmtId="0" fontId="16" fillId="0" borderId="4" xfId="1" applyFont="1" applyBorder="1" applyAlignment="1">
      <alignment horizontal="left" vertical="top" wrapText="1"/>
    </xf>
    <xf numFmtId="0" fontId="16" fillId="0" borderId="9" xfId="1" applyFont="1" applyBorder="1" applyAlignment="1">
      <alignment horizontal="left" vertical="top" wrapText="1"/>
    </xf>
    <xf numFmtId="0" fontId="16" fillId="0" borderId="5" xfId="1" applyFont="1" applyBorder="1" applyAlignment="1">
      <alignment horizontal="left" vertical="top" wrapText="1"/>
    </xf>
    <xf numFmtId="0" fontId="16" fillId="0" borderId="8" xfId="1" applyFont="1" applyBorder="1" applyAlignment="1">
      <alignment horizontal="left" vertical="top" wrapText="1"/>
    </xf>
    <xf numFmtId="0" fontId="16" fillId="0" borderId="11" xfId="1" applyFont="1" applyBorder="1" applyAlignment="1">
      <alignment horizontal="left" vertical="top" wrapText="1"/>
    </xf>
    <xf numFmtId="0" fontId="16" fillId="0" borderId="10" xfId="1" applyFont="1" applyBorder="1" applyAlignment="1">
      <alignment horizontal="right" vertical="center"/>
    </xf>
    <xf numFmtId="0" fontId="16" fillId="0" borderId="7" xfId="1" applyFont="1" applyBorder="1" applyAlignment="1">
      <alignment horizontal="right" vertical="center"/>
    </xf>
    <xf numFmtId="0" fontId="16" fillId="0" borderId="6" xfId="1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0" xfId="0" applyFont="1" applyAlignment="1">
      <alignment horizontal="center" wrapText="1"/>
    </xf>
  </cellXfs>
  <cellStyles count="11">
    <cellStyle name="Įprastas" xfId="0" builtinId="0"/>
    <cellStyle name="Įprastas 2" xfId="1" xr:uid="{00000000-0005-0000-0000-000001000000}"/>
    <cellStyle name="Įprastas 2 2" xfId="10" xr:uid="{65635859-E29E-4D77-ADD6-76A7AB01CDA2}"/>
    <cellStyle name="Įprastas 2 3" xfId="5" xr:uid="{00000000-0005-0000-0000-000002000000}"/>
    <cellStyle name="Įprastas 3" xfId="7" xr:uid="{1640ACE5-A532-49EA-9791-D4771F61DD86}"/>
    <cellStyle name="Įprastas 4" xfId="6" xr:uid="{B8548B2B-1E96-40A4-A47B-8E4A3844F575}"/>
    <cellStyle name="Įprastas 5" xfId="4" xr:uid="{00000000-0005-0000-0000-000003000000}"/>
    <cellStyle name="Kablelis" xfId="8" builtinId="3"/>
    <cellStyle name="Kablelis 3" xfId="9" xr:uid="{8C13A798-C7D3-4813-9259-C74287FD7EAB}"/>
    <cellStyle name="Normal_19 forma perskolintos" xfId="2" xr:uid="{00000000-0005-0000-0000-000004000000}"/>
    <cellStyle name="Procentai 2" xfId="3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9"/>
  <sheetViews>
    <sheetView tabSelected="1" zoomScaleNormal="100" workbookViewId="0">
      <selection activeCell="B6" sqref="B6:D6"/>
    </sheetView>
  </sheetViews>
  <sheetFormatPr defaultColWidth="9.296875" defaultRowHeight="15.5" x14ac:dyDescent="0.35"/>
  <cols>
    <col min="1" max="1" width="20.5" style="4" customWidth="1"/>
    <col min="2" max="2" width="38" style="4" customWidth="1"/>
    <col min="3" max="3" width="14.296875" style="4" customWidth="1"/>
    <col min="4" max="4" width="17.5" style="4" customWidth="1"/>
    <col min="5" max="5" width="15.296875" style="4" customWidth="1"/>
    <col min="6" max="6" width="16.19921875" style="4" customWidth="1"/>
    <col min="7" max="7" width="8" style="4" customWidth="1"/>
    <col min="8" max="16384" width="9.296875" style="4"/>
  </cols>
  <sheetData>
    <row r="1" spans="1:7" customFormat="1" ht="13" x14ac:dyDescent="0.3">
      <c r="B1" s="73"/>
      <c r="C1" s="73"/>
      <c r="D1" s="84" t="s">
        <v>13</v>
      </c>
      <c r="E1" s="84"/>
      <c r="F1" s="84"/>
    </row>
    <row r="2" spans="1:7" customFormat="1" ht="13" x14ac:dyDescent="0.3">
      <c r="B2" s="73"/>
      <c r="C2" s="73"/>
      <c r="D2" s="86" t="s">
        <v>12</v>
      </c>
      <c r="E2" s="86"/>
      <c r="F2" s="86"/>
    </row>
    <row r="3" spans="1:7" s="2" customFormat="1" ht="14.25" customHeight="1" x14ac:dyDescent="0.3">
      <c r="B3" s="3"/>
      <c r="C3" s="5"/>
      <c r="D3" s="18"/>
      <c r="E3" s="18"/>
      <c r="F3" s="18"/>
    </row>
    <row r="4" spans="1:7" s="2" customFormat="1" ht="31.9" customHeight="1" x14ac:dyDescent="0.3">
      <c r="A4" s="85" t="s">
        <v>79</v>
      </c>
      <c r="B4" s="85"/>
      <c r="C4" s="85"/>
      <c r="D4" s="85"/>
      <c r="E4" s="85"/>
      <c r="F4" s="85"/>
    </row>
    <row r="5" spans="1:7" s="2" customFormat="1" ht="14.25" customHeight="1" x14ac:dyDescent="0.3">
      <c r="B5" s="3"/>
      <c r="C5" s="5"/>
      <c r="D5" s="18"/>
      <c r="E5" s="18"/>
      <c r="F5" s="18"/>
    </row>
    <row r="6" spans="1:7" s="2" customFormat="1" ht="14.25" customHeight="1" x14ac:dyDescent="0.3">
      <c r="B6" s="90" t="s">
        <v>16</v>
      </c>
      <c r="C6" s="90"/>
      <c r="D6" s="90"/>
    </row>
    <row r="7" spans="1:7" s="2" customFormat="1" ht="14.25" customHeight="1" x14ac:dyDescent="0.3">
      <c r="B7" s="91" t="s">
        <v>11</v>
      </c>
      <c r="C7" s="91"/>
      <c r="D7" s="91"/>
      <c r="E7"/>
      <c r="F7"/>
    </row>
    <row r="8" spans="1:7" ht="15" customHeight="1" x14ac:dyDescent="0.35"/>
    <row r="9" spans="1:7" ht="51.75" customHeight="1" x14ac:dyDescent="0.35">
      <c r="A9" s="87" t="s">
        <v>80</v>
      </c>
      <c r="B9" s="87"/>
      <c r="C9" s="87"/>
      <c r="D9" s="87"/>
      <c r="E9" s="87"/>
      <c r="F9" s="87"/>
    </row>
    <row r="10" spans="1:7" ht="13.5" customHeight="1" x14ac:dyDescent="0.35">
      <c r="A10" s="17"/>
      <c r="B10" s="17"/>
      <c r="C10" s="17"/>
      <c r="D10" s="17"/>
      <c r="E10" s="17"/>
    </row>
    <row r="11" spans="1:7" ht="14.25" customHeight="1" x14ac:dyDescent="0.35">
      <c r="A11" s="92" t="s">
        <v>110</v>
      </c>
      <c r="B11" s="92"/>
      <c r="C11" s="92"/>
      <c r="D11" s="92"/>
      <c r="E11" s="92"/>
      <c r="F11" s="92"/>
      <c r="G11" s="19"/>
    </row>
    <row r="12" spans="1:7" ht="14.5" customHeight="1" x14ac:dyDescent="0.35">
      <c r="B12" s="20" t="s">
        <v>81</v>
      </c>
    </row>
    <row r="13" spans="1:7" x14ac:dyDescent="0.35">
      <c r="A13"/>
      <c r="B13"/>
      <c r="C13"/>
      <c r="D13"/>
      <c r="E13" s="13"/>
      <c r="F13" s="14" t="s">
        <v>8</v>
      </c>
    </row>
    <row r="14" spans="1:7" ht="43.5" customHeight="1" x14ac:dyDescent="0.35">
      <c r="A14" s="12" t="s">
        <v>9</v>
      </c>
      <c r="B14" s="12" t="s">
        <v>5</v>
      </c>
      <c r="C14" s="12" t="s">
        <v>0</v>
      </c>
      <c r="D14" s="12" t="s">
        <v>3</v>
      </c>
      <c r="E14" s="12" t="s">
        <v>2</v>
      </c>
      <c r="F14" s="12" t="s">
        <v>10</v>
      </c>
    </row>
    <row r="15" spans="1:7" s="1" customFormat="1" ht="13" x14ac:dyDescent="0.3">
      <c r="A15" s="15">
        <v>1</v>
      </c>
      <c r="B15" s="15">
        <v>2</v>
      </c>
      <c r="C15" s="15">
        <v>3</v>
      </c>
      <c r="D15" s="15">
        <v>4</v>
      </c>
      <c r="E15" s="15">
        <v>5</v>
      </c>
      <c r="F15" s="15">
        <v>6</v>
      </c>
    </row>
    <row r="16" spans="1:7" s="22" customFormat="1" ht="45.75" customHeight="1" x14ac:dyDescent="0.3">
      <c r="A16" s="75" t="s">
        <v>17</v>
      </c>
      <c r="B16" s="67" t="s">
        <v>18</v>
      </c>
      <c r="C16" s="21">
        <v>35</v>
      </c>
      <c r="D16" s="21">
        <v>35</v>
      </c>
      <c r="E16" s="21">
        <v>34.799999999999997</v>
      </c>
      <c r="F16" s="21"/>
    </row>
    <row r="17" spans="1:6" s="22" customFormat="1" ht="14" x14ac:dyDescent="0.3">
      <c r="A17" s="77"/>
      <c r="B17" s="68" t="s">
        <v>7</v>
      </c>
      <c r="C17" s="23">
        <f>SUM(C16)</f>
        <v>35</v>
      </c>
      <c r="D17" s="23">
        <f>SUM(D16)</f>
        <v>35</v>
      </c>
      <c r="E17" s="23">
        <f>SUM(E16)</f>
        <v>34.799999999999997</v>
      </c>
      <c r="F17" s="23">
        <f t="shared" ref="F17" si="0">E17/D17*100</f>
        <v>99.428571428571416</v>
      </c>
    </row>
    <row r="18" spans="1:6" s="22" customFormat="1" ht="52" x14ac:dyDescent="0.3">
      <c r="A18" s="82" t="s">
        <v>19</v>
      </c>
      <c r="B18" s="51" t="s">
        <v>20</v>
      </c>
      <c r="C18" s="24">
        <v>6</v>
      </c>
      <c r="D18" s="24">
        <v>6</v>
      </c>
      <c r="E18" s="25">
        <v>0</v>
      </c>
      <c r="F18" s="21"/>
    </row>
    <row r="19" spans="1:6" s="22" customFormat="1" ht="39" x14ac:dyDescent="0.3">
      <c r="A19" s="78"/>
      <c r="B19" s="51" t="s">
        <v>21</v>
      </c>
      <c r="C19" s="24">
        <v>6</v>
      </c>
      <c r="D19" s="24">
        <v>6</v>
      </c>
      <c r="E19" s="25">
        <v>0</v>
      </c>
      <c r="F19" s="21"/>
    </row>
    <row r="20" spans="1:6" s="22" customFormat="1" ht="39" x14ac:dyDescent="0.3">
      <c r="A20" s="78"/>
      <c r="B20" s="51" t="s">
        <v>22</v>
      </c>
      <c r="C20" s="24">
        <v>3422</v>
      </c>
      <c r="D20" s="58">
        <v>17</v>
      </c>
      <c r="E20" s="58">
        <v>4.0999999999999996</v>
      </c>
      <c r="F20" s="21"/>
    </row>
    <row r="21" spans="1:6" s="22" customFormat="1" ht="52" x14ac:dyDescent="0.3">
      <c r="A21" s="78"/>
      <c r="B21" s="51" t="s">
        <v>24</v>
      </c>
      <c r="C21" s="24">
        <v>1500</v>
      </c>
      <c r="D21" s="24">
        <v>1525</v>
      </c>
      <c r="E21" s="25">
        <v>1450.7</v>
      </c>
      <c r="F21" s="21"/>
    </row>
    <row r="22" spans="1:6" s="22" customFormat="1" ht="26" x14ac:dyDescent="0.3">
      <c r="A22" s="78"/>
      <c r="B22" s="51" t="s">
        <v>82</v>
      </c>
      <c r="C22" s="24"/>
      <c r="D22" s="24">
        <v>300</v>
      </c>
      <c r="E22" s="25">
        <v>298.3</v>
      </c>
      <c r="F22" s="21"/>
    </row>
    <row r="23" spans="1:6" s="22" customFormat="1" ht="26" x14ac:dyDescent="0.3">
      <c r="A23" s="78"/>
      <c r="B23" s="51" t="s">
        <v>83</v>
      </c>
      <c r="C23" s="24"/>
      <c r="D23" s="45">
        <v>150</v>
      </c>
      <c r="E23" s="45">
        <v>134.9</v>
      </c>
      <c r="F23" s="21"/>
    </row>
    <row r="24" spans="1:6" s="22" customFormat="1" ht="26" x14ac:dyDescent="0.3">
      <c r="A24" s="78"/>
      <c r="B24" s="51" t="s">
        <v>25</v>
      </c>
      <c r="C24" s="24"/>
      <c r="D24" s="45">
        <v>135.6</v>
      </c>
      <c r="E24" s="45">
        <v>132.6</v>
      </c>
      <c r="F24" s="21"/>
    </row>
    <row r="25" spans="1:6" s="22" customFormat="1" ht="26" x14ac:dyDescent="0.3">
      <c r="A25" s="78"/>
      <c r="B25" s="51" t="s">
        <v>84</v>
      </c>
      <c r="C25" s="24"/>
      <c r="D25" s="45">
        <v>54.1</v>
      </c>
      <c r="E25" s="45">
        <v>51.4</v>
      </c>
      <c r="F25" s="21"/>
    </row>
    <row r="26" spans="1:6" s="22" customFormat="1" ht="26" x14ac:dyDescent="0.3">
      <c r="A26" s="78"/>
      <c r="B26" s="51" t="s">
        <v>85</v>
      </c>
      <c r="C26" s="24"/>
      <c r="D26" s="45">
        <v>5963.3</v>
      </c>
      <c r="E26" s="45">
        <v>5962.5</v>
      </c>
      <c r="F26" s="21"/>
    </row>
    <row r="27" spans="1:6" s="22" customFormat="1" ht="14" x14ac:dyDescent="0.3">
      <c r="A27" s="78"/>
      <c r="B27" s="51" t="s">
        <v>86</v>
      </c>
      <c r="C27" s="24"/>
      <c r="D27" s="45">
        <v>657.6</v>
      </c>
      <c r="E27" s="45">
        <v>12</v>
      </c>
      <c r="F27" s="21"/>
    </row>
    <row r="28" spans="1:6" s="22" customFormat="1" ht="39" x14ac:dyDescent="0.3">
      <c r="A28" s="78"/>
      <c r="B28" s="52" t="s">
        <v>87</v>
      </c>
      <c r="C28" s="24"/>
      <c r="D28" s="45">
        <v>2050</v>
      </c>
      <c r="E28" s="45">
        <v>2043.9</v>
      </c>
      <c r="F28" s="21"/>
    </row>
    <row r="29" spans="1:6" s="22" customFormat="1" ht="52" x14ac:dyDescent="0.3">
      <c r="A29" s="78"/>
      <c r="B29" s="51" t="s">
        <v>23</v>
      </c>
      <c r="C29" s="24"/>
      <c r="D29" s="45">
        <v>3380</v>
      </c>
      <c r="E29" s="45">
        <v>3360.9</v>
      </c>
      <c r="F29" s="21"/>
    </row>
    <row r="30" spans="1:6" s="22" customFormat="1" ht="14" x14ac:dyDescent="0.3">
      <c r="A30" s="78"/>
      <c r="B30" s="51" t="s">
        <v>88</v>
      </c>
      <c r="C30" s="24"/>
      <c r="D30" s="45">
        <v>3</v>
      </c>
      <c r="E30" s="45">
        <v>3</v>
      </c>
      <c r="F30" s="21"/>
    </row>
    <row r="31" spans="1:6" s="22" customFormat="1" ht="14" x14ac:dyDescent="0.3">
      <c r="A31" s="77"/>
      <c r="B31" s="69" t="s">
        <v>7</v>
      </c>
      <c r="C31" s="26">
        <f>SUM(C18:C30)</f>
        <v>4934</v>
      </c>
      <c r="D31" s="23">
        <f>SUM(D18:D30)</f>
        <v>14247.6</v>
      </c>
      <c r="E31" s="23">
        <f>SUM(E18:E30)</f>
        <v>13454.3</v>
      </c>
      <c r="F31" s="23">
        <f>E31/D31*100</f>
        <v>94.432044695246901</v>
      </c>
    </row>
    <row r="32" spans="1:6" s="22" customFormat="1" ht="28.15" customHeight="1" x14ac:dyDescent="0.3">
      <c r="A32" s="75" t="s">
        <v>26</v>
      </c>
      <c r="B32" s="51" t="s">
        <v>27</v>
      </c>
      <c r="C32" s="27">
        <v>1415</v>
      </c>
      <c r="D32" s="27">
        <v>1522.1</v>
      </c>
      <c r="E32" s="27">
        <v>1422.6</v>
      </c>
      <c r="F32" s="21"/>
    </row>
    <row r="33" spans="1:6" s="22" customFormat="1" ht="26" x14ac:dyDescent="0.3">
      <c r="A33" s="76"/>
      <c r="B33" s="51" t="s">
        <v>89</v>
      </c>
      <c r="C33" s="27"/>
      <c r="D33" s="27">
        <v>2605.6999999999998</v>
      </c>
      <c r="E33" s="27">
        <v>2594.3000000000002</v>
      </c>
      <c r="F33" s="21"/>
    </row>
    <row r="34" spans="1:6" s="22" customFormat="1" ht="14" x14ac:dyDescent="0.3">
      <c r="A34" s="77"/>
      <c r="B34" s="68" t="s">
        <v>7</v>
      </c>
      <c r="C34" s="28">
        <f>SUM(C32)</f>
        <v>1415</v>
      </c>
      <c r="D34" s="28">
        <f>SUM(D32:D33)</f>
        <v>4127.7999999999993</v>
      </c>
      <c r="E34" s="28">
        <f>SUM(E32:E33)</f>
        <v>4016.9</v>
      </c>
      <c r="F34" s="23">
        <f t="shared" ref="F34:F97" si="1">E34/D34*100</f>
        <v>97.313338824555473</v>
      </c>
    </row>
    <row r="35" spans="1:6" s="22" customFormat="1" ht="26" x14ac:dyDescent="0.3">
      <c r="A35" s="75" t="s">
        <v>28</v>
      </c>
      <c r="B35" s="51" t="s">
        <v>29</v>
      </c>
      <c r="C35" s="29">
        <v>621</v>
      </c>
      <c r="D35" s="29">
        <v>621</v>
      </c>
      <c r="E35" s="30">
        <v>620.9</v>
      </c>
      <c r="F35" s="21"/>
    </row>
    <row r="36" spans="1:6" s="22" customFormat="1" ht="26" x14ac:dyDescent="0.3">
      <c r="A36" s="76"/>
      <c r="B36" s="51" t="s">
        <v>70</v>
      </c>
      <c r="C36" s="31"/>
      <c r="D36" s="32">
        <v>17636.3</v>
      </c>
      <c r="E36" s="33">
        <v>17636.3</v>
      </c>
      <c r="F36" s="21"/>
    </row>
    <row r="37" spans="1:6" s="22" customFormat="1" ht="14" x14ac:dyDescent="0.3">
      <c r="A37" s="77"/>
      <c r="B37" s="70" t="s">
        <v>7</v>
      </c>
      <c r="C37" s="34">
        <f>SUM(C35:C36)</f>
        <v>621</v>
      </c>
      <c r="D37" s="35">
        <f>SUM(D35:D36)</f>
        <v>18257.3</v>
      </c>
      <c r="E37" s="56">
        <f>SUM(E35:E36)</f>
        <v>18257.2</v>
      </c>
      <c r="F37" s="23">
        <f>E37/D37*100</f>
        <v>99.99945227388497</v>
      </c>
    </row>
    <row r="38" spans="1:6" s="22" customFormat="1" ht="27" customHeight="1" x14ac:dyDescent="0.3">
      <c r="A38" s="82" t="s">
        <v>30</v>
      </c>
      <c r="B38" s="51" t="s">
        <v>31</v>
      </c>
      <c r="C38" s="36">
        <v>24075</v>
      </c>
      <c r="D38" s="59">
        <v>23258.3</v>
      </c>
      <c r="E38" s="59">
        <v>22265.5</v>
      </c>
      <c r="F38" s="21"/>
    </row>
    <row r="39" spans="1:6" s="22" customFormat="1" ht="15.65" customHeight="1" x14ac:dyDescent="0.3">
      <c r="A39" s="78"/>
      <c r="B39" s="51" t="s">
        <v>32</v>
      </c>
      <c r="C39" s="37">
        <v>11867</v>
      </c>
      <c r="D39" s="59">
        <v>9861</v>
      </c>
      <c r="E39" s="59">
        <v>7882.3</v>
      </c>
      <c r="F39" s="21"/>
    </row>
    <row r="40" spans="1:6" s="22" customFormat="1" ht="14" x14ac:dyDescent="0.3">
      <c r="A40" s="78"/>
      <c r="B40" s="51" t="s">
        <v>33</v>
      </c>
      <c r="C40" s="36">
        <v>67797</v>
      </c>
      <c r="D40" s="59">
        <v>63480.9</v>
      </c>
      <c r="E40" s="59">
        <v>60042.6</v>
      </c>
      <c r="F40" s="21"/>
    </row>
    <row r="41" spans="1:6" s="22" customFormat="1" ht="14" x14ac:dyDescent="0.3">
      <c r="A41" s="78"/>
      <c r="B41" s="51" t="s">
        <v>34</v>
      </c>
      <c r="C41" s="36">
        <v>161051</v>
      </c>
      <c r="D41" s="59">
        <v>202863.5</v>
      </c>
      <c r="E41" s="59">
        <v>199466.8</v>
      </c>
      <c r="F41" s="21"/>
    </row>
    <row r="42" spans="1:6" s="22" customFormat="1" ht="14" x14ac:dyDescent="0.3">
      <c r="A42" s="78"/>
      <c r="B42" s="51" t="s">
        <v>35</v>
      </c>
      <c r="C42" s="36">
        <v>1267</v>
      </c>
      <c r="D42" s="59">
        <v>1547</v>
      </c>
      <c r="E42" s="59">
        <v>1532</v>
      </c>
      <c r="F42" s="21"/>
    </row>
    <row r="43" spans="1:6" s="22" customFormat="1" ht="26" x14ac:dyDescent="0.3">
      <c r="A43" s="78"/>
      <c r="B43" s="51" t="s">
        <v>36</v>
      </c>
      <c r="C43" s="37">
        <v>9717</v>
      </c>
      <c r="D43" s="59">
        <v>9483.2999999999993</v>
      </c>
      <c r="E43" s="59">
        <v>9140.2999999999993</v>
      </c>
      <c r="F43" s="21"/>
    </row>
    <row r="44" spans="1:6" s="22" customFormat="1" ht="26.25" customHeight="1" x14ac:dyDescent="0.3">
      <c r="A44" s="78"/>
      <c r="B44" s="51" t="s">
        <v>37</v>
      </c>
      <c r="C44" s="37">
        <v>2547</v>
      </c>
      <c r="D44" s="59">
        <v>2547</v>
      </c>
      <c r="E44" s="59">
        <v>2521</v>
      </c>
      <c r="F44" s="21"/>
    </row>
    <row r="45" spans="1:6" s="22" customFormat="1" ht="14" x14ac:dyDescent="0.3">
      <c r="A45" s="78"/>
      <c r="B45" s="52" t="s">
        <v>32</v>
      </c>
      <c r="C45" s="24"/>
      <c r="D45" s="57">
        <v>17.899999999999999</v>
      </c>
      <c r="E45" s="57">
        <v>13.3</v>
      </c>
      <c r="F45" s="21"/>
    </row>
    <row r="46" spans="1:6" s="22" customFormat="1" ht="26" x14ac:dyDescent="0.3">
      <c r="A46" s="78"/>
      <c r="B46" s="52" t="s">
        <v>44</v>
      </c>
      <c r="C46" s="24"/>
      <c r="D46" s="57">
        <v>7251</v>
      </c>
      <c r="E46" s="60">
        <v>7195.5</v>
      </c>
      <c r="F46" s="21"/>
    </row>
    <row r="47" spans="1:6" s="22" customFormat="1" ht="52" x14ac:dyDescent="0.3">
      <c r="A47" s="78"/>
      <c r="B47" s="52" t="s">
        <v>90</v>
      </c>
      <c r="C47" s="24"/>
      <c r="D47" s="61">
        <v>150</v>
      </c>
      <c r="E47" s="61">
        <v>146.4</v>
      </c>
      <c r="F47" s="21"/>
    </row>
    <row r="48" spans="1:6" s="22" customFormat="1" ht="26" x14ac:dyDescent="0.3">
      <c r="A48" s="78"/>
      <c r="B48" s="52" t="s">
        <v>38</v>
      </c>
      <c r="C48" s="24"/>
      <c r="D48" s="57">
        <v>2000</v>
      </c>
      <c r="E48" s="60">
        <v>1984.6</v>
      </c>
      <c r="F48" s="21"/>
    </row>
    <row r="49" spans="1:6" s="38" customFormat="1" ht="26" x14ac:dyDescent="0.3">
      <c r="A49" s="78"/>
      <c r="B49" s="52" t="s">
        <v>39</v>
      </c>
      <c r="C49" s="24"/>
      <c r="D49" s="57">
        <v>9691.9</v>
      </c>
      <c r="E49" s="60">
        <v>9343.2000000000007</v>
      </c>
      <c r="F49" s="21"/>
    </row>
    <row r="50" spans="1:6" s="38" customFormat="1" ht="39" x14ac:dyDescent="0.3">
      <c r="A50" s="78"/>
      <c r="B50" s="52" t="s">
        <v>40</v>
      </c>
      <c r="C50" s="39"/>
      <c r="D50" s="60">
        <v>2</v>
      </c>
      <c r="E50" s="60">
        <v>0</v>
      </c>
      <c r="F50" s="21"/>
    </row>
    <row r="51" spans="1:6" s="38" customFormat="1" ht="26" x14ac:dyDescent="0.3">
      <c r="A51" s="78"/>
      <c r="B51" s="52" t="s">
        <v>91</v>
      </c>
      <c r="C51" s="39"/>
      <c r="D51" s="57">
        <v>4706.6000000000004</v>
      </c>
      <c r="E51" s="57">
        <v>4452.7</v>
      </c>
      <c r="F51" s="21"/>
    </row>
    <row r="52" spans="1:6" s="38" customFormat="1" ht="14" x14ac:dyDescent="0.3">
      <c r="A52" s="78"/>
      <c r="B52" s="52" t="s">
        <v>92</v>
      </c>
      <c r="C52" s="39"/>
      <c r="D52" s="57">
        <v>1280.5999999999999</v>
      </c>
      <c r="E52" s="57">
        <v>628.70000000000005</v>
      </c>
      <c r="F52" s="21"/>
    </row>
    <row r="53" spans="1:6" s="38" customFormat="1" ht="78" x14ac:dyDescent="0.3">
      <c r="A53" s="78"/>
      <c r="B53" s="52" t="s">
        <v>93</v>
      </c>
      <c r="C53" s="39"/>
      <c r="D53" s="62">
        <v>1281.7</v>
      </c>
      <c r="E53" s="62">
        <v>1261.0999999999999</v>
      </c>
      <c r="F53" s="21"/>
    </row>
    <row r="54" spans="1:6" s="38" customFormat="1" ht="26" x14ac:dyDescent="0.3">
      <c r="A54" s="78"/>
      <c r="B54" s="52" t="s">
        <v>94</v>
      </c>
      <c r="C54" s="39"/>
      <c r="D54" s="62">
        <v>1737.5</v>
      </c>
      <c r="E54" s="63">
        <v>1678.7</v>
      </c>
      <c r="F54" s="21"/>
    </row>
    <row r="55" spans="1:6" s="38" customFormat="1" ht="42" customHeight="1" x14ac:dyDescent="0.3">
      <c r="A55" s="78"/>
      <c r="B55" s="51" t="s">
        <v>41</v>
      </c>
      <c r="C55" s="39"/>
      <c r="D55" s="62">
        <v>24215.200000000001</v>
      </c>
      <c r="E55" s="62">
        <v>22820.400000000001</v>
      </c>
      <c r="F55" s="21"/>
    </row>
    <row r="56" spans="1:6" s="38" customFormat="1" ht="65" x14ac:dyDescent="0.3">
      <c r="A56" s="78"/>
      <c r="B56" s="51" t="s">
        <v>42</v>
      </c>
      <c r="C56" s="39"/>
      <c r="D56" s="62">
        <v>922.5</v>
      </c>
      <c r="E56" s="62">
        <v>893.4</v>
      </c>
      <c r="F56" s="21"/>
    </row>
    <row r="57" spans="1:6" s="38" customFormat="1" ht="27.75" customHeight="1" x14ac:dyDescent="0.3">
      <c r="A57" s="78"/>
      <c r="B57" s="51" t="s">
        <v>43</v>
      </c>
      <c r="C57" s="39"/>
      <c r="D57" s="62">
        <v>161</v>
      </c>
      <c r="E57" s="62">
        <v>151.30000000000001</v>
      </c>
      <c r="F57" s="21"/>
    </row>
    <row r="58" spans="1:6" s="38" customFormat="1" ht="39" x14ac:dyDescent="0.3">
      <c r="A58" s="78"/>
      <c r="B58" s="51" t="s">
        <v>95</v>
      </c>
      <c r="C58" s="39"/>
      <c r="D58" s="62">
        <v>601.9</v>
      </c>
      <c r="E58" s="62">
        <v>593</v>
      </c>
      <c r="F58" s="21"/>
    </row>
    <row r="59" spans="1:6" s="38" customFormat="1" ht="26" x14ac:dyDescent="0.3">
      <c r="A59" s="78"/>
      <c r="B59" s="52" t="s">
        <v>45</v>
      </c>
      <c r="C59" s="39"/>
      <c r="D59" s="40">
        <v>11014.7</v>
      </c>
      <c r="E59" s="40">
        <v>10510.4</v>
      </c>
      <c r="F59" s="21"/>
    </row>
    <row r="60" spans="1:6" s="38" customFormat="1" ht="15" customHeight="1" x14ac:dyDescent="0.3">
      <c r="A60" s="78"/>
      <c r="B60" s="52" t="s">
        <v>96</v>
      </c>
      <c r="C60" s="39"/>
      <c r="D60" s="40">
        <v>5</v>
      </c>
      <c r="E60" s="40">
        <v>3.8</v>
      </c>
      <c r="F60" s="21"/>
    </row>
    <row r="61" spans="1:6" s="38" customFormat="1" ht="26" x14ac:dyDescent="0.3">
      <c r="A61" s="78"/>
      <c r="B61" s="52" t="s">
        <v>46</v>
      </c>
      <c r="C61" s="39"/>
      <c r="D61" s="40">
        <v>6104</v>
      </c>
      <c r="E61" s="40">
        <v>5473.6</v>
      </c>
      <c r="F61" s="21"/>
    </row>
    <row r="62" spans="1:6" s="38" customFormat="1" ht="26" x14ac:dyDescent="0.3">
      <c r="A62" s="78"/>
      <c r="B62" s="52" t="s">
        <v>47</v>
      </c>
      <c r="C62" s="39"/>
      <c r="D62" s="40">
        <v>1405.6</v>
      </c>
      <c r="E62" s="40">
        <v>1366.2</v>
      </c>
      <c r="F62" s="21"/>
    </row>
    <row r="63" spans="1:6" s="22" customFormat="1" ht="14" x14ac:dyDescent="0.3">
      <c r="A63" s="77"/>
      <c r="B63" s="69" t="s">
        <v>7</v>
      </c>
      <c r="C63" s="41">
        <f>SUM(C38:C62)</f>
        <v>278321</v>
      </c>
      <c r="D63" s="28">
        <f>SUM(D38:D62)</f>
        <v>385590.10000000003</v>
      </c>
      <c r="E63" s="28">
        <f>SUM(E38:E62)</f>
        <v>371366.8</v>
      </c>
      <c r="F63" s="23">
        <f t="shared" si="1"/>
        <v>96.311290149824885</v>
      </c>
    </row>
    <row r="64" spans="1:6" s="22" customFormat="1" ht="26" x14ac:dyDescent="0.3">
      <c r="A64" s="75" t="s">
        <v>48</v>
      </c>
      <c r="B64" s="51" t="s">
        <v>49</v>
      </c>
      <c r="C64" s="42">
        <v>30227</v>
      </c>
      <c r="D64" s="42">
        <v>30207</v>
      </c>
      <c r="E64" s="43">
        <v>30164.1</v>
      </c>
      <c r="F64" s="21"/>
    </row>
    <row r="65" spans="1:6" s="22" customFormat="1" ht="26" x14ac:dyDescent="0.3">
      <c r="A65" s="76"/>
      <c r="B65" s="51" t="s">
        <v>50</v>
      </c>
      <c r="C65" s="29">
        <v>228</v>
      </c>
      <c r="D65" s="29">
        <v>197.3</v>
      </c>
      <c r="E65" s="43">
        <v>178.3</v>
      </c>
      <c r="F65" s="21"/>
    </row>
    <row r="66" spans="1:6" s="22" customFormat="1" ht="26" x14ac:dyDescent="0.3">
      <c r="A66" s="76"/>
      <c r="B66" s="51" t="s">
        <v>70</v>
      </c>
      <c r="C66" s="24"/>
      <c r="D66" s="24">
        <v>1365</v>
      </c>
      <c r="E66" s="65">
        <v>1328.4</v>
      </c>
      <c r="F66" s="21"/>
    </row>
    <row r="67" spans="1:6" s="22" customFormat="1" ht="14" x14ac:dyDescent="0.3">
      <c r="A67" s="77"/>
      <c r="B67" s="68" t="s">
        <v>7</v>
      </c>
      <c r="C67" s="44">
        <f>SUM(C64:C66)</f>
        <v>30455</v>
      </c>
      <c r="D67" s="44">
        <f>SUM(D64:D66)</f>
        <v>31769.3</v>
      </c>
      <c r="E67" s="44">
        <f>SUM(E64:E66)</f>
        <v>31670.799999999999</v>
      </c>
      <c r="F67" s="23">
        <f>E67/D67*100</f>
        <v>99.689952249498731</v>
      </c>
    </row>
    <row r="68" spans="1:6" s="22" customFormat="1" ht="14" x14ac:dyDescent="0.3">
      <c r="A68" s="75" t="s">
        <v>51</v>
      </c>
      <c r="B68" s="51" t="s">
        <v>52</v>
      </c>
      <c r="C68" s="53">
        <v>1659795</v>
      </c>
      <c r="D68" s="53">
        <v>1695076</v>
      </c>
      <c r="E68" s="54">
        <v>1689060.3</v>
      </c>
      <c r="F68" s="21"/>
    </row>
    <row r="69" spans="1:6" s="22" customFormat="1" ht="55.15" customHeight="1" x14ac:dyDescent="0.3">
      <c r="A69" s="78"/>
      <c r="B69" s="51" t="s">
        <v>53</v>
      </c>
      <c r="C69" s="54">
        <v>31429</v>
      </c>
      <c r="D69" s="54">
        <v>31429</v>
      </c>
      <c r="E69" s="54">
        <v>30887.5</v>
      </c>
      <c r="F69" s="21"/>
    </row>
    <row r="70" spans="1:6" s="22" customFormat="1" ht="65.25" customHeight="1" x14ac:dyDescent="0.3">
      <c r="A70" s="78"/>
      <c r="B70" s="51" t="s">
        <v>97</v>
      </c>
      <c r="C70" s="54">
        <v>1233</v>
      </c>
      <c r="D70" s="54">
        <v>1649.5</v>
      </c>
      <c r="E70" s="54">
        <v>1633.6</v>
      </c>
      <c r="F70" s="21"/>
    </row>
    <row r="71" spans="1:6" s="22" customFormat="1" ht="26" x14ac:dyDescent="0.3">
      <c r="A71" s="78"/>
      <c r="B71" s="51" t="s">
        <v>54</v>
      </c>
      <c r="C71" s="54"/>
      <c r="D71" s="54">
        <v>922.5</v>
      </c>
      <c r="E71" s="54">
        <v>673.5</v>
      </c>
      <c r="F71" s="21"/>
    </row>
    <row r="72" spans="1:6" s="22" customFormat="1" ht="26" x14ac:dyDescent="0.3">
      <c r="A72" s="78"/>
      <c r="B72" s="51" t="s">
        <v>55</v>
      </c>
      <c r="C72" s="54"/>
      <c r="D72" s="54">
        <v>24729.5</v>
      </c>
      <c r="E72" s="54">
        <v>23704.3</v>
      </c>
      <c r="F72" s="21"/>
    </row>
    <row r="73" spans="1:6" s="22" customFormat="1" ht="14" x14ac:dyDescent="0.3">
      <c r="A73" s="78"/>
      <c r="B73" s="51" t="s">
        <v>57</v>
      </c>
      <c r="C73" s="54"/>
      <c r="D73" s="54">
        <v>280.89999999999998</v>
      </c>
      <c r="E73" s="54">
        <v>276.60000000000002</v>
      </c>
      <c r="F73" s="21"/>
    </row>
    <row r="74" spans="1:6" s="22" customFormat="1" ht="15" customHeight="1" x14ac:dyDescent="0.3">
      <c r="A74" s="78"/>
      <c r="B74" s="51" t="s">
        <v>56</v>
      </c>
      <c r="C74" s="54"/>
      <c r="D74" s="54">
        <v>4909</v>
      </c>
      <c r="E74" s="54">
        <v>4686.8</v>
      </c>
      <c r="F74" s="21"/>
    </row>
    <row r="75" spans="1:6" s="22" customFormat="1" ht="26" x14ac:dyDescent="0.3">
      <c r="A75" s="78"/>
      <c r="B75" s="51" t="s">
        <v>58</v>
      </c>
      <c r="C75" s="54"/>
      <c r="D75" s="54">
        <v>3154</v>
      </c>
      <c r="E75" s="54">
        <v>1964.8</v>
      </c>
      <c r="F75" s="21"/>
    </row>
    <row r="76" spans="1:6" s="22" customFormat="1" ht="52" x14ac:dyDescent="0.3">
      <c r="A76" s="78"/>
      <c r="B76" s="51" t="s">
        <v>59</v>
      </c>
      <c r="C76" s="54"/>
      <c r="D76" s="54">
        <v>856.5</v>
      </c>
      <c r="E76" s="54">
        <v>581</v>
      </c>
      <c r="F76" s="21"/>
    </row>
    <row r="77" spans="1:6" s="22" customFormat="1" ht="52" x14ac:dyDescent="0.3">
      <c r="A77" s="78"/>
      <c r="B77" s="51" t="s">
        <v>98</v>
      </c>
      <c r="C77" s="54"/>
      <c r="D77" s="54">
        <v>24174</v>
      </c>
      <c r="E77" s="54">
        <v>24010.9</v>
      </c>
      <c r="F77" s="21"/>
    </row>
    <row r="78" spans="1:6" s="22" customFormat="1" ht="26" x14ac:dyDescent="0.3">
      <c r="A78" s="78"/>
      <c r="B78" s="51" t="s">
        <v>70</v>
      </c>
      <c r="C78" s="54"/>
      <c r="D78" s="54">
        <v>15759</v>
      </c>
      <c r="E78" s="54">
        <v>15736.3</v>
      </c>
      <c r="F78" s="21"/>
    </row>
    <row r="79" spans="1:6" s="22" customFormat="1" ht="14" x14ac:dyDescent="0.3">
      <c r="A79" s="78"/>
      <c r="B79" s="52" t="s">
        <v>99</v>
      </c>
      <c r="C79" s="54"/>
      <c r="D79" s="54">
        <v>9307.2999999999993</v>
      </c>
      <c r="E79" s="54">
        <v>8115.4</v>
      </c>
      <c r="F79" s="21"/>
    </row>
    <row r="80" spans="1:6" s="22" customFormat="1" ht="26" x14ac:dyDescent="0.3">
      <c r="A80" s="78"/>
      <c r="B80" s="52" t="s">
        <v>101</v>
      </c>
      <c r="C80" s="55"/>
      <c r="D80" s="55">
        <v>350.2</v>
      </c>
      <c r="E80" s="55">
        <v>350.2</v>
      </c>
      <c r="F80" s="21"/>
    </row>
    <row r="81" spans="1:6" s="22" customFormat="1" ht="26" x14ac:dyDescent="0.3">
      <c r="A81" s="78"/>
      <c r="B81" s="52" t="s">
        <v>102</v>
      </c>
      <c r="C81" s="55"/>
      <c r="D81" s="55">
        <v>2809.8</v>
      </c>
      <c r="E81" s="55">
        <v>2809.8</v>
      </c>
      <c r="F81" s="21"/>
    </row>
    <row r="82" spans="1:6" s="22" customFormat="1" ht="78" x14ac:dyDescent="0.3">
      <c r="A82" s="78"/>
      <c r="B82" s="52" t="s">
        <v>100</v>
      </c>
      <c r="C82" s="54"/>
      <c r="D82" s="54">
        <v>1676.3</v>
      </c>
      <c r="E82" s="54">
        <v>1612</v>
      </c>
      <c r="F82" s="21"/>
    </row>
    <row r="83" spans="1:6" s="22" customFormat="1" ht="14" x14ac:dyDescent="0.3">
      <c r="A83" s="77"/>
      <c r="B83" s="68" t="s">
        <v>7</v>
      </c>
      <c r="C83" s="26">
        <f>SUM(C68:C82)</f>
        <v>1692457</v>
      </c>
      <c r="D83" s="23">
        <f>SUM(D68:D82)</f>
        <v>1817083.5</v>
      </c>
      <c r="E83" s="23">
        <f>SUM(E68:E82)</f>
        <v>1806103.0000000002</v>
      </c>
      <c r="F83" s="23">
        <f>E83/D83*100</f>
        <v>99.395707461985111</v>
      </c>
    </row>
    <row r="84" spans="1:6" s="22" customFormat="1" ht="14" x14ac:dyDescent="0.3">
      <c r="A84" s="75" t="s">
        <v>60</v>
      </c>
      <c r="B84" s="51" t="s">
        <v>61</v>
      </c>
      <c r="C84" s="25">
        <v>2246</v>
      </c>
      <c r="D84" s="64">
        <v>2246</v>
      </c>
      <c r="E84" s="64">
        <v>2245.1</v>
      </c>
      <c r="F84" s="21"/>
    </row>
    <row r="85" spans="1:6" s="22" customFormat="1" ht="26" x14ac:dyDescent="0.3">
      <c r="A85" s="76"/>
      <c r="B85" s="51" t="s">
        <v>62</v>
      </c>
      <c r="C85" s="25">
        <v>740</v>
      </c>
      <c r="D85" s="64">
        <v>740</v>
      </c>
      <c r="E85" s="64">
        <v>706.9</v>
      </c>
      <c r="F85" s="21"/>
    </row>
    <row r="86" spans="1:6" s="22" customFormat="1" ht="26" x14ac:dyDescent="0.3">
      <c r="A86" s="76"/>
      <c r="B86" s="51" t="s">
        <v>63</v>
      </c>
      <c r="C86" s="25">
        <v>51</v>
      </c>
      <c r="D86" s="64">
        <v>51</v>
      </c>
      <c r="E86" s="64">
        <v>50.8</v>
      </c>
      <c r="F86" s="21"/>
    </row>
    <row r="87" spans="1:6" s="22" customFormat="1" ht="14" x14ac:dyDescent="0.3">
      <c r="A87" s="77"/>
      <c r="B87" s="68" t="s">
        <v>7</v>
      </c>
      <c r="C87" s="26">
        <f>SUM(C84:C86)</f>
        <v>3037</v>
      </c>
      <c r="D87" s="23">
        <f>SUM(D84:D86)</f>
        <v>3037</v>
      </c>
      <c r="E87" s="23">
        <f>SUM(E84:E86)</f>
        <v>3002.8</v>
      </c>
      <c r="F87" s="23">
        <f t="shared" si="1"/>
        <v>98.873888705959828</v>
      </c>
    </row>
    <row r="88" spans="1:6" s="22" customFormat="1" ht="14" x14ac:dyDescent="0.3">
      <c r="A88" s="75" t="s">
        <v>103</v>
      </c>
      <c r="B88" s="71" t="s">
        <v>64</v>
      </c>
      <c r="C88" s="45">
        <v>48052</v>
      </c>
      <c r="D88" s="57">
        <v>49233.4</v>
      </c>
      <c r="E88" s="57">
        <v>49233.4</v>
      </c>
      <c r="F88" s="21"/>
    </row>
    <row r="89" spans="1:6" s="22" customFormat="1" ht="39" x14ac:dyDescent="0.3">
      <c r="A89" s="76"/>
      <c r="B89" s="72" t="s">
        <v>65</v>
      </c>
      <c r="C89" s="45">
        <v>311</v>
      </c>
      <c r="D89" s="57">
        <v>311</v>
      </c>
      <c r="E89" s="57">
        <v>309.5</v>
      </c>
      <c r="F89" s="21"/>
    </row>
    <row r="90" spans="1:6" s="22" customFormat="1" ht="14" x14ac:dyDescent="0.3">
      <c r="A90" s="76"/>
      <c r="B90" s="71" t="s">
        <v>66</v>
      </c>
      <c r="C90" s="45">
        <v>4383</v>
      </c>
      <c r="D90" s="57">
        <v>3201.6</v>
      </c>
      <c r="E90" s="57">
        <v>3143.1</v>
      </c>
      <c r="F90" s="21"/>
    </row>
    <row r="91" spans="1:6" s="22" customFormat="1" ht="14" x14ac:dyDescent="0.3">
      <c r="A91" s="79"/>
      <c r="B91" s="68" t="s">
        <v>7</v>
      </c>
      <c r="C91" s="44">
        <f>SUM(C88:C90)</f>
        <v>52746</v>
      </c>
      <c r="D91" s="44">
        <f>SUM(D88:D90)</f>
        <v>52746</v>
      </c>
      <c r="E91" s="44">
        <f>SUM(E88:E90)</f>
        <v>52686</v>
      </c>
      <c r="F91" s="23">
        <f>E91/D91*100</f>
        <v>99.886247298373334</v>
      </c>
    </row>
    <row r="92" spans="1:6" s="22" customFormat="1" ht="14" x14ac:dyDescent="0.3">
      <c r="A92" s="82" t="s">
        <v>67</v>
      </c>
      <c r="B92" s="51" t="s">
        <v>68</v>
      </c>
      <c r="C92" s="36">
        <v>11403</v>
      </c>
      <c r="D92" s="64">
        <v>11403</v>
      </c>
      <c r="E92" s="64">
        <v>11381.4</v>
      </c>
      <c r="F92" s="21"/>
    </row>
    <row r="93" spans="1:6" s="22" customFormat="1" ht="42" customHeight="1" x14ac:dyDescent="0.3">
      <c r="A93" s="78"/>
      <c r="B93" s="51" t="s">
        <v>69</v>
      </c>
      <c r="C93" s="36">
        <v>11590</v>
      </c>
      <c r="D93" s="64">
        <v>11590</v>
      </c>
      <c r="E93" s="64">
        <v>11590</v>
      </c>
      <c r="F93" s="21"/>
    </row>
    <row r="94" spans="1:6" s="22" customFormat="1" ht="26" x14ac:dyDescent="0.3">
      <c r="A94" s="78"/>
      <c r="B94" s="51" t="s">
        <v>70</v>
      </c>
      <c r="C94" s="36"/>
      <c r="D94" s="64">
        <v>3400.8</v>
      </c>
      <c r="E94" s="64">
        <v>3400.8</v>
      </c>
      <c r="F94" s="21"/>
    </row>
    <row r="95" spans="1:6" s="22" customFormat="1" ht="14" x14ac:dyDescent="0.3">
      <c r="A95" s="77"/>
      <c r="B95" s="68" t="s">
        <v>7</v>
      </c>
      <c r="C95" s="26">
        <f>SUM(C92:C94)</f>
        <v>22993</v>
      </c>
      <c r="D95" s="23">
        <f>SUM(D92:D94)</f>
        <v>26393.8</v>
      </c>
      <c r="E95" s="23">
        <f>SUM(E92:E94)</f>
        <v>26372.2</v>
      </c>
      <c r="F95" s="23">
        <f t="shared" si="1"/>
        <v>99.918162598792151</v>
      </c>
    </row>
    <row r="96" spans="1:6" s="22" customFormat="1" ht="26" x14ac:dyDescent="0.3">
      <c r="A96" s="75" t="s">
        <v>71</v>
      </c>
      <c r="B96" s="51" t="s">
        <v>72</v>
      </c>
      <c r="C96" s="47">
        <v>1666</v>
      </c>
      <c r="D96" s="66">
        <v>1666</v>
      </c>
      <c r="E96" s="66">
        <v>1664.9</v>
      </c>
      <c r="F96" s="21"/>
    </row>
    <row r="97" spans="1:6" s="22" customFormat="1" ht="18" customHeight="1" x14ac:dyDescent="0.3">
      <c r="A97" s="77"/>
      <c r="B97" s="68" t="s">
        <v>7</v>
      </c>
      <c r="C97" s="26">
        <f>SUM(C96)</f>
        <v>1666</v>
      </c>
      <c r="D97" s="23">
        <f>SUM(D96)</f>
        <v>1666</v>
      </c>
      <c r="E97" s="48">
        <f>SUM(E96)</f>
        <v>1664.9</v>
      </c>
      <c r="F97" s="23">
        <f t="shared" si="1"/>
        <v>99.93397358943578</v>
      </c>
    </row>
    <row r="98" spans="1:6" s="22" customFormat="1" ht="78.650000000000006" customHeight="1" x14ac:dyDescent="0.3">
      <c r="A98" s="75" t="s">
        <v>16</v>
      </c>
      <c r="B98" s="51" t="s">
        <v>73</v>
      </c>
      <c r="C98" s="25"/>
      <c r="D98" s="45">
        <v>0.4</v>
      </c>
      <c r="E98" s="45">
        <v>0.4</v>
      </c>
      <c r="F98" s="21"/>
    </row>
    <row r="99" spans="1:6" s="22" customFormat="1" ht="26" x14ac:dyDescent="0.3">
      <c r="A99" s="76"/>
      <c r="B99" s="51" t="s">
        <v>104</v>
      </c>
      <c r="C99" s="25"/>
      <c r="D99" s="45">
        <v>425.6</v>
      </c>
      <c r="E99" s="45">
        <v>425.6</v>
      </c>
      <c r="F99" s="21"/>
    </row>
    <row r="100" spans="1:6" s="22" customFormat="1" ht="14" x14ac:dyDescent="0.3">
      <c r="A100" s="77"/>
      <c r="B100" s="68" t="s">
        <v>7</v>
      </c>
      <c r="C100" s="23"/>
      <c r="D100" s="23">
        <f>SUM(D98:D99)</f>
        <v>426</v>
      </c>
      <c r="E100" s="48">
        <f>SUM(E98:E99)</f>
        <v>426</v>
      </c>
      <c r="F100" s="23">
        <f t="shared" ref="F100:F107" si="2">E100/D100*100</f>
        <v>100</v>
      </c>
    </row>
    <row r="101" spans="1:6" s="22" customFormat="1" ht="40.15" customHeight="1" x14ac:dyDescent="0.3">
      <c r="A101" s="75" t="s">
        <v>74</v>
      </c>
      <c r="B101" s="51" t="s">
        <v>75</v>
      </c>
      <c r="C101" s="29"/>
      <c r="D101" s="46">
        <v>3159.3</v>
      </c>
      <c r="E101" s="46">
        <v>2936.9</v>
      </c>
      <c r="F101" s="21"/>
    </row>
    <row r="102" spans="1:6" s="22" customFormat="1" ht="52" x14ac:dyDescent="0.3">
      <c r="A102" s="76"/>
      <c r="B102" s="51" t="s">
        <v>76</v>
      </c>
      <c r="C102" s="29"/>
      <c r="D102" s="46">
        <v>21085</v>
      </c>
      <c r="E102" s="46">
        <v>20379.2</v>
      </c>
      <c r="F102" s="21"/>
    </row>
    <row r="103" spans="1:6" s="22" customFormat="1" ht="14" x14ac:dyDescent="0.3">
      <c r="A103" s="77"/>
      <c r="B103" s="70" t="s">
        <v>7</v>
      </c>
      <c r="C103" s="26"/>
      <c r="D103" s="23">
        <f>SUM(D101:D102)</f>
        <v>24244.3</v>
      </c>
      <c r="E103" s="23">
        <f>SUM(E101:E102)</f>
        <v>23316.100000000002</v>
      </c>
      <c r="F103" s="23">
        <f t="shared" si="2"/>
        <v>96.17147123241341</v>
      </c>
    </row>
    <row r="104" spans="1:6" s="22" customFormat="1" ht="52" x14ac:dyDescent="0.3">
      <c r="A104" s="82" t="s">
        <v>77</v>
      </c>
      <c r="B104" s="51" t="s">
        <v>78</v>
      </c>
      <c r="C104" s="49"/>
      <c r="D104" s="21">
        <v>61065.4</v>
      </c>
      <c r="E104" s="21">
        <v>60783.8</v>
      </c>
      <c r="F104" s="21"/>
    </row>
    <row r="105" spans="1:6" s="22" customFormat="1" ht="54" customHeight="1" x14ac:dyDescent="0.3">
      <c r="A105" s="78"/>
      <c r="B105" s="51" t="s">
        <v>105</v>
      </c>
      <c r="C105" s="49"/>
      <c r="D105" s="21">
        <v>145346.6</v>
      </c>
      <c r="E105" s="21">
        <v>144695.1</v>
      </c>
      <c r="F105" s="21"/>
    </row>
    <row r="106" spans="1:6" s="22" customFormat="1" ht="14" x14ac:dyDescent="0.3">
      <c r="A106" s="77"/>
      <c r="B106" s="69" t="s">
        <v>7</v>
      </c>
      <c r="C106" s="50"/>
      <c r="D106" s="35">
        <f>SUM(D104:D105)</f>
        <v>206412</v>
      </c>
      <c r="E106" s="35">
        <f>SUM(E104:E105)</f>
        <v>205478.90000000002</v>
      </c>
      <c r="F106" s="23">
        <f t="shared" si="2"/>
        <v>99.547942949053365</v>
      </c>
    </row>
    <row r="107" spans="1:6" s="22" customFormat="1" ht="19.5" customHeight="1" x14ac:dyDescent="0.3">
      <c r="A107" s="80" t="s">
        <v>7</v>
      </c>
      <c r="B107" s="81"/>
      <c r="C107" s="23">
        <f>C17+C31+C34+C37+C63+C67+C83+C87+C91+C95+C97+C100+C103+C106</f>
        <v>2088680</v>
      </c>
      <c r="D107" s="23">
        <f>D17+D31+D34+D37+D63+D67+D83+D87+D91+D95+D97+D100+D103+D106</f>
        <v>2586035.6999999997</v>
      </c>
      <c r="E107" s="23">
        <f>E17+E31+E34+E37+E63+E67+E83+E87+E91+E95+E97+E100+E103+E106</f>
        <v>2557850.7000000002</v>
      </c>
      <c r="F107" s="23">
        <f t="shared" si="2"/>
        <v>98.910107853499483</v>
      </c>
    </row>
    <row r="108" spans="1:6" ht="12" customHeight="1" x14ac:dyDescent="0.35">
      <c r="A108" s="6"/>
      <c r="B108"/>
      <c r="C108"/>
      <c r="D108"/>
      <c r="E108"/>
      <c r="F108"/>
    </row>
    <row r="109" spans="1:6" x14ac:dyDescent="0.35">
      <c r="A109" s="6" t="s">
        <v>6</v>
      </c>
    </row>
    <row r="110" spans="1:6" s="1" customFormat="1" ht="25.5" customHeight="1" x14ac:dyDescent="0.3">
      <c r="A110" s="88" t="s">
        <v>14</v>
      </c>
      <c r="B110" s="88"/>
      <c r="C110" s="88"/>
      <c r="D110" s="88"/>
      <c r="E110" s="88"/>
      <c r="F110" s="88"/>
    </row>
    <row r="111" spans="1:6" s="1" customFormat="1" ht="26.25" customHeight="1" x14ac:dyDescent="0.3">
      <c r="A111" s="89" t="s">
        <v>15</v>
      </c>
      <c r="B111" s="89"/>
      <c r="C111" s="89"/>
      <c r="D111" s="89"/>
      <c r="E111" s="89"/>
      <c r="F111" s="89"/>
    </row>
    <row r="112" spans="1:6" s="1" customFormat="1" ht="13.5" customHeight="1" x14ac:dyDescent="0.3"/>
    <row r="113" spans="1:6" ht="34.5" customHeight="1" x14ac:dyDescent="0.35">
      <c r="A113" s="4" t="s">
        <v>107</v>
      </c>
      <c r="B113" s="7"/>
      <c r="C113" s="8"/>
      <c r="D113" s="7"/>
      <c r="E113" s="74" t="s">
        <v>108</v>
      </c>
      <c r="F113" s="74"/>
    </row>
    <row r="114" spans="1:6" s="1" customFormat="1" ht="15.75" customHeight="1" x14ac:dyDescent="0.3">
      <c r="C114" s="16" t="s">
        <v>4</v>
      </c>
      <c r="D114" s="9"/>
      <c r="E114" s="83" t="s">
        <v>1</v>
      </c>
      <c r="F114" s="83"/>
    </row>
    <row r="116" spans="1:6" ht="21" customHeight="1" x14ac:dyDescent="0.35">
      <c r="A116" s="4" t="s">
        <v>109</v>
      </c>
      <c r="C116" s="10"/>
      <c r="D116" s="11"/>
      <c r="E116" s="74" t="s">
        <v>106</v>
      </c>
      <c r="F116" s="74"/>
    </row>
    <row r="117" spans="1:6" s="1" customFormat="1" ht="15.75" customHeight="1" x14ac:dyDescent="0.3">
      <c r="C117" s="16" t="s">
        <v>4</v>
      </c>
      <c r="D117" s="9"/>
      <c r="E117" s="83" t="s">
        <v>1</v>
      </c>
      <c r="F117" s="83"/>
    </row>
    <row r="118" spans="1:6" ht="15.75" customHeight="1" x14ac:dyDescent="0.35">
      <c r="C118" s="11"/>
      <c r="D118" s="11"/>
      <c r="F118" s="11"/>
    </row>
    <row r="119" spans="1:6" ht="15.75" customHeight="1" x14ac:dyDescent="0.35"/>
  </sheetData>
  <customSheetViews>
    <customSheetView guid="{00815C0F-0BFE-4D5E-83AB-B6E1B5B7E00D}" showPageBreaks="1" printArea="1" hiddenColumns="1">
      <selection activeCell="M14" sqref="M14"/>
      <pageMargins left="0.7" right="0.7" top="0.75" bottom="0.75" header="0.3" footer="0.3"/>
      <pageSetup paperSize="9" scale="87" orientation="portrait" r:id="rId1"/>
    </customSheetView>
  </customSheetViews>
  <mergeCells count="28">
    <mergeCell ref="E117:F117"/>
    <mergeCell ref="D1:F1"/>
    <mergeCell ref="A4:F4"/>
    <mergeCell ref="D2:F2"/>
    <mergeCell ref="A9:F9"/>
    <mergeCell ref="A110:F110"/>
    <mergeCell ref="A111:F111"/>
    <mergeCell ref="B6:D6"/>
    <mergeCell ref="B7:D7"/>
    <mergeCell ref="A16:A17"/>
    <mergeCell ref="A18:A31"/>
    <mergeCell ref="A32:A34"/>
    <mergeCell ref="A35:A37"/>
    <mergeCell ref="A38:A63"/>
    <mergeCell ref="E113:F113"/>
    <mergeCell ref="A11:F11"/>
    <mergeCell ref="E116:F116"/>
    <mergeCell ref="A64:A67"/>
    <mergeCell ref="A68:A83"/>
    <mergeCell ref="A84:A87"/>
    <mergeCell ref="A88:A91"/>
    <mergeCell ref="A107:B107"/>
    <mergeCell ref="A92:A95"/>
    <mergeCell ref="A96:A97"/>
    <mergeCell ref="A98:A100"/>
    <mergeCell ref="A101:A103"/>
    <mergeCell ref="A104:A106"/>
    <mergeCell ref="E114:F114"/>
  </mergeCells>
  <printOptions horizontalCentered="1"/>
  <pageMargins left="0.70866141732283472" right="0.39370078740157483" top="0.59055118110236227" bottom="0.39370078740157483" header="0.31496062992125984" footer="0.31496062992125984"/>
  <pageSetup paperSize="9" scale="75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Nr.13</vt:lpstr>
      <vt:lpstr>'Forma Nr.13'!Print_Area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Lietuvos Respublikos Finansų Ministerija</dc:title>
  <dc:creator>FM</dc:creator>
  <cp:lastModifiedBy>Regina Kiselienė</cp:lastModifiedBy>
  <cp:lastPrinted>2026-03-08T18:34:22Z</cp:lastPrinted>
  <dcterms:created xsi:type="dcterms:W3CDTF">2002-02-13T10:34:03Z</dcterms:created>
  <dcterms:modified xsi:type="dcterms:W3CDTF">2026-04-30T14:42:13Z</dcterms:modified>
</cp:coreProperties>
</file>