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638F6501-321F-4F85-9983-1E853D56B5B6}" xr6:coauthVersionLast="47" xr6:coauthVersionMax="47" xr10:uidLastSave="{00000000-0000-0000-0000-000000000000}"/>
  <bookViews>
    <workbookView xWindow="1140" yWindow="1140" windowWidth="19200" windowHeight="9970" tabRatio="668" xr2:uid="{00000000-000D-0000-FFFF-FFFF00000000}"/>
  </bookViews>
  <sheets>
    <sheet name="Forma Nr.7" sheetId="2" r:id="rId1"/>
  </sheets>
  <definedNames>
    <definedName name="_xlnm.Print_Area" localSheetId="0">'Forma Nr.7'!$A$1:$I$67</definedName>
    <definedName name="Z_00815C0F_0BFE_4D5E_83AB_B6E1B5B7E00D_.wvu.PrintArea" localSheetId="0" hidden="1">'Forma Nr.7'!#REF!</definedName>
  </definedNames>
  <calcPr calcId="191029"/>
  <customWorkbookViews>
    <customWorkbookView name="Aušra Kolpakovienė - Individuali peržiūra" guid="{00815C0F-0BFE-4D5E-83AB-B6E1B5B7E00D}" mergeInterval="0" personalView="1" maximized="1" windowWidth="1916" windowHeight="815" tabRatio="6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2" l="1"/>
  <c r="I57" i="2"/>
  <c r="H56" i="2"/>
  <c r="G56" i="2"/>
  <c r="I55" i="2"/>
  <c r="I54" i="2"/>
  <c r="H53" i="2"/>
  <c r="G53" i="2"/>
  <c r="I51" i="2"/>
  <c r="I50" i="2"/>
  <c r="I49" i="2"/>
  <c r="I48" i="2"/>
  <c r="I47" i="2"/>
  <c r="I46" i="2"/>
  <c r="I45" i="2"/>
  <c r="I44" i="2"/>
  <c r="H43" i="2"/>
  <c r="H34" i="2" s="1"/>
  <c r="I34" i="2" s="1"/>
  <c r="G43" i="2"/>
  <c r="G34" i="2" s="1"/>
  <c r="I42" i="2"/>
  <c r="I41" i="2"/>
  <c r="I40" i="2"/>
  <c r="I39" i="2"/>
  <c r="I38" i="2"/>
  <c r="I37" i="2"/>
  <c r="I36" i="2"/>
  <c r="H35" i="2"/>
  <c r="G35" i="2"/>
  <c r="I33" i="2"/>
  <c r="I32" i="2"/>
  <c r="I31" i="2"/>
  <c r="I30" i="2"/>
  <c r="I29" i="2"/>
  <c r="I28" i="2"/>
  <c r="I27" i="2"/>
  <c r="H26" i="2"/>
  <c r="G26" i="2"/>
  <c r="I25" i="2"/>
  <c r="H24" i="2"/>
  <c r="H19" i="2" s="1"/>
  <c r="G24" i="2"/>
  <c r="I23" i="2"/>
  <c r="I22" i="2"/>
  <c r="I21" i="2"/>
  <c r="H20" i="2"/>
  <c r="G20" i="2"/>
  <c r="G19" i="2" l="1"/>
  <c r="G18" i="2" s="1"/>
  <c r="G52" i="2"/>
  <c r="H52" i="2"/>
  <c r="I20" i="2"/>
  <c r="I53" i="2"/>
  <c r="I43" i="2"/>
  <c r="I35" i="2"/>
  <c r="I26" i="2"/>
  <c r="I19" i="2"/>
  <c r="H18" i="2"/>
  <c r="I52" i="2"/>
  <c r="I24" i="2"/>
  <c r="I56" i="2"/>
  <c r="G58" i="2" l="1"/>
  <c r="G60" i="2" s="1"/>
  <c r="I18" i="2"/>
  <c r="H58" i="2"/>
  <c r="H60" i="2" l="1"/>
  <c r="I60" i="2" s="1"/>
  <c r="I58" i="2"/>
</calcChain>
</file>

<file path=xl/sharedStrings.xml><?xml version="1.0" encoding="utf-8"?>
<sst xmlns="http://schemas.openxmlformats.org/spreadsheetml/2006/main" count="109" uniqueCount="106">
  <si>
    <t>Pajamų klasifikacija</t>
  </si>
  <si>
    <t>__________</t>
  </si>
  <si>
    <t xml:space="preserve"> (parašas)</t>
  </si>
  <si>
    <t>(vardas ir pavardė)</t>
  </si>
  <si>
    <t>Vykdymas</t>
  </si>
  <si>
    <t>Iš viso:</t>
  </si>
  <si>
    <t>(tūkst. eurų)</t>
  </si>
  <si>
    <t>Plano vykdymas, proc.</t>
  </si>
  <si>
    <t>Pajamų rūšis</t>
  </si>
  <si>
    <t xml:space="preserve">     (įstaigos pavadinimas)       
</t>
  </si>
  <si>
    <t>ATASKAITA</t>
  </si>
  <si>
    <t>7 priedas</t>
  </si>
  <si>
    <t xml:space="preserve">Biudžeto vykdymo ataskaitų rinkinių rengimo taisyklių </t>
  </si>
  <si>
    <t>Metinis planas</t>
  </si>
  <si>
    <t>(I ketvirčio, pusmečio, 9 mėnesių, metinė)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</si>
  <si>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</si>
  <si>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</si>
  <si>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</si>
  <si>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</si>
  <si>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</si>
  <si>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</si>
  <si>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</si>
  <si>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</si>
  <si>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</si>
  <si>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Laikinasis solidarumo įnašas</t>
  </si>
  <si>
    <t>1.1.1.3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</si>
  <si>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</si>
  <si>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</si>
  <si>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</si>
  <si>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</si>
  <si>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</si>
  <si>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</si>
  <si>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</si>
  <si>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</si>
  <si>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</si>
  <si>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</si>
  <si>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</si>
  <si>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</si>
  <si>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</si>
  <si>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</si>
  <si>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</si>
  <si>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</si>
  <si>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</si>
  <si>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</si>
  <si>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</si>
  <si>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</si>
  <si>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</si>
  <si>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</si>
  <si>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</si>
  <si>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</si>
  <si>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</si>
  <si>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</si>
  <si>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</si>
  <si>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</si>
  <si>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</si>
  <si>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</si>
  <si>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</si>
  <si>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</si>
  <si>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</si>
  <si>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</si>
  <si>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</si>
  <si>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</si>
  <si>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</si>
  <si>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</si>
  <si>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</si>
  <si>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</si>
  <si>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</si>
  <si>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</si>
  <si>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</si>
  <si>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</si>
  <si>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</si>
  <si>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</si>
  <si>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</si>
  <si>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</si>
  <si>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</si>
  <si>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</si>
  <si>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</si>
  <si>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</si>
  <si>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</si>
  <si>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</si>
  <si>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</si>
  <si>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</si>
  <si>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</si>
  <si>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</si>
  <si>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</si>
  <si>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</si>
  <si>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</si>
  <si>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</si>
  <si>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t>Kito materialiojo ir nematerialiojo turto realizavimo pajamos</t>
  </si>
  <si>
    <t>4.1.1.2−4.1.1.5; 4.1.2; 4.1.3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</si>
  <si>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</si>
  <si>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</si>
  <si>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</si>
  <si>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</si>
  <si>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</si>
  <si>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</si>
  <si>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Rasa Kavolytė</t>
  </si>
  <si>
    <t>Lietuvos Respublikos finansų ministerija</t>
  </si>
  <si>
    <t>Valstybės iždo departamento direktorė</t>
  </si>
  <si>
    <t>metinė</t>
  </si>
  <si>
    <t>LIETUVOS RESPUBLIKOS VALSTYBĖS BIUDŽETO PAJAMŲ PLANO VYKDYMO  2025 M. GRUODŽIO 31 D.</t>
  </si>
  <si>
    <t>(Lietuvos Respublikos valstybės biudžeto pajamų plano vykdymo 20__ m. ______ d. ataskaitos forma Nr. 7)</t>
  </si>
  <si>
    <t>Finansų ministras</t>
  </si>
  <si>
    <t>Kristupas Vaitiekūnas</t>
  </si>
  <si>
    <t xml:space="preserve">                              (data)</t>
  </si>
  <si>
    <r>
      <t>_</t>
    </r>
    <r>
      <rPr>
        <u/>
        <sz val="12"/>
        <rFont val="Times New Roman"/>
        <family val="1"/>
        <charset val="186"/>
      </rPr>
      <t xml:space="preserve">2026-03-    </t>
    </r>
    <r>
      <rPr>
        <sz val="12"/>
        <rFont val="Times New Roman"/>
        <family val="1"/>
        <charset val="186"/>
      </rPr>
      <t xml:space="preserve">       Nr.</t>
    </r>
    <r>
      <rPr>
        <u/>
        <sz val="12"/>
        <rFont val="Times New Roman"/>
        <family val="1"/>
        <charset val="186"/>
      </rPr>
      <t xml:space="preserve"> (3.2E-02)-11K-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</si>
</sst>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;[Red]0"/>
    <numFmt numFmtId="166" formatCode="0.0"/>
    <numFmt numFmtId="167" formatCode="[$-10427]#,##0.0,;\-#,##0.0,;&quot;&quot;"/>
  </numFmts>
  <fonts count="25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11"/>
      <name val="Times New Roman Baltic"/>
      <family val="1"/>
      <charset val="186"/>
    </font>
    <font>
      <sz val="8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 Baltic"/>
      <charset val="186"/>
    </font>
    <font>
      <b/>
      <sz val="11"/>
      <name val="Times New Roman"/>
      <family val="1"/>
      <charset val="186"/>
    </font>
    <font>
      <b/>
      <sz val="11"/>
      <name val="Times New Roman Baltic"/>
      <charset val="186"/>
    </font>
    <font>
      <sz val="11"/>
      <color rgb="FF000000"/>
      <name val="Calibri"/>
      <family val="2"/>
      <scheme val="minor"/>
    </font>
    <font>
      <u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2" fillId="0" borderId="0"/>
    <xf numFmtId="9" fontId="11" fillId="0" borderId="0" applyFont="0" applyFill="0" applyBorder="0" applyAlignment="0" applyProtection="0"/>
    <xf numFmtId="0" fontId="1" fillId="0" borderId="0"/>
    <xf numFmtId="0" fontId="5" fillId="0" borderId="0"/>
    <xf numFmtId="0" fontId="11" fillId="0" borderId="0"/>
    <xf numFmtId="0" fontId="11" fillId="0" borderId="0"/>
    <xf numFmtId="0" fontId="21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166" fontId="20" fillId="0" borderId="1" xfId="5" applyNumberFormat="1" applyFont="1" applyBorder="1" applyAlignment="1">
      <alignment vertical="center"/>
    </xf>
    <xf numFmtId="0" fontId="19" fillId="0" borderId="4" xfId="5" applyFont="1" applyBorder="1" applyAlignment="1">
      <alignment horizontal="left" vertical="center"/>
    </xf>
    <xf numFmtId="1" fontId="7" fillId="0" borderId="4" xfId="5" quotePrefix="1" applyNumberFormat="1" applyFont="1" applyBorder="1" applyAlignment="1">
      <alignment horizontal="left" vertical="center"/>
    </xf>
    <xf numFmtId="165" fontId="7" fillId="0" borderId="4" xfId="5" quotePrefix="1" applyNumberFormat="1" applyFont="1" applyBorder="1" applyAlignment="1">
      <alignment horizontal="left" vertical="center"/>
    </xf>
    <xf numFmtId="0" fontId="7" fillId="0" borderId="4" xfId="5" quotePrefix="1" applyFont="1" applyBorder="1" applyAlignment="1">
      <alignment horizontal="left" vertical="center"/>
    </xf>
    <xf numFmtId="166" fontId="6" fillId="0" borderId="1" xfId="5" applyNumberFormat="1" applyFont="1" applyBorder="1" applyAlignment="1">
      <alignment vertical="center"/>
    </xf>
    <xf numFmtId="49" fontId="7" fillId="0" borderId="4" xfId="5" quotePrefix="1" applyNumberFormat="1" applyFont="1" applyBorder="1" applyAlignment="1">
      <alignment horizontal="left" vertical="center"/>
    </xf>
    <xf numFmtId="0" fontId="7" fillId="0" borderId="4" xfId="5" quotePrefix="1" applyFont="1" applyBorder="1" applyAlignment="1">
      <alignment horizontal="left" vertical="center" wrapText="1"/>
    </xf>
    <xf numFmtId="166" fontId="6" fillId="0" borderId="1" xfId="5" applyNumberFormat="1" applyFont="1" applyBorder="1" applyAlignment="1">
      <alignment horizontal="right" vertical="center"/>
    </xf>
    <xf numFmtId="49" fontId="7" fillId="0" borderId="7" xfId="5" applyNumberFormat="1" applyFont="1" applyBorder="1" applyAlignment="1" applyProtection="1">
      <alignment horizontal="left" vertical="center"/>
      <protection hidden="1"/>
    </xf>
    <xf numFmtId="0" fontId="7" fillId="0" borderId="1" xfId="5" quotePrefix="1" applyFont="1" applyBorder="1" applyAlignment="1">
      <alignment horizontal="left" vertical="center"/>
    </xf>
    <xf numFmtId="49" fontId="7" fillId="0" borderId="7" xfId="5" applyNumberFormat="1" applyFont="1" applyBorder="1" applyAlignment="1" applyProtection="1">
      <alignment horizontal="left" vertical="center" wrapText="1"/>
      <protection hidden="1"/>
    </xf>
    <xf numFmtId="16" fontId="7" fillId="0" borderId="4" xfId="5" quotePrefix="1" applyNumberFormat="1" applyFont="1" applyBorder="1" applyAlignment="1">
      <alignment horizontal="left" vertical="center"/>
    </xf>
    <xf numFmtId="0" fontId="19" fillId="0" borderId="0" xfId="5" applyFont="1"/>
    <xf numFmtId="167" fontId="23" fillId="0" borderId="1" xfId="7" applyNumberFormat="1" applyFont="1" applyBorder="1" applyAlignment="1">
      <alignment horizontal="right" vertical="center" wrapText="1" readingOrder="1"/>
    </xf>
    <xf numFmtId="167" fontId="24" fillId="0" borderId="1" xfId="7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7" fillId="0" borderId="4" xfId="5" applyFont="1" applyBorder="1" applyAlignment="1">
      <alignment horizontal="left" vertical="center"/>
    </xf>
    <xf numFmtId="0" fontId="7" fillId="0" borderId="3" xfId="5" applyFont="1" applyBorder="1" applyAlignment="1">
      <alignment horizontal="left" vertical="center"/>
    </xf>
    <xf numFmtId="0" fontId="7" fillId="0" borderId="6" xfId="5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0" borderId="1" xfId="5" applyFont="1" applyBorder="1" applyAlignment="1">
      <alignment horizontal="left" vertical="center"/>
    </xf>
    <xf numFmtId="0" fontId="19" fillId="0" borderId="4" xfId="5" applyFont="1" applyBorder="1" applyAlignment="1">
      <alignment horizontal="left" vertical="center"/>
    </xf>
    <xf numFmtId="0" fontId="19" fillId="0" borderId="3" xfId="5" applyFont="1" applyBorder="1" applyAlignment="1">
      <alignment horizontal="left" vertical="center"/>
    </xf>
    <xf numFmtId="0" fontId="19" fillId="0" borderId="6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7" fillId="0" borderId="6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/>
    </xf>
    <xf numFmtId="0" fontId="7" fillId="0" borderId="4" xfId="5" applyFont="1" applyBorder="1" applyAlignment="1">
      <alignment vertical="center"/>
    </xf>
    <xf numFmtId="0" fontId="7" fillId="0" borderId="3" xfId="5" applyFont="1" applyBorder="1" applyAlignment="1">
      <alignment vertical="center"/>
    </xf>
    <xf numFmtId="0" fontId="7" fillId="0" borderId="6" xfId="5" applyFont="1" applyBorder="1" applyAlignment="1">
      <alignment vertical="center"/>
    </xf>
    <xf numFmtId="0" fontId="7" fillId="0" borderId="4" xfId="5" applyFont="1" applyBorder="1" applyAlignment="1">
      <alignment vertical="center" wrapText="1"/>
    </xf>
    <xf numFmtId="0" fontId="7" fillId="0" borderId="3" xfId="5" applyFont="1" applyBorder="1" applyAlignment="1">
      <alignment vertical="center" wrapText="1"/>
    </xf>
    <xf numFmtId="0" fontId="7" fillId="0" borderId="6" xfId="5" applyFont="1" applyBorder="1" applyAlignment="1">
      <alignment vertical="center" wrapText="1"/>
    </xf>
    <xf numFmtId="0" fontId="19" fillId="0" borderId="1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3" xfId="5" applyFont="1" applyBorder="1" applyAlignment="1">
      <alignment horizontal="left" vertical="center" wrapText="1"/>
    </xf>
    <xf numFmtId="0" fontId="19" fillId="0" borderId="6" xfId="5" applyFont="1" applyBorder="1" applyAlignment="1">
      <alignment horizontal="left" vertical="center" wrapText="1"/>
    </xf>
    <xf numFmtId="0" fontId="19" fillId="0" borderId="4" xfId="4" applyFont="1" applyBorder="1" applyAlignment="1">
      <alignment horizontal="right" vertical="center"/>
    </xf>
    <xf numFmtId="0" fontId="19" fillId="0" borderId="3" xfId="4" applyFont="1" applyBorder="1" applyAlignment="1">
      <alignment horizontal="right" vertical="center"/>
    </xf>
    <xf numFmtId="0" fontId="19" fillId="0" borderId="6" xfId="4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8">
    <cellStyle name="Įprastas" xfId="0" builtinId="0"/>
    <cellStyle name="Įprastas 2" xfId="1" xr:uid="{00000000-0005-0000-0000-000001000000}"/>
    <cellStyle name="Įprastas 2 2" xfId="5" xr:uid="{30329838-F26B-49DB-96B6-BDFDAA18E97A}"/>
    <cellStyle name="Įprastas 2 2 2" xfId="6" xr:uid="{5F98BA89-F159-41E7-97C1-2BEB2504D8A6}"/>
    <cellStyle name="Įprastas 2 3" xfId="4" xr:uid="{00000000-0005-0000-0000-000002000000}"/>
    <cellStyle name="Įprastas 5" xfId="3" xr:uid="{00000000-0005-0000-0000-000003000000}"/>
    <cellStyle name="Normal" xfId="7" xr:uid="{20B4F3C1-54CD-4C3E-9A73-44D166E23C84}"/>
    <cellStyle name="Procentai 2" xfId="2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AB6-D28F-4A0D-B2F1-443AA6D4D7B7}">
  <dimension ref="A1:I118"/>
  <sheetViews>
    <sheetView tabSelected="1" zoomScaleNormal="100" workbookViewId="0">
      <selection activeCell="C14" sqref="C14"/>
    </sheetView>
  </sheetViews>
  <sheetFormatPr defaultColWidth="9.296875" defaultRowHeight="13" x14ac:dyDescent="0.3"/>
  <cols>
    <col min="1" max="1" width="10" style="8" customWidth="1"/>
    <col min="2" max="2" width="11.296875" style="8" customWidth="1"/>
    <col min="3" max="3" width="8" style="8" customWidth="1"/>
    <col min="4" max="4" width="11.5" style="8" customWidth="1"/>
    <col min="5" max="5" width="21.19921875" style="8" customWidth="1"/>
    <col min="6" max="6" width="22.796875" style="15" customWidth="1"/>
    <col min="7" max="8" width="18.796875" style="8" customWidth="1"/>
    <col min="9" max="9" width="15.5" style="8" customWidth="1"/>
    <col min="10" max="16384" width="9.296875" style="8"/>
  </cols>
  <sheetData>
    <row r="1" spans="1:9" ht="20.25" customHeight="1" x14ac:dyDescent="0.3">
      <c r="G1" s="50" t="s">
        <v>12</v>
      </c>
      <c r="H1" s="50"/>
      <c r="I1" s="50"/>
    </row>
    <row r="2" spans="1:9" s="7" customFormat="1" ht="15.75" customHeight="1" x14ac:dyDescent="0.25">
      <c r="A2" s="6"/>
      <c r="G2" s="50" t="s">
        <v>11</v>
      </c>
      <c r="H2" s="50"/>
      <c r="I2" s="50"/>
    </row>
    <row r="3" spans="1:9" s="7" customFormat="1" ht="0.75" customHeight="1" x14ac:dyDescent="0.25">
      <c r="A3" s="6"/>
      <c r="G3" s="30"/>
      <c r="H3" s="30"/>
      <c r="I3" s="30"/>
    </row>
    <row r="4" spans="1:9" s="7" customFormat="1" ht="25.5" customHeight="1" x14ac:dyDescent="0.3">
      <c r="A4" s="51" t="s">
        <v>101</v>
      </c>
      <c r="B4" s="51"/>
      <c r="C4" s="51"/>
      <c r="D4" s="51"/>
      <c r="E4" s="51"/>
      <c r="F4" s="51"/>
      <c r="G4" s="51"/>
      <c r="H4" s="51"/>
      <c r="I4" s="51"/>
    </row>
    <row r="5" spans="1:9" s="7" customFormat="1" ht="12" customHeight="1" x14ac:dyDescent="0.25">
      <c r="G5" s="10"/>
      <c r="I5" s="18"/>
    </row>
    <row r="6" spans="1:9" s="7" customFormat="1" ht="17.25" customHeight="1" x14ac:dyDescent="0.35">
      <c r="A6" s="52" t="s">
        <v>97</v>
      </c>
      <c r="B6" s="52"/>
      <c r="C6" s="52"/>
      <c r="D6" s="52"/>
      <c r="E6" s="52"/>
      <c r="F6" s="52"/>
      <c r="G6" s="52"/>
      <c r="H6" s="52"/>
      <c r="I6" s="52"/>
    </row>
    <row r="7" spans="1:9" s="7" customFormat="1" ht="13.5" customHeight="1" x14ac:dyDescent="0.25">
      <c r="A7" s="53" t="s">
        <v>9</v>
      </c>
      <c r="B7" s="54"/>
      <c r="C7" s="54"/>
      <c r="D7" s="54"/>
      <c r="E7" s="54"/>
      <c r="F7" s="54"/>
      <c r="G7" s="54"/>
      <c r="H7" s="54"/>
      <c r="I7" s="54"/>
    </row>
    <row r="8" spans="1:9" s="10" customFormat="1" ht="10.5" x14ac:dyDescent="0.25">
      <c r="F8" s="11"/>
    </row>
    <row r="9" spans="1:9" s="12" customFormat="1" ht="24" customHeight="1" x14ac:dyDescent="0.3">
      <c r="A9" s="49" t="s">
        <v>100</v>
      </c>
      <c r="B9" s="49"/>
      <c r="C9" s="49"/>
      <c r="D9" s="49"/>
      <c r="E9" s="49"/>
      <c r="F9" s="49"/>
      <c r="G9" s="49"/>
      <c r="H9" s="49"/>
      <c r="I9" s="49"/>
    </row>
    <row r="10" spans="1:9" s="12" customFormat="1" ht="18" customHeight="1" x14ac:dyDescent="0.35">
      <c r="A10" s="52" t="s">
        <v>99</v>
      </c>
      <c r="B10" s="58"/>
      <c r="C10" s="58"/>
      <c r="D10" s="58"/>
      <c r="E10" s="58"/>
      <c r="F10" s="58"/>
      <c r="G10" s="58"/>
      <c r="H10" s="58"/>
      <c r="I10" s="58"/>
    </row>
    <row r="11" spans="1:9" s="12" customFormat="1" ht="14" x14ac:dyDescent="0.3">
      <c r="A11" s="54" t="s">
        <v>14</v>
      </c>
      <c r="B11" s="54"/>
      <c r="C11" s="54"/>
      <c r="D11" s="54"/>
      <c r="E11" s="54"/>
      <c r="F11" s="54"/>
      <c r="G11" s="54"/>
      <c r="H11" s="54"/>
      <c r="I11" s="54"/>
    </row>
    <row r="12" spans="1:9" s="12" customFormat="1" ht="15" x14ac:dyDescent="0.3">
      <c r="A12" s="59" t="s">
        <v>10</v>
      </c>
      <c r="B12" s="59"/>
      <c r="C12" s="59"/>
      <c r="D12" s="59"/>
      <c r="E12" s="59"/>
      <c r="F12" s="59"/>
      <c r="G12" s="59"/>
      <c r="H12" s="59"/>
      <c r="I12" s="59"/>
    </row>
    <row r="13" spans="1:9" ht="21" customHeight="1" x14ac:dyDescent="0.35">
      <c r="A13" s="58" t="s">
        <v>105</v>
      </c>
      <c r="B13" s="58"/>
      <c r="C13" s="58"/>
      <c r="D13" s="58"/>
      <c r="E13" s="58"/>
      <c r="F13" s="58"/>
      <c r="G13" s="58"/>
      <c r="H13" s="58"/>
      <c r="I13" s="58"/>
    </row>
    <row r="14" spans="1:9" ht="15.5" x14ac:dyDescent="0.35">
      <c r="A14" s="16"/>
      <c r="B14" s="16"/>
      <c r="C14" s="16"/>
      <c r="D14" s="16"/>
      <c r="E14" s="29" t="s">
        <v>104</v>
      </c>
      <c r="G14" s="16"/>
      <c r="H14" s="16"/>
      <c r="I14" s="13"/>
    </row>
    <row r="15" spans="1:9" ht="12" customHeight="1" x14ac:dyDescent="0.3">
      <c r="F15" s="8"/>
      <c r="I15" s="9" t="s">
        <v>6</v>
      </c>
    </row>
    <row r="16" spans="1:9" ht="37.5" customHeight="1" x14ac:dyDescent="0.3">
      <c r="A16" s="60" t="s">
        <v>8</v>
      </c>
      <c r="B16" s="60"/>
      <c r="C16" s="60"/>
      <c r="D16" s="60"/>
      <c r="E16" s="60"/>
      <c r="F16" s="31" t="s">
        <v>0</v>
      </c>
      <c r="G16" s="17" t="s">
        <v>13</v>
      </c>
      <c r="H16" s="31" t="s">
        <v>4</v>
      </c>
      <c r="I16" s="17" t="s">
        <v>7</v>
      </c>
    </row>
    <row r="17" spans="1:9" x14ac:dyDescent="0.3">
      <c r="A17" s="61">
        <v>1</v>
      </c>
      <c r="B17" s="61"/>
      <c r="C17" s="61"/>
      <c r="D17" s="61"/>
      <c r="E17" s="61"/>
      <c r="F17" s="19">
        <v>2</v>
      </c>
      <c r="G17" s="20">
        <v>3</v>
      </c>
      <c r="H17" s="20">
        <v>4</v>
      </c>
      <c r="I17" s="21">
        <v>5</v>
      </c>
    </row>
    <row r="18" spans="1:9" customFormat="1" ht="14" x14ac:dyDescent="0.3">
      <c r="A18" s="62" t="s">
        <v>15</v>
      </c>
      <c r="B18" s="62"/>
      <c r="C18" s="62"/>
      <c r="D18" s="62"/>
      <c r="E18" s="62"/>
      <c r="F18" s="32">
        <v>1</v>
      </c>
      <c r="G18" s="47">
        <f>G19+G34</f>
        <v>15435923000</v>
      </c>
      <c r="H18" s="47">
        <f>H19+H34</f>
        <v>15926596706.930002</v>
      </c>
      <c r="I18" s="33">
        <f>H18/G18*100</f>
        <v>103.17877788668682</v>
      </c>
    </row>
    <row r="19" spans="1:9" customFormat="1" ht="14" x14ac:dyDescent="0.3">
      <c r="A19" s="63" t="s">
        <v>16</v>
      </c>
      <c r="B19" s="64"/>
      <c r="C19" s="64"/>
      <c r="D19" s="64"/>
      <c r="E19" s="65"/>
      <c r="F19" s="35" t="s">
        <v>17</v>
      </c>
      <c r="G19" s="47">
        <f>G20+G24+G26+G33</f>
        <v>14730770000</v>
      </c>
      <c r="H19" s="47">
        <f>H20+H24+H26+H33</f>
        <v>14911645373.790003</v>
      </c>
      <c r="I19" s="33">
        <f t="shared" ref="I19:I60" si="0">H19/G19*100</f>
        <v>101.22787453602224</v>
      </c>
    </row>
    <row r="20" spans="1:9" customFormat="1" ht="14" x14ac:dyDescent="0.3">
      <c r="A20" s="63" t="s">
        <v>18</v>
      </c>
      <c r="B20" s="64"/>
      <c r="C20" s="64"/>
      <c r="D20" s="64"/>
      <c r="E20" s="65"/>
      <c r="F20" s="36" t="s">
        <v>19</v>
      </c>
      <c r="G20" s="47">
        <f>SUM(G21:G23)</f>
        <v>5376799000</v>
      </c>
      <c r="H20" s="47">
        <f>SUM(H21:H23)</f>
        <v>5378595132.0999994</v>
      </c>
      <c r="I20" s="33">
        <f t="shared" si="0"/>
        <v>100.03340523050981</v>
      </c>
    </row>
    <row r="21" spans="1:9" customFormat="1" ht="14" x14ac:dyDescent="0.3">
      <c r="A21" s="55" t="s">
        <v>20</v>
      </c>
      <c r="B21" s="56"/>
      <c r="C21" s="56"/>
      <c r="D21" s="56"/>
      <c r="E21" s="57"/>
      <c r="F21" s="37" t="s">
        <v>21</v>
      </c>
      <c r="G21" s="48">
        <v>3389189000</v>
      </c>
      <c r="H21" s="48">
        <v>3482421091.0900002</v>
      </c>
      <c r="I21" s="38">
        <f t="shared" si="0"/>
        <v>102.75086727503246</v>
      </c>
    </row>
    <row r="22" spans="1:9" customFormat="1" ht="14" x14ac:dyDescent="0.3">
      <c r="A22" s="55" t="s">
        <v>22</v>
      </c>
      <c r="B22" s="56"/>
      <c r="C22" s="56"/>
      <c r="D22" s="56"/>
      <c r="E22" s="57"/>
      <c r="F22" s="37" t="s">
        <v>23</v>
      </c>
      <c r="G22" s="48">
        <v>1880610000</v>
      </c>
      <c r="H22" s="48">
        <v>1808796071.9000001</v>
      </c>
      <c r="I22" s="38">
        <f t="shared" si="0"/>
        <v>96.181349237747327</v>
      </c>
    </row>
    <row r="23" spans="1:9" customFormat="1" ht="14" x14ac:dyDescent="0.3">
      <c r="A23" s="55" t="s">
        <v>24</v>
      </c>
      <c r="B23" s="56"/>
      <c r="C23" s="56"/>
      <c r="D23" s="56"/>
      <c r="E23" s="57"/>
      <c r="F23" s="37" t="s">
        <v>25</v>
      </c>
      <c r="G23" s="48">
        <v>107000000</v>
      </c>
      <c r="H23" s="48">
        <v>87377969.109999999</v>
      </c>
      <c r="I23" s="38">
        <f t="shared" si="0"/>
        <v>81.661653373831783</v>
      </c>
    </row>
    <row r="24" spans="1:9" customFormat="1" ht="14" x14ac:dyDescent="0.3">
      <c r="A24" s="63" t="s">
        <v>26</v>
      </c>
      <c r="B24" s="64"/>
      <c r="C24" s="64"/>
      <c r="D24" s="64"/>
      <c r="E24" s="65"/>
      <c r="F24" s="39" t="s">
        <v>27</v>
      </c>
      <c r="G24" s="47">
        <f>SUM(G25)</f>
        <v>15000000</v>
      </c>
      <c r="H24" s="47">
        <f>SUM(H25)</f>
        <v>17100399.899999999</v>
      </c>
      <c r="I24" s="33">
        <f t="shared" si="0"/>
        <v>114.00266599999999</v>
      </c>
    </row>
    <row r="25" spans="1:9" customFormat="1" ht="14" x14ac:dyDescent="0.3">
      <c r="A25" s="55" t="s">
        <v>28</v>
      </c>
      <c r="B25" s="56"/>
      <c r="C25" s="56"/>
      <c r="D25" s="56"/>
      <c r="E25" s="57"/>
      <c r="F25" s="39" t="s">
        <v>29</v>
      </c>
      <c r="G25" s="48">
        <v>15000000</v>
      </c>
      <c r="H25" s="48">
        <v>17100399.899999999</v>
      </c>
      <c r="I25" s="38">
        <f t="shared" si="0"/>
        <v>114.00266599999999</v>
      </c>
    </row>
    <row r="26" spans="1:9" customFormat="1" ht="14" x14ac:dyDescent="0.3">
      <c r="A26" s="63" t="s">
        <v>30</v>
      </c>
      <c r="B26" s="64"/>
      <c r="C26" s="64"/>
      <c r="D26" s="64"/>
      <c r="E26" s="65"/>
      <c r="F26" s="37" t="s">
        <v>31</v>
      </c>
      <c r="G26" s="47">
        <f>SUM(G27:G32)</f>
        <v>9218971000</v>
      </c>
      <c r="H26" s="47">
        <f>SUM(H27:H32)</f>
        <v>9358463696.7800026</v>
      </c>
      <c r="I26" s="33">
        <f t="shared" si="0"/>
        <v>101.51310484413068</v>
      </c>
    </row>
    <row r="27" spans="1:9" customFormat="1" ht="14" x14ac:dyDescent="0.3">
      <c r="A27" s="55" t="s">
        <v>32</v>
      </c>
      <c r="B27" s="56"/>
      <c r="C27" s="56"/>
      <c r="D27" s="56"/>
      <c r="E27" s="57"/>
      <c r="F27" s="37" t="s">
        <v>33</v>
      </c>
      <c r="G27" s="48">
        <v>6831868000</v>
      </c>
      <c r="H27" s="48">
        <v>7009509784.3800001</v>
      </c>
      <c r="I27" s="38">
        <f t="shared" si="0"/>
        <v>102.60019345192266</v>
      </c>
    </row>
    <row r="28" spans="1:9" customFormat="1" ht="29.25" customHeight="1" x14ac:dyDescent="0.3">
      <c r="A28" s="66" t="s">
        <v>34</v>
      </c>
      <c r="B28" s="67"/>
      <c r="C28" s="67"/>
      <c r="D28" s="67"/>
      <c r="E28" s="68"/>
      <c r="F28" s="37" t="s">
        <v>35</v>
      </c>
      <c r="G28" s="48">
        <v>34425000</v>
      </c>
      <c r="H28" s="48">
        <v>38982941.310000002</v>
      </c>
      <c r="I28" s="38">
        <f t="shared" si="0"/>
        <v>113.24020714596949</v>
      </c>
    </row>
    <row r="29" spans="1:9" customFormat="1" ht="14" x14ac:dyDescent="0.3">
      <c r="A29" s="55" t="s">
        <v>36</v>
      </c>
      <c r="B29" s="56"/>
      <c r="C29" s="56"/>
      <c r="D29" s="56"/>
      <c r="E29" s="57"/>
      <c r="F29" s="37" t="s">
        <v>37</v>
      </c>
      <c r="G29" s="48">
        <v>2181097000</v>
      </c>
      <c r="H29" s="48">
        <v>2127133144.96</v>
      </c>
      <c r="I29" s="38">
        <f t="shared" si="0"/>
        <v>97.52583883064348</v>
      </c>
    </row>
    <row r="30" spans="1:9" customFormat="1" ht="14" x14ac:dyDescent="0.3">
      <c r="A30" s="55" t="s">
        <v>38</v>
      </c>
      <c r="B30" s="56"/>
      <c r="C30" s="56"/>
      <c r="D30" s="56"/>
      <c r="E30" s="57"/>
      <c r="F30" s="37" t="s">
        <v>39</v>
      </c>
      <c r="G30" s="48">
        <v>76500000</v>
      </c>
      <c r="H30" s="48">
        <v>86899524.769999996</v>
      </c>
      <c r="I30" s="38">
        <f t="shared" si="0"/>
        <v>113.59415002614379</v>
      </c>
    </row>
    <row r="31" spans="1:9" customFormat="1" ht="14" x14ac:dyDescent="0.3">
      <c r="A31" s="55" t="s">
        <v>40</v>
      </c>
      <c r="B31" s="56"/>
      <c r="C31" s="56"/>
      <c r="D31" s="56"/>
      <c r="E31" s="57"/>
      <c r="F31" s="37" t="s">
        <v>41</v>
      </c>
      <c r="G31" s="48">
        <v>61967000</v>
      </c>
      <c r="H31" s="48">
        <v>57270492.039999999</v>
      </c>
      <c r="I31" s="38">
        <f t="shared" si="0"/>
        <v>92.420953152484387</v>
      </c>
    </row>
    <row r="32" spans="1:9" customFormat="1" ht="14" x14ac:dyDescent="0.3">
      <c r="A32" s="55" t="s">
        <v>42</v>
      </c>
      <c r="B32" s="56"/>
      <c r="C32" s="56"/>
      <c r="D32" s="56"/>
      <c r="E32" s="57"/>
      <c r="F32" s="37" t="s">
        <v>43</v>
      </c>
      <c r="G32" s="48">
        <v>33114000</v>
      </c>
      <c r="H32" s="48">
        <v>38667809.32</v>
      </c>
      <c r="I32" s="38">
        <f t="shared" si="0"/>
        <v>116.77178631394575</v>
      </c>
    </row>
    <row r="33" spans="1:9" customFormat="1" ht="14" x14ac:dyDescent="0.3">
      <c r="A33" s="63" t="s">
        <v>44</v>
      </c>
      <c r="B33" s="64"/>
      <c r="C33" s="64"/>
      <c r="D33" s="64"/>
      <c r="E33" s="65"/>
      <c r="F33" s="37" t="s">
        <v>45</v>
      </c>
      <c r="G33" s="47">
        <v>120000000</v>
      </c>
      <c r="H33" s="47">
        <v>157486145.00999999</v>
      </c>
      <c r="I33" s="33">
        <f t="shared" si="0"/>
        <v>131.23845417499999</v>
      </c>
    </row>
    <row r="34" spans="1:9" customFormat="1" ht="14" x14ac:dyDescent="0.3">
      <c r="A34" s="62" t="s">
        <v>46</v>
      </c>
      <c r="B34" s="62"/>
      <c r="C34" s="62"/>
      <c r="D34" s="62"/>
      <c r="E34" s="62"/>
      <c r="F34" s="37" t="s">
        <v>47</v>
      </c>
      <c r="G34" s="47">
        <f>G35+G43+G50+G51</f>
        <v>705153000</v>
      </c>
      <c r="H34" s="47">
        <f>H35+H43+H50+H51</f>
        <v>1014951333.14</v>
      </c>
      <c r="I34" s="33">
        <f t="shared" si="0"/>
        <v>143.93349147489977</v>
      </c>
    </row>
    <row r="35" spans="1:9" customFormat="1" ht="14" x14ac:dyDescent="0.3">
      <c r="A35" s="63" t="s">
        <v>48</v>
      </c>
      <c r="B35" s="64"/>
      <c r="C35" s="64"/>
      <c r="D35" s="64"/>
      <c r="E35" s="65"/>
      <c r="F35" s="37" t="s">
        <v>49</v>
      </c>
      <c r="G35" s="47">
        <f>SUM(G36:G42)</f>
        <v>265876000</v>
      </c>
      <c r="H35" s="47">
        <f>SUM(H36:H42)</f>
        <v>514092673.17999995</v>
      </c>
      <c r="I35" s="33">
        <f t="shared" si="0"/>
        <v>193.35805908769498</v>
      </c>
    </row>
    <row r="36" spans="1:9" customFormat="1" ht="14" x14ac:dyDescent="0.3">
      <c r="A36" s="70" t="s">
        <v>50</v>
      </c>
      <c r="B36" s="71"/>
      <c r="C36" s="71"/>
      <c r="D36" s="71"/>
      <c r="E36" s="72"/>
      <c r="F36" s="40" t="s">
        <v>51</v>
      </c>
      <c r="G36" s="48">
        <v>29726000</v>
      </c>
      <c r="H36" s="48">
        <v>16396281.199999999</v>
      </c>
      <c r="I36" s="38">
        <f t="shared" si="0"/>
        <v>55.158047500504601</v>
      </c>
    </row>
    <row r="37" spans="1:9" customFormat="1" ht="28.15" customHeight="1" x14ac:dyDescent="0.3">
      <c r="A37" s="66" t="s">
        <v>52</v>
      </c>
      <c r="B37" s="67"/>
      <c r="C37" s="67"/>
      <c r="D37" s="67"/>
      <c r="E37" s="68"/>
      <c r="F37" s="40" t="s">
        <v>53</v>
      </c>
      <c r="G37" s="48">
        <v>61255000</v>
      </c>
      <c r="H37" s="48">
        <v>139631341.94999999</v>
      </c>
      <c r="I37" s="41">
        <f t="shared" si="0"/>
        <v>227.95092963839684</v>
      </c>
    </row>
    <row r="38" spans="1:9" customFormat="1" ht="14" x14ac:dyDescent="0.3">
      <c r="A38" s="55" t="s">
        <v>54</v>
      </c>
      <c r="B38" s="56"/>
      <c r="C38" s="56"/>
      <c r="D38" s="56"/>
      <c r="E38" s="57"/>
      <c r="F38" s="37" t="s">
        <v>55</v>
      </c>
      <c r="G38" s="48">
        <v>14000000</v>
      </c>
      <c r="H38" s="48">
        <v>130036073</v>
      </c>
      <c r="I38" s="41">
        <f t="shared" si="0"/>
        <v>928.82909285714277</v>
      </c>
    </row>
    <row r="39" spans="1:9" customFormat="1" ht="15.75" customHeight="1" x14ac:dyDescent="0.3">
      <c r="A39" s="55" t="s">
        <v>56</v>
      </c>
      <c r="B39" s="56"/>
      <c r="C39" s="56"/>
      <c r="D39" s="56"/>
      <c r="E39" s="57"/>
      <c r="F39" s="40" t="s">
        <v>57</v>
      </c>
      <c r="G39" s="48">
        <v>131561000</v>
      </c>
      <c r="H39" s="48">
        <v>192368929.52000001</v>
      </c>
      <c r="I39" s="38">
        <f t="shared" si="0"/>
        <v>146.22033088833317</v>
      </c>
    </row>
    <row r="40" spans="1:9" customFormat="1" ht="15.75" customHeight="1" x14ac:dyDescent="0.3">
      <c r="A40" s="55" t="s">
        <v>58</v>
      </c>
      <c r="B40" s="56"/>
      <c r="C40" s="56"/>
      <c r="D40" s="56"/>
      <c r="E40" s="57"/>
      <c r="F40" s="37" t="s">
        <v>59</v>
      </c>
      <c r="G40" s="48">
        <v>25122000</v>
      </c>
      <c r="H40" s="48">
        <v>31170103.109999999</v>
      </c>
      <c r="I40" s="38">
        <f t="shared" si="0"/>
        <v>124.07492679722951</v>
      </c>
    </row>
    <row r="41" spans="1:9" customFormat="1" ht="14" x14ac:dyDescent="0.3">
      <c r="A41" s="55" t="s">
        <v>60</v>
      </c>
      <c r="B41" s="56"/>
      <c r="C41" s="56"/>
      <c r="D41" s="56"/>
      <c r="E41" s="57"/>
      <c r="F41" s="42" t="s">
        <v>61</v>
      </c>
      <c r="G41" s="48">
        <v>1523000</v>
      </c>
      <c r="H41" s="48">
        <v>1560425.4</v>
      </c>
      <c r="I41" s="38">
        <f t="shared" si="0"/>
        <v>102.45734734077479</v>
      </c>
    </row>
    <row r="42" spans="1:9" customFormat="1" ht="14" x14ac:dyDescent="0.3">
      <c r="A42" s="73" t="s">
        <v>62</v>
      </c>
      <c r="B42" s="74"/>
      <c r="C42" s="74"/>
      <c r="D42" s="74"/>
      <c r="E42" s="75"/>
      <c r="F42" s="37" t="s">
        <v>63</v>
      </c>
      <c r="G42" s="48">
        <v>2689000</v>
      </c>
      <c r="H42" s="48">
        <v>2929519</v>
      </c>
      <c r="I42" s="38">
        <f t="shared" si="0"/>
        <v>108.94455187802157</v>
      </c>
    </row>
    <row r="43" spans="1:9" customFormat="1" ht="14" x14ac:dyDescent="0.3">
      <c r="A43" s="63" t="s">
        <v>64</v>
      </c>
      <c r="B43" s="64"/>
      <c r="C43" s="64"/>
      <c r="D43" s="64"/>
      <c r="E43" s="65"/>
      <c r="F43" s="43" t="s">
        <v>65</v>
      </c>
      <c r="G43" s="47">
        <f>SUM(G44:G49)</f>
        <v>295509000</v>
      </c>
      <c r="H43" s="47">
        <f>SUM(H44:H49)</f>
        <v>333351695.04000002</v>
      </c>
      <c r="I43" s="33">
        <f t="shared" si="0"/>
        <v>112.80593655015585</v>
      </c>
    </row>
    <row r="44" spans="1:9" customFormat="1" ht="14" x14ac:dyDescent="0.3">
      <c r="A44" s="66" t="s">
        <v>66</v>
      </c>
      <c r="B44" s="67"/>
      <c r="C44" s="67"/>
      <c r="D44" s="67"/>
      <c r="E44" s="68"/>
      <c r="F44" s="37" t="s">
        <v>67</v>
      </c>
      <c r="G44" s="48">
        <v>119340000</v>
      </c>
      <c r="H44" s="48">
        <v>146760841.41</v>
      </c>
      <c r="I44" s="38">
        <f t="shared" si="0"/>
        <v>122.97707508798391</v>
      </c>
    </row>
    <row r="45" spans="1:9" customFormat="1" ht="14" x14ac:dyDescent="0.3">
      <c r="A45" s="66" t="s">
        <v>68</v>
      </c>
      <c r="B45" s="67"/>
      <c r="C45" s="67"/>
      <c r="D45" s="67"/>
      <c r="E45" s="68"/>
      <c r="F45" s="43" t="s">
        <v>69</v>
      </c>
      <c r="G45" s="48">
        <v>3066000</v>
      </c>
      <c r="H45" s="48">
        <v>5043602.6100000003</v>
      </c>
      <c r="I45" s="38">
        <f t="shared" si="0"/>
        <v>164.50106360078277</v>
      </c>
    </row>
    <row r="46" spans="1:9" customFormat="1" ht="14" x14ac:dyDescent="0.3">
      <c r="A46" s="55" t="s">
        <v>70</v>
      </c>
      <c r="B46" s="56"/>
      <c r="C46" s="56"/>
      <c r="D46" s="56"/>
      <c r="E46" s="57"/>
      <c r="F46" s="37" t="s">
        <v>71</v>
      </c>
      <c r="G46" s="48">
        <v>15501000</v>
      </c>
      <c r="H46" s="48">
        <v>15815516.619999999</v>
      </c>
      <c r="I46" s="38">
        <f t="shared" si="0"/>
        <v>102.02900858009161</v>
      </c>
    </row>
    <row r="47" spans="1:9" customFormat="1" ht="14" x14ac:dyDescent="0.3">
      <c r="A47" s="69" t="s">
        <v>72</v>
      </c>
      <c r="B47" s="69"/>
      <c r="C47" s="69"/>
      <c r="D47" s="69"/>
      <c r="E47" s="69"/>
      <c r="F47" s="37" t="s">
        <v>73</v>
      </c>
      <c r="G47" s="48">
        <v>13712000</v>
      </c>
      <c r="H47" s="48">
        <v>12315668.289999999</v>
      </c>
      <c r="I47" s="38">
        <f t="shared" si="0"/>
        <v>89.816717400816799</v>
      </c>
    </row>
    <row r="48" spans="1:9" customFormat="1" ht="14" x14ac:dyDescent="0.3">
      <c r="A48" s="69" t="s">
        <v>74</v>
      </c>
      <c r="B48" s="69"/>
      <c r="C48" s="69"/>
      <c r="D48" s="69"/>
      <c r="E48" s="69"/>
      <c r="F48" s="42" t="s">
        <v>75</v>
      </c>
      <c r="G48" s="48">
        <v>62632000</v>
      </c>
      <c r="H48" s="48">
        <v>69672954.969999999</v>
      </c>
      <c r="I48" s="38">
        <f t="shared" si="0"/>
        <v>111.24178530144336</v>
      </c>
    </row>
    <row r="49" spans="1:9" customFormat="1" ht="14" x14ac:dyDescent="0.3">
      <c r="A49" s="55" t="s">
        <v>76</v>
      </c>
      <c r="B49" s="56"/>
      <c r="C49" s="56"/>
      <c r="D49" s="56"/>
      <c r="E49" s="57"/>
      <c r="F49" s="37" t="s">
        <v>77</v>
      </c>
      <c r="G49" s="48">
        <v>81258000</v>
      </c>
      <c r="H49" s="48">
        <v>83743111.140000001</v>
      </c>
      <c r="I49" s="38">
        <f t="shared" si="0"/>
        <v>103.05829720150632</v>
      </c>
    </row>
    <row r="50" spans="1:9" customFormat="1" ht="14" x14ac:dyDescent="0.3">
      <c r="A50" s="63" t="s">
        <v>78</v>
      </c>
      <c r="B50" s="64"/>
      <c r="C50" s="64"/>
      <c r="D50" s="64"/>
      <c r="E50" s="65"/>
      <c r="F50" s="37" t="s">
        <v>79</v>
      </c>
      <c r="G50" s="47">
        <v>100336000</v>
      </c>
      <c r="H50" s="47">
        <v>102462410.06</v>
      </c>
      <c r="I50" s="33">
        <f t="shared" si="0"/>
        <v>102.11928924812629</v>
      </c>
    </row>
    <row r="51" spans="1:9" customFormat="1" ht="14" x14ac:dyDescent="0.3">
      <c r="A51" s="63" t="s">
        <v>80</v>
      </c>
      <c r="B51" s="64"/>
      <c r="C51" s="64"/>
      <c r="D51" s="64"/>
      <c r="E51" s="65"/>
      <c r="F51" s="44" t="s">
        <v>81</v>
      </c>
      <c r="G51" s="47">
        <v>43432000</v>
      </c>
      <c r="H51" s="47">
        <v>65044554.859999999</v>
      </c>
      <c r="I51" s="33">
        <f t="shared" si="0"/>
        <v>149.76182275741388</v>
      </c>
    </row>
    <row r="52" spans="1:9" customFormat="1" ht="72" customHeight="1" x14ac:dyDescent="0.3">
      <c r="A52" s="76" t="s">
        <v>82</v>
      </c>
      <c r="B52" s="76"/>
      <c r="C52" s="76"/>
      <c r="D52" s="76"/>
      <c r="E52" s="76"/>
      <c r="F52" s="37" t="s">
        <v>83</v>
      </c>
      <c r="G52" s="47">
        <f>G53+G56</f>
        <v>96912000</v>
      </c>
      <c r="H52" s="47">
        <f>H53+H56</f>
        <v>131943586.2</v>
      </c>
      <c r="I52" s="33">
        <f t="shared" si="0"/>
        <v>136.14783122833086</v>
      </c>
    </row>
    <row r="53" spans="1:9" customFormat="1" ht="14" x14ac:dyDescent="0.3">
      <c r="A53" s="63" t="s">
        <v>84</v>
      </c>
      <c r="B53" s="64"/>
      <c r="C53" s="64"/>
      <c r="D53" s="64"/>
      <c r="E53" s="65"/>
      <c r="F53" s="45" t="s">
        <v>85</v>
      </c>
      <c r="G53" s="47">
        <f>SUM(G54:G55)</f>
        <v>95258000</v>
      </c>
      <c r="H53" s="47">
        <f>SUM(H54:H55)</f>
        <v>131844482.93000001</v>
      </c>
      <c r="I53" s="33">
        <f t="shared" si="0"/>
        <v>138.40777985051125</v>
      </c>
    </row>
    <row r="54" spans="1:9" customFormat="1" ht="14" x14ac:dyDescent="0.3">
      <c r="A54" s="55" t="s">
        <v>86</v>
      </c>
      <c r="B54" s="56"/>
      <c r="C54" s="56"/>
      <c r="D54" s="56"/>
      <c r="E54" s="57"/>
      <c r="F54" s="37" t="s">
        <v>87</v>
      </c>
      <c r="G54" s="48">
        <v>19323000</v>
      </c>
      <c r="H54" s="48">
        <v>33554433.420000002</v>
      </c>
      <c r="I54" s="38">
        <f t="shared" si="0"/>
        <v>173.65022729389847</v>
      </c>
    </row>
    <row r="55" spans="1:9" customFormat="1" ht="30" customHeight="1" x14ac:dyDescent="0.3">
      <c r="A55" s="73" t="s">
        <v>88</v>
      </c>
      <c r="B55" s="74"/>
      <c r="C55" s="74"/>
      <c r="D55" s="74"/>
      <c r="E55" s="75"/>
      <c r="F55" s="40" t="s">
        <v>89</v>
      </c>
      <c r="G55" s="48">
        <v>75935000</v>
      </c>
      <c r="H55" s="48">
        <v>98290049.510000005</v>
      </c>
      <c r="I55" s="38">
        <f t="shared" si="0"/>
        <v>129.43971753473366</v>
      </c>
    </row>
    <row r="56" spans="1:9" customFormat="1" ht="30" customHeight="1" x14ac:dyDescent="0.3">
      <c r="A56" s="77" t="s">
        <v>90</v>
      </c>
      <c r="B56" s="78"/>
      <c r="C56" s="78"/>
      <c r="D56" s="78"/>
      <c r="E56" s="79"/>
      <c r="F56" s="37" t="s">
        <v>91</v>
      </c>
      <c r="G56" s="47">
        <f>SUM(G57)</f>
        <v>1654000</v>
      </c>
      <c r="H56" s="47">
        <f>SUM(H57)</f>
        <v>99103.27</v>
      </c>
      <c r="I56" s="33">
        <f t="shared" si="0"/>
        <v>5.9917333736396614</v>
      </c>
    </row>
    <row r="57" spans="1:9" customFormat="1" ht="14" x14ac:dyDescent="0.3">
      <c r="A57" s="55" t="s">
        <v>92</v>
      </c>
      <c r="B57" s="56"/>
      <c r="C57" s="56"/>
      <c r="D57" s="56"/>
      <c r="E57" s="57"/>
      <c r="F57" s="43" t="s">
        <v>93</v>
      </c>
      <c r="G57" s="48">
        <v>1654000</v>
      </c>
      <c r="H57" s="48">
        <v>99103.27</v>
      </c>
      <c r="I57" s="38">
        <f t="shared" si="0"/>
        <v>5.9917333736396614</v>
      </c>
    </row>
    <row r="58" spans="1:9" customFormat="1" ht="14" x14ac:dyDescent="0.3">
      <c r="A58" s="63" t="s">
        <v>94</v>
      </c>
      <c r="B58" s="64"/>
      <c r="C58" s="64"/>
      <c r="D58" s="64"/>
      <c r="E58" s="65"/>
      <c r="F58" s="43"/>
      <c r="G58" s="47">
        <f>G18+G52</f>
        <v>15532835000</v>
      </c>
      <c r="H58" s="47">
        <f>H18+H52</f>
        <v>16058540293.130003</v>
      </c>
      <c r="I58" s="33">
        <f t="shared" si="0"/>
        <v>103.38447741915758</v>
      </c>
    </row>
    <row r="59" spans="1:9" customFormat="1" ht="14" x14ac:dyDescent="0.3">
      <c r="A59" s="73" t="s">
        <v>95</v>
      </c>
      <c r="B59" s="74"/>
      <c r="C59" s="74"/>
      <c r="D59" s="74"/>
      <c r="E59" s="75"/>
      <c r="F59" s="46"/>
      <c r="G59" s="48">
        <v>2445930000</v>
      </c>
      <c r="H59" s="48">
        <v>1956074690.4400001</v>
      </c>
      <c r="I59" s="33">
        <f t="shared" si="0"/>
        <v>79.972635784343794</v>
      </c>
    </row>
    <row r="60" spans="1:9" customFormat="1" ht="14" x14ac:dyDescent="0.3">
      <c r="A60" s="80" t="s">
        <v>5</v>
      </c>
      <c r="B60" s="81"/>
      <c r="C60" s="81"/>
      <c r="D60" s="81"/>
      <c r="E60" s="82"/>
      <c r="F60" s="34"/>
      <c r="G60" s="47">
        <f>G58+G59</f>
        <v>17978765000</v>
      </c>
      <c r="H60" s="47">
        <f>H58+H59</f>
        <v>18014614983.570004</v>
      </c>
      <c r="I60" s="33">
        <f t="shared" si="0"/>
        <v>100.1994018141402</v>
      </c>
    </row>
    <row r="61" spans="1:9" s="14" customFormat="1" ht="10.5" customHeight="1" x14ac:dyDescent="0.3">
      <c r="A61" s="22"/>
      <c r="B61" s="22"/>
      <c r="C61" s="22"/>
      <c r="D61" s="22"/>
      <c r="E61" s="22"/>
      <c r="F61" s="22"/>
      <c r="G61" s="23"/>
      <c r="H61" s="23"/>
      <c r="I61" s="24"/>
    </row>
    <row r="62" spans="1:9" s="14" customFormat="1" ht="9" customHeight="1" x14ac:dyDescent="0.3"/>
    <row r="63" spans="1:9" ht="14" x14ac:dyDescent="0.3">
      <c r="A63" s="5" t="s">
        <v>102</v>
      </c>
      <c r="B63" s="4"/>
      <c r="C63" s="4"/>
      <c r="D63" s="4"/>
      <c r="E63" s="4"/>
      <c r="F63" s="27" t="s">
        <v>1</v>
      </c>
      <c r="H63" s="83" t="s">
        <v>103</v>
      </c>
      <c r="I63" s="83"/>
    </row>
    <row r="64" spans="1:9" x14ac:dyDescent="0.3">
      <c r="A64" s="26"/>
      <c r="B64" s="4"/>
      <c r="C64" s="4"/>
      <c r="D64" s="4"/>
      <c r="E64" s="4"/>
      <c r="F64" s="28" t="s">
        <v>2</v>
      </c>
      <c r="H64" s="84" t="s">
        <v>3</v>
      </c>
      <c r="I64" s="84"/>
    </row>
    <row r="65" spans="1:9" ht="8.25" customHeight="1" x14ac:dyDescent="0.3">
      <c r="A65" s="2"/>
      <c r="B65" s="4"/>
      <c r="C65" s="4"/>
      <c r="D65" s="4"/>
      <c r="E65" s="4"/>
      <c r="F65" s="28"/>
      <c r="H65" s="25"/>
      <c r="I65" s="25"/>
    </row>
    <row r="66" spans="1:9" ht="14" x14ac:dyDescent="0.3">
      <c r="A66" s="1" t="s">
        <v>98</v>
      </c>
      <c r="B66" s="4"/>
      <c r="C66" s="4"/>
      <c r="D66" s="4"/>
      <c r="E66" s="4"/>
      <c r="F66" s="27" t="s">
        <v>1</v>
      </c>
      <c r="H66" s="83" t="s">
        <v>96</v>
      </c>
      <c r="I66" s="83"/>
    </row>
    <row r="67" spans="1:9" x14ac:dyDescent="0.3">
      <c r="A67" s="3"/>
      <c r="B67" s="4"/>
      <c r="C67" s="4"/>
      <c r="D67" s="4"/>
      <c r="E67" s="4"/>
      <c r="F67" s="28" t="s">
        <v>2</v>
      </c>
      <c r="H67" s="85" t="s">
        <v>3</v>
      </c>
      <c r="I67" s="85"/>
    </row>
    <row r="68" spans="1:9" x14ac:dyDescent="0.3">
      <c r="A68" s="3"/>
      <c r="B68" s="4"/>
      <c r="C68" s="4"/>
      <c r="D68" s="4"/>
      <c r="E68" s="4"/>
      <c r="F68" s="4"/>
      <c r="H68" s="4"/>
      <c r="I68" s="4"/>
    </row>
    <row r="69" spans="1:9" x14ac:dyDescent="0.3">
      <c r="F69" s="8"/>
    </row>
    <row r="70" spans="1:9" x14ac:dyDescent="0.3">
      <c r="F70" s="8"/>
    </row>
    <row r="71" spans="1:9" x14ac:dyDescent="0.3">
      <c r="F71" s="8"/>
    </row>
    <row r="72" spans="1:9" x14ac:dyDescent="0.3">
      <c r="F72" s="8"/>
    </row>
    <row r="73" spans="1:9" x14ac:dyDescent="0.3">
      <c r="F73" s="8"/>
    </row>
    <row r="74" spans="1:9" x14ac:dyDescent="0.3">
      <c r="F74" s="8"/>
    </row>
    <row r="75" spans="1:9" x14ac:dyDescent="0.3">
      <c r="F75" s="8"/>
    </row>
    <row r="76" spans="1:9" x14ac:dyDescent="0.3">
      <c r="F76" s="8"/>
    </row>
    <row r="77" spans="1:9" x14ac:dyDescent="0.3">
      <c r="F77" s="8"/>
    </row>
    <row r="78" spans="1:9" x14ac:dyDescent="0.3">
      <c r="F78" s="8"/>
    </row>
    <row r="79" spans="1:9" x14ac:dyDescent="0.3">
      <c r="F79" s="8"/>
    </row>
    <row r="80" spans="1:9" x14ac:dyDescent="0.3">
      <c r="F80" s="8"/>
    </row>
    <row r="81" spans="6:6" x14ac:dyDescent="0.3">
      <c r="F81" s="8"/>
    </row>
    <row r="82" spans="6:6" x14ac:dyDescent="0.3">
      <c r="F82" s="8"/>
    </row>
    <row r="83" spans="6:6" x14ac:dyDescent="0.3">
      <c r="F83" s="8"/>
    </row>
    <row r="84" spans="6:6" x14ac:dyDescent="0.3">
      <c r="F84" s="8"/>
    </row>
    <row r="85" spans="6:6" x14ac:dyDescent="0.3">
      <c r="F85" s="8"/>
    </row>
    <row r="86" spans="6:6" x14ac:dyDescent="0.3">
      <c r="F86" s="8"/>
    </row>
    <row r="87" spans="6:6" x14ac:dyDescent="0.3">
      <c r="F87" s="8"/>
    </row>
    <row r="88" spans="6:6" x14ac:dyDescent="0.3">
      <c r="F88" s="8"/>
    </row>
    <row r="89" spans="6:6" x14ac:dyDescent="0.3">
      <c r="F89" s="8"/>
    </row>
    <row r="90" spans="6:6" x14ac:dyDescent="0.3">
      <c r="F90" s="8"/>
    </row>
    <row r="91" spans="6:6" x14ac:dyDescent="0.3">
      <c r="F91" s="8"/>
    </row>
    <row r="92" spans="6:6" x14ac:dyDescent="0.3">
      <c r="F92" s="8"/>
    </row>
    <row r="93" spans="6:6" x14ac:dyDescent="0.3">
      <c r="F93" s="8"/>
    </row>
    <row r="94" spans="6:6" x14ac:dyDescent="0.3">
      <c r="F94" s="8"/>
    </row>
    <row r="95" spans="6:6" x14ac:dyDescent="0.3">
      <c r="F95" s="8"/>
    </row>
    <row r="96" spans="6:6" x14ac:dyDescent="0.3">
      <c r="F96" s="8"/>
    </row>
    <row r="97" spans="6:6" x14ac:dyDescent="0.3">
      <c r="F97" s="8"/>
    </row>
    <row r="98" spans="6:6" x14ac:dyDescent="0.3">
      <c r="F98" s="8"/>
    </row>
    <row r="99" spans="6:6" x14ac:dyDescent="0.3">
      <c r="F99" s="8"/>
    </row>
    <row r="100" spans="6:6" x14ac:dyDescent="0.3">
      <c r="F100" s="8"/>
    </row>
    <row r="101" spans="6:6" x14ac:dyDescent="0.3">
      <c r="F101" s="8"/>
    </row>
    <row r="102" spans="6:6" x14ac:dyDescent="0.3">
      <c r="F102" s="8"/>
    </row>
    <row r="103" spans="6:6" x14ac:dyDescent="0.3">
      <c r="F103" s="8"/>
    </row>
    <row r="104" spans="6:6" x14ac:dyDescent="0.3">
      <c r="F104" s="8"/>
    </row>
    <row r="105" spans="6:6" x14ac:dyDescent="0.3">
      <c r="F105" s="8"/>
    </row>
    <row r="106" spans="6:6" x14ac:dyDescent="0.3">
      <c r="F106" s="8"/>
    </row>
    <row r="107" spans="6:6" x14ac:dyDescent="0.3">
      <c r="F107" s="8"/>
    </row>
    <row r="108" spans="6:6" x14ac:dyDescent="0.3">
      <c r="F108" s="8"/>
    </row>
    <row r="109" spans="6:6" x14ac:dyDescent="0.3">
      <c r="F109" s="8"/>
    </row>
    <row r="110" spans="6:6" x14ac:dyDescent="0.3">
      <c r="F110" s="8"/>
    </row>
    <row r="111" spans="6:6" x14ac:dyDescent="0.3">
      <c r="F111" s="8"/>
    </row>
    <row r="112" spans="6:6" x14ac:dyDescent="0.3">
      <c r="F112" s="8"/>
    </row>
    <row r="113" spans="6:6" x14ac:dyDescent="0.3">
      <c r="F113" s="8"/>
    </row>
    <row r="114" spans="6:6" x14ac:dyDescent="0.3">
      <c r="F114" s="8"/>
    </row>
    <row r="115" spans="6:6" x14ac:dyDescent="0.3">
      <c r="F115" s="8"/>
    </row>
    <row r="116" spans="6:6" x14ac:dyDescent="0.3">
      <c r="F116" s="8"/>
    </row>
    <row r="117" spans="6:6" x14ac:dyDescent="0.3">
      <c r="F117" s="8"/>
    </row>
    <row r="118" spans="6:6" x14ac:dyDescent="0.3">
      <c r="F118" s="8"/>
    </row>
  </sheetData>
  <mergeCells count="59">
    <mergeCell ref="A60:E60"/>
    <mergeCell ref="H63:I63"/>
    <mergeCell ref="H64:I64"/>
    <mergeCell ref="H66:I66"/>
    <mergeCell ref="H67:I67"/>
    <mergeCell ref="A59:E59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23:E23"/>
    <mergeCell ref="A10:I10"/>
    <mergeCell ref="A11:I11"/>
    <mergeCell ref="A12:I12"/>
    <mergeCell ref="A13:I13"/>
    <mergeCell ref="A16:E16"/>
    <mergeCell ref="A17:E17"/>
    <mergeCell ref="A18:E18"/>
    <mergeCell ref="A19:E19"/>
    <mergeCell ref="A20:E20"/>
    <mergeCell ref="A21:E21"/>
    <mergeCell ref="A22:E22"/>
    <mergeCell ref="A9:I9"/>
    <mergeCell ref="G1:I1"/>
    <mergeCell ref="G2:I2"/>
    <mergeCell ref="A4:I4"/>
    <mergeCell ref="A6:I6"/>
    <mergeCell ref="A7:I7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68" firstPageNumber="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Nr.7</vt:lpstr>
      <vt:lpstr>'Forma Nr.7'!Print_Area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Lietuvos Respublikos Finansų Ministerija</dc:title>
  <dc:creator>FM</dc:creator>
  <cp:lastModifiedBy>Regina Kiselienė</cp:lastModifiedBy>
  <cp:lastPrinted>2026-03-10T10:47:57Z</cp:lastPrinted>
  <dcterms:created xsi:type="dcterms:W3CDTF">2002-02-13T10:34:03Z</dcterms:created>
  <dcterms:modified xsi:type="dcterms:W3CDTF">2026-04-30T14:43:39Z</dcterms:modified>
</cp:coreProperties>
</file>