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0190EF43-1EB5-4067-A669-E9703057CFF8}" xr6:coauthVersionLast="47" xr6:coauthVersionMax="47" xr10:uidLastSave="{00000000-0000-0000-0000-000000000000}"/>
  <bookViews>
    <workbookView xWindow="-110" yWindow="-110" windowWidth="25820" windowHeight="1390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1" i="10" l="1"/>
  <c r="H21" i="10"/>
  <c r="I21" i="10"/>
  <c r="C56" i="11"/>
  <c r="C54" i="11"/>
  <c r="C50" i="11"/>
  <c r="C45" i="11"/>
  <c r="C43" i="11"/>
  <c r="C39" i="11"/>
  <c r="C25" i="11"/>
  <c r="C23" i="11"/>
  <c r="C19" i="11"/>
  <c r="C14" i="11"/>
  <c r="C12" i="11"/>
  <c r="C8" i="11"/>
  <c r="E57" i="12"/>
  <c r="E55" i="12"/>
  <c r="E51" i="12"/>
  <c r="E46" i="12"/>
  <c r="E44" i="12"/>
  <c r="E40" i="12"/>
  <c r="E25" i="12"/>
  <c r="E23" i="12"/>
  <c r="E19" i="12"/>
  <c r="I12" i="10" s="1"/>
  <c r="E14" i="12"/>
  <c r="E12" i="12"/>
  <c r="E8" i="12"/>
  <c r="D54" i="14"/>
  <c r="D52" i="14"/>
  <c r="D48" i="14"/>
  <c r="D43" i="14"/>
  <c r="D41" i="14"/>
  <c r="D37" i="14"/>
  <c r="D25" i="14"/>
  <c r="D23" i="14"/>
  <c r="G13" i="10" s="1"/>
  <c r="D19" i="14"/>
  <c r="G12" i="10" s="1"/>
  <c r="D14" i="14"/>
  <c r="D12" i="14"/>
  <c r="D8" i="14"/>
  <c r="G58" i="15"/>
  <c r="G57" i="15"/>
  <c r="G52" i="15"/>
  <c r="G26" i="15"/>
  <c r="H12" i="10"/>
  <c r="F13" i="10"/>
  <c r="H13" i="10"/>
  <c r="I13" i="10"/>
  <c r="D51" i="14"/>
  <c r="D50" i="14"/>
  <c r="D47" i="14"/>
  <c r="D46" i="14"/>
  <c r="D40" i="14"/>
  <c r="D39" i="14"/>
  <c r="D36" i="14"/>
  <c r="D35" i="14"/>
  <c r="D22" i="14"/>
  <c r="D21" i="14"/>
  <c r="D18" i="14"/>
  <c r="D17" i="14"/>
  <c r="D11" i="14"/>
  <c r="D10" i="14"/>
  <c r="D7" i="14"/>
  <c r="D6" i="14"/>
  <c r="J13" i="10" l="1"/>
  <c r="K13" i="10" s="1"/>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36" i="15"/>
  <c r="A35" i="15"/>
  <c r="A22" i="15"/>
  <c r="A17" i="15"/>
  <c r="A16" i="15"/>
  <c r="A4" i="15"/>
  <c r="A15" i="14"/>
  <c r="A4" i="14"/>
  <c r="A20" i="14"/>
  <c r="A16" i="14"/>
  <c r="A9" i="14"/>
  <c r="A5" i="14"/>
  <c r="A10" i="15"/>
  <c r="A5" i="15"/>
  <c r="I26" i="10"/>
  <c r="E54" i="12"/>
  <c r="E53" i="12"/>
  <c r="H26" i="10" s="1"/>
  <c r="E50" i="12"/>
  <c r="E49" i="12"/>
  <c r="E43" i="12"/>
  <c r="E42" i="12"/>
  <c r="E39" i="12"/>
  <c r="E38" i="12"/>
  <c r="H20" i="10" s="1"/>
  <c r="G55" i="15"/>
  <c r="G54" i="15"/>
  <c r="G50" i="15"/>
  <c r="G49" i="15"/>
  <c r="G43" i="15"/>
  <c r="G42" i="15"/>
  <c r="G45" i="15" s="1"/>
  <c r="F21" i="10" s="1"/>
  <c r="J21" i="10" s="1"/>
  <c r="K21" i="10" s="1"/>
  <c r="G38" i="15"/>
  <c r="G37" i="15"/>
  <c r="G40" i="15" s="1"/>
  <c r="G46" i="15" l="1"/>
  <c r="G20" i="10"/>
  <c r="I25" i="10"/>
  <c r="F20" i="10"/>
  <c r="F26" i="10"/>
  <c r="G26" i="10"/>
  <c r="F25" i="10"/>
  <c r="G24" i="15"/>
  <c r="G23" i="15"/>
  <c r="G19" i="15"/>
  <c r="G18" i="15"/>
  <c r="G21" i="15" s="1"/>
  <c r="G12" i="15"/>
  <c r="G11" i="15"/>
  <c r="G14" i="15" s="1"/>
  <c r="G7" i="15"/>
  <c r="G6" i="15"/>
  <c r="G9" i="15" s="1"/>
  <c r="E22" i="12"/>
  <c r="E21" i="12"/>
  <c r="E18" i="12"/>
  <c r="E17" i="12"/>
  <c r="E11" i="12"/>
  <c r="E10" i="12"/>
  <c r="E7" i="12"/>
  <c r="E6" i="12"/>
  <c r="I8" i="10"/>
  <c r="F12" i="10" l="1"/>
  <c r="J12" i="10" s="1"/>
  <c r="K12" i="10" s="1"/>
  <c r="L15" i="10" s="1"/>
  <c r="G27" i="15"/>
  <c r="G15" i="15"/>
  <c r="J26" i="10"/>
  <c r="K26" i="10" s="1"/>
  <c r="J20" i="10"/>
  <c r="K20" i="10" s="1"/>
  <c r="H25" i="10"/>
  <c r="J25" i="10" s="1"/>
  <c r="G25" i="10"/>
  <c r="I7" i="10"/>
  <c r="F8" i="10"/>
  <c r="F7" i="10"/>
  <c r="K25" i="10" l="1"/>
  <c r="H7" i="10"/>
  <c r="G7" i="10"/>
  <c r="G8" i="10"/>
  <c r="J7" i="10" l="1"/>
  <c r="K7" i="10" s="1"/>
  <c r="J8" i="10"/>
  <c r="K8" i="10" s="1"/>
  <c r="L23" i="10"/>
  <c r="L28" i="10"/>
  <c r="L30" i="10" l="1"/>
  <c r="L10" i="10"/>
  <c r="L17" i="10" s="1"/>
  <c r="L31" i="10" l="1"/>
</calcChain>
</file>

<file path=xl/sharedStrings.xml><?xml version="1.0" encoding="utf-8"?>
<sst xmlns="http://schemas.openxmlformats.org/spreadsheetml/2006/main" count="248" uniqueCount="107">
  <si>
    <t>Eil. Nr. </t>
  </si>
  <si>
    <t>Tikslinė grupė (T) (ūkio subjektų skaičius, vnt.)</t>
  </si>
  <si>
    <t>Išlaidos darbuotojams (D), Eur</t>
  </si>
  <si>
    <t>Išlaidos investicijoms (I), Eur</t>
  </si>
  <si>
    <t>Išlaidos medžiagoms (M), Eur</t>
  </si>
  <si>
    <t>1.</t>
  </si>
  <si>
    <t>1.1. </t>
  </si>
  <si>
    <t>1.1.1.</t>
  </si>
  <si>
    <t>1.1.2.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</si>
  <si>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</si>
  <si>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</si>
  <si>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</si>
  <si>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</si>
  <si>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</si>
  <si>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</si>
  <si>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</si>
  <si>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</si>
  <si>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</si>
  <si>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</si>
  <si>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</si>
  <si>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</si>
  <si>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</si>
  <si>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</si>
  <si>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</si>
  <si>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</si>
  <si>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</si>
  <si>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</si>
  <si>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</si>
  <si>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</si>
  <si>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</si>
  <si>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</si>
  <si>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</si>
  <si>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</si>
  <si>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</si>
  <si>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</si>
  <si>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</si>
  <si>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</si>
  <si>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</si>
  <si>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</si>
  <si>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</si>
  <si>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</si>
  <si>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</si>
  <si>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</si>
  <si>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</si>
  <si>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</si>
  <si>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</si>
  <si>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</si>
  <si>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</si>
  <si>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</si>
  <si>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</si>
  <si>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</si>
  <si>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</si>
  <si>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</si>
  <si>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</si>
  <si>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</si>
  <si>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</si>
  <si>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</si>
  <si>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</si>
  <si>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</si>
  <si>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</si>
  <si>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</si>
  <si>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</si>
  <si>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</si>
  <si>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</si>
  <si>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</si>
  <si>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</si>
  <si>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</si>
  <si>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</si>
  <si>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</si>
  <si>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</si>
  <si>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</si>
  <si>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</si>
  <si>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</si>
  <si>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</si>
  <si>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</si>
  <si>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</si>
  <si>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</si>
  <si>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</si>
  <si>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</si>
  <si>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</si>
  <si>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</si>
  <si>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</si>
  <si>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</si>
  <si>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</si>
  <si>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</si>
  <si>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</si>
  <si>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</si>
  <si>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</si>
  <si>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</si>
  <si>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</si>
  <si>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</si>
  <si>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</si>
  <si>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</si>
  <si>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</si>
  <si>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</si>
  <si>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LIETUVOS RESPUBLIKOS AKCIZŲ ĮSTATYMAS NR. IX-569</t>
  </si>
  <si>
    <t>LIETUVOS RESPUBLIKOS AKCIZŲ ĮSTATYMO NR. IX-569 10, 21, 62, 67 IR 68 STRAIPSNIŲ PAKEITIMO ĮSTATYMO PROJEKTAS</t>
  </si>
  <si>
    <t>10 straipsnio 9 dalis
62 straipsnio 21 dalis
67 straipsnio 61 dalis
68 straipsnio 5 dalis</t>
  </si>
  <si>
    <t xml:space="preserve">Inventorizacijos akto pateikimas Valstybinei mokesčių inspekcijai </t>
  </si>
  <si>
    <t xml:space="preserve">Inventorizacijos atlikimas
</t>
  </si>
  <si>
    <t>Buhalteris</t>
  </si>
  <si>
    <t>*vidutinė inventorizacijos trukmė – 2 valandos</t>
  </si>
  <si>
    <t>*vidutinė inventorizacijos akto pateikimo Valstybinei mokesčių inspekcijai trukmė – 10 minučių (0.2 val.) ir vidutinė deklaracijos užpildymo ir pateikimo trukmė -  20 minučių (0.3 val.), viso 30 min = 0.5 val.</t>
  </si>
  <si>
    <t>Nacionalinė</t>
  </si>
  <si>
    <t xml:space="preserve">*Tikslinė grupė: 2025 m. akcizų skirtumą (pasikeitus tarifams) deklaravo 62 mokesčių mokėtojai, iš kurių 51 mokesčių mokėtojas turi galiojančią licenciją verstis didmenine prekyba su tabako gaminiais susijusiais gaminiais. Todėl mūsų nuomone, šiam asmenų skaičiui (51 mokesčių mokėtojui) galėtų atsirasti prievolė pasikeitus akcizų tarifams už elektroninių cigarečių skystį, jį inventorizuoti bei pateikti akcizų deklaraciją.
</t>
  </si>
  <si>
    <r>
      <rPr>
        <b/>
        <i/>
        <sz val="8"/>
        <color rgb="FF000000"/>
        <rFont val="Verdana"/>
        <family val="2"/>
        <charset val="186"/>
      </rPr>
      <t xml:space="preserve">10 straipsnio 9 dalis
</t>
    </r>
    <r>
      <rPr>
        <sz val="8"/>
        <color rgb="FF000000"/>
        <rFont val="Verdana"/>
        <family val="2"/>
        <charset val="186"/>
      </rPr>
      <t xml:space="preserve">Asmuo, kuriam prievolė apskaičiuoti akcizus už apdorotą tabaką, etilo alkoholį ir alkoholinius gėrimus atsiranda vadovaujantis šio įstatymo 9 straipsnio 1 dalies 9 punktu, naujo akcizų </t>
    </r>
    <r>
      <rPr>
        <b/>
        <sz val="8"/>
        <color rgb="FF000000"/>
        <rFont val="Verdana"/>
        <family val="2"/>
        <charset val="186"/>
      </rPr>
      <t xml:space="preserve">už apdorotą tabaką, etilo alkoholį ir alkoholinius gėrimus </t>
    </r>
    <r>
      <rPr>
        <sz val="8"/>
        <color rgb="FF000000"/>
        <rFont val="Verdana"/>
        <family val="2"/>
        <charset val="186"/>
      </rPr>
      <t xml:space="preserve">tarifo įsigaliojimo dieną (jeigu tai yra ne darbo diena, – artimiausią po jos einančią darbo dieną) privalo centrinio mokesčių administratoriaus nustatyta tvarka inventorizuoti dienos pradžioje jam nuosavybės teise priklausančius šio įstatymo 9 straipsnio 1 dalies 9 punkte nurodytus produktus ir per 5 darbo dienas pateikti inventorizacijos aktą vietos mokesčių administratoriui, kurio veiklos teritorijoje yra akcizais apmokestinamų prekių sandėlis, o jeigu asmuo nėra akcizais apmokestinamų prekių sandėlio savininkas, – vietos mokesčių administratoriui, kurio veiklos teritorijoje asmuo registruotas mokesčių mokėtoju. Šioje dalyje nurodytas asmuo iki kito mėnesio, einančio po to, kurį įsigaliojo naujas akcizų tarifas, 15 dienos privalo šioje dalyje nurodytam vietos mokesčių administratoriui pateikti centrinio mokesčių administratoriaus nustatytos formos akcizų deklaraciją ir joje deklaruoti mokėtiną už naujo akcizų tarifo įsigaliojimo dieną asmeniui nuosavybės teise priklausančius šio įstatymo 9 straipsnio 1 dalies 9 punkte nurodytus produktus akcizų sumą. Ši suma apskaičiuojama iš akcizų sumos, kuri mokėtina taikant įsigaliojusį naują akcizų tarifą, atėmus akcizų sumą, kuri už šį apdorotą tabaką, etilo alkoholį ir alkoholinius gėrimus buvo apskaičiuota iki naujo akcizų tarifo įsigaliojimo dienos.
</t>
    </r>
    <r>
      <rPr>
        <b/>
        <sz val="8"/>
        <color rgb="FF000000"/>
        <rFont val="Verdana"/>
        <family val="2"/>
        <charset val="186"/>
      </rPr>
      <t xml:space="preserve">67 straipsnio 6-1 dalis
</t>
    </r>
    <r>
      <rPr>
        <sz val="8"/>
        <color rgb="FF000000"/>
        <rFont val="Verdana"/>
        <family val="2"/>
        <charset val="186"/>
      </rPr>
      <t xml:space="preserve">Asmuo, kuriam prievolė apskaičiuoti akcizus už </t>
    </r>
    <r>
      <rPr>
        <b/>
        <sz val="8"/>
        <color rgb="FF000000"/>
        <rFont val="Verdana"/>
        <family val="2"/>
        <charset val="186"/>
      </rPr>
      <t>kaitinamojo tabako produktus</t>
    </r>
    <r>
      <rPr>
        <sz val="8"/>
        <color rgb="FF000000"/>
        <rFont val="Verdana"/>
        <family val="2"/>
        <charset val="186"/>
      </rPr>
      <t xml:space="preserve"> atsiranda vadovaujantis šio įstatymo 61 straipsnio 1 dalies 8 punktu, naujo akcizų už kaitinamojo tabako produktus tarifo įsigaliojimo dieną (jeigu tai yra ne darbo diena, – artimiausią po jos einančią darbo dieną) privalo centrinio mokesčių administratoriaus nustatyta tvarka inventorizuoti dienos pradžioje jam nuosavybės teise priklausančius šio įstatymo 61 straipsnio 1 dalies 8 punkte nurodytus kaitinamojo tabako produktus ir per 5 darbo dienas pateikti inventorizacijos aktą vietos mokesčių administratoriui, kurio veiklos teritorijoje yra akcizais apmokestinamų prekių sandėlis, o jeigu asmuo nėra akcizais apmokestinamų prekių sandėlio savininkas, – vietos mokesčių administratoriui, kurio veiklos teritorijoje asmuo registruotas mokesčių mokėtoju. Šioje dalyje nurodytas asmuo iki kito mėnesio, einančio po to, kurį įsigaliojo naujas akcizų tarifas, 15 dienos privalo šioje dalyje nurodytam vietos mokesčių administratoriui pateikti akcizų už kaitinamojo tabako produktus deklaraciją ir joje deklaruoti akcizų sumą, mokėtiną už naujo akcizų tarifo įsigaliojimo dieną asmeniui nuosavybės teise priklausančius šio įstatymo 61 straipsnio 1 dalies 8 punkte nurodytus kaitinamojo tabako produktus. Ši suma apskaičiuojama iš akcizų sumos, kuri mokėtina taikant įsigaliojusį naują akcizų tarifą, atėmus akcizų sumą, kuri už šiuos kaitinamojo tabako produktus buvo apskaičiuota iki naujo akcizų tarifo įsigaliojimo dienos. Šios deklaracijos formą, jos pildymo ir pateikimo tvarką nustato centrinis mokesčių administratorius.
</t>
    </r>
  </si>
  <si>
    <t>*Tikslinė grupė: 477 subjektai, pasikeitus tarifams, nebeturės teikti VMI inventorizacijos akto.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</si>
</sst>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12"/>
      <color theme="1"/>
      <name val="Verdana"/>
      <family val="2"/>
      <charset val="186"/>
    </font>
    <font>
      <b/>
      <sz val="8"/>
      <color theme="1"/>
      <name val="Verdana"/>
      <family val="2"/>
      <charset val="186"/>
    </font>
    <font>
      <b/>
      <sz val="8"/>
      <color theme="0"/>
      <name val="Verdana"/>
      <family val="2"/>
      <charset val="186"/>
    </font>
    <font>
      <b/>
      <i/>
      <sz val="8"/>
      <color rgb="FF000000"/>
      <name val="Verdana"/>
      <family val="2"/>
      <charset val="186"/>
    </font>
  </fonts>
  <fills count="11">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
      <patternFill patternType="solid">
        <fgColor rgb="FFFFFF0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s>
  <cellStyleXfs count="1">
    <xf numFmtId="0" fontId="0" fillId="0" borderId="0"/>
  </cellStyleXfs>
  <cellXfs count="83">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2" borderId="5" xfId="0" applyFont="1" applyFill="1" applyBorder="1" applyAlignment="1">
      <alignment vertical="top" wrapText="1"/>
    </xf>
    <xf numFmtId="0" fontId="3" fillId="0" borderId="5" xfId="0" applyFont="1" applyBorder="1" applyAlignment="1">
      <alignment vertical="top" wrapText="1"/>
    </xf>
    <xf numFmtId="0" fontId="3" fillId="3"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2" xfId="0" applyFont="1" applyBorder="1" applyAlignment="1">
      <alignment horizontal="right" vertical="top" wrapText="1"/>
    </xf>
    <xf numFmtId="0" fontId="3" fillId="4"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8" fillId="6" borderId="8" xfId="0" applyFont="1" applyFill="1" applyBorder="1" applyAlignment="1">
      <alignment horizontal="left" vertical="top"/>
    </xf>
    <xf numFmtId="0" fontId="8" fillId="6" borderId="1" xfId="0" applyFont="1" applyFill="1" applyBorder="1" applyAlignment="1">
      <alignment vertical="top" wrapText="1"/>
    </xf>
    <xf numFmtId="0" fontId="8" fillId="6" borderId="1" xfId="0" applyFont="1" applyFill="1" applyBorder="1" applyAlignment="1">
      <alignment horizontal="center" vertical="top" wrapText="1"/>
    </xf>
    <xf numFmtId="0" fontId="8" fillId="6" borderId="4" xfId="0" applyFont="1" applyFill="1" applyBorder="1" applyAlignment="1">
      <alignment vertical="top" wrapText="1"/>
    </xf>
    <xf numFmtId="0" fontId="8" fillId="7" borderId="1" xfId="0" applyFont="1" applyFill="1" applyBorder="1" applyAlignment="1">
      <alignment horizontal="center" vertical="top" wrapText="1"/>
    </xf>
    <xf numFmtId="0" fontId="2" fillId="8" borderId="8" xfId="0" applyFont="1" applyFill="1" applyBorder="1" applyAlignment="1">
      <alignment vertical="top" wrapText="1"/>
    </xf>
    <xf numFmtId="0" fontId="8" fillId="9" borderId="2" xfId="0" applyFont="1" applyFill="1" applyBorder="1" applyAlignment="1">
      <alignment vertical="top" wrapText="1"/>
    </xf>
    <xf numFmtId="0" fontId="7" fillId="0" borderId="0" xfId="0" applyFont="1" applyAlignment="1">
      <alignment vertical="top"/>
    </xf>
    <xf numFmtId="0" fontId="8" fillId="7" borderId="10" xfId="0" applyFont="1" applyFill="1" applyBorder="1" applyAlignment="1">
      <alignment horizontal="center" vertical="top"/>
    </xf>
    <xf numFmtId="0" fontId="2" fillId="8" borderId="5" xfId="0" applyFont="1" applyFill="1" applyBorder="1" applyAlignment="1">
      <alignment horizontal="center" vertical="top" wrapText="1"/>
    </xf>
    <xf numFmtId="0" fontId="4" fillId="0" borderId="2" xfId="0" applyFont="1" applyBorder="1" applyAlignment="1">
      <alignment vertical="top" wrapText="1"/>
    </xf>
    <xf numFmtId="0" fontId="3" fillId="2"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5" borderId="8"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5" xfId="0" applyFont="1" applyFill="1" applyBorder="1" applyAlignment="1">
      <alignment horizontal="center" vertical="top" wrapText="1"/>
    </xf>
    <xf numFmtId="0" fontId="3" fillId="4" borderId="0" xfId="0" applyFont="1" applyFill="1" applyAlignment="1">
      <alignment vertical="top" wrapText="1"/>
    </xf>
    <xf numFmtId="0" fontId="2" fillId="2" borderId="5" xfId="0" applyFont="1" applyFill="1" applyBorder="1" applyAlignment="1">
      <alignment vertical="top" wrapText="1"/>
    </xf>
    <xf numFmtId="0" fontId="2" fillId="0" borderId="2" xfId="0" applyFont="1" applyBorder="1" applyAlignment="1">
      <alignment vertical="top" wrapText="1"/>
    </xf>
    <xf numFmtId="0" fontId="2" fillId="4" borderId="0" xfId="0" applyFont="1" applyFill="1" applyAlignment="1">
      <alignment vertical="top" wrapText="1"/>
    </xf>
    <xf numFmtId="0" fontId="3" fillId="5" borderId="5" xfId="0" applyFont="1" applyFill="1" applyBorder="1" applyAlignment="1">
      <alignment vertical="top" wrapText="1"/>
    </xf>
    <xf numFmtId="0" fontId="3" fillId="5" borderId="5" xfId="0" applyFont="1" applyFill="1" applyBorder="1" applyAlignment="1">
      <alignment horizontal="right" vertical="top" wrapText="1"/>
    </xf>
    <xf numFmtId="0" fontId="5" fillId="5" borderId="5" xfId="0" applyFont="1" applyFill="1" applyBorder="1" applyAlignment="1">
      <alignment vertical="top" wrapText="1"/>
    </xf>
    <xf numFmtId="0" fontId="3" fillId="5" borderId="5" xfId="0" applyFont="1" applyFill="1" applyBorder="1" applyAlignment="1">
      <alignment horizontal="center" vertical="top" wrapText="1"/>
    </xf>
    <xf numFmtId="0" fontId="3" fillId="10" borderId="5" xfId="0" applyFont="1" applyFill="1" applyBorder="1" applyAlignment="1">
      <alignment vertical="top" wrapText="1"/>
    </xf>
    <xf numFmtId="0" fontId="1" fillId="0" borderId="0" xfId="0" applyFont="1" applyAlignment="1">
      <alignment vertical="top" wrapText="1"/>
    </xf>
    <xf numFmtId="0" fontId="3" fillId="4" borderId="5" xfId="0" applyFont="1" applyFill="1" applyBorder="1" applyAlignment="1">
      <alignment horizontal="right" vertical="top" wrapText="1"/>
    </xf>
    <xf numFmtId="0" fontId="3" fillId="4" borderId="2" xfId="0" applyFont="1" applyFill="1" applyBorder="1" applyAlignment="1">
      <alignment horizontal="left" vertical="top" wrapText="1"/>
    </xf>
    <xf numFmtId="0" fontId="4" fillId="4" borderId="5" xfId="0" applyFont="1" applyFill="1" applyBorder="1" applyAlignment="1">
      <alignment vertical="top" wrapText="1"/>
    </xf>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6" fillId="5" borderId="4" xfId="0" applyFont="1" applyFill="1" applyBorder="1" applyAlignment="1">
      <alignment horizontal="left" vertical="top"/>
    </xf>
    <xf numFmtId="0" fontId="6" fillId="5" borderId="13" xfId="0" applyFont="1" applyFill="1" applyBorder="1" applyAlignment="1">
      <alignment horizontal="left" vertical="top"/>
    </xf>
    <xf numFmtId="0" fontId="6" fillId="5" borderId="9" xfId="0" applyFont="1" applyFill="1" applyBorder="1" applyAlignment="1">
      <alignment horizontal="left" vertical="top"/>
    </xf>
    <xf numFmtId="0" fontId="6" fillId="5" borderId="5" xfId="0" applyFont="1" applyFill="1" applyBorder="1" applyAlignment="1">
      <alignment horizontal="left" vertical="top"/>
    </xf>
    <xf numFmtId="0" fontId="2" fillId="8" borderId="6" xfId="0" applyFont="1" applyFill="1" applyBorder="1" applyAlignment="1">
      <alignment vertical="top" wrapText="1"/>
    </xf>
    <xf numFmtId="0" fontId="2" fillId="8" borderId="7" xfId="0" applyFont="1" applyFill="1" applyBorder="1" applyAlignment="1">
      <alignment vertical="top" wrapText="1"/>
    </xf>
    <xf numFmtId="0" fontId="2" fillId="8" borderId="3" xfId="0" applyFont="1" applyFill="1" applyBorder="1" applyAlignment="1">
      <alignment vertical="top" wrapText="1"/>
    </xf>
    <xf numFmtId="0" fontId="3" fillId="4" borderId="6" xfId="0" applyFont="1" applyFill="1" applyBorder="1" applyAlignment="1">
      <alignment horizontal="right" vertical="top" wrapText="1"/>
    </xf>
    <xf numFmtId="0" fontId="3" fillId="4" borderId="7" xfId="0" applyFont="1" applyFill="1" applyBorder="1" applyAlignment="1">
      <alignment horizontal="right" vertical="top" wrapText="1"/>
    </xf>
    <xf numFmtId="0" fontId="3" fillId="4" borderId="3" xfId="0" applyFont="1" applyFill="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8" fillId="9" borderId="6" xfId="0" applyFont="1" applyFill="1" applyBorder="1" applyAlignment="1">
      <alignment vertical="top" wrapText="1"/>
    </xf>
    <xf numFmtId="0" fontId="8" fillId="9" borderId="7" xfId="0" applyFont="1" applyFill="1" applyBorder="1" applyAlignment="1">
      <alignment vertical="top" wrapText="1"/>
    </xf>
    <xf numFmtId="0" fontId="8" fillId="9" borderId="3" xfId="0" applyFont="1" applyFill="1" applyBorder="1" applyAlignment="1">
      <alignment vertical="top" wrapText="1"/>
    </xf>
    <xf numFmtId="0" fontId="7" fillId="8" borderId="6"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8" borderId="3" xfId="0" applyFont="1" applyFill="1" applyBorder="1" applyAlignment="1">
      <alignment horizontal="center" vertical="top" wrapText="1"/>
    </xf>
    <xf numFmtId="0" fontId="8" fillId="9" borderId="6" xfId="0" applyFont="1" applyFill="1" applyBorder="1" applyAlignment="1">
      <alignment horizontal="center" vertical="top" wrapText="1"/>
    </xf>
    <xf numFmtId="0" fontId="8" fillId="9" borderId="7" xfId="0" applyFont="1" applyFill="1" applyBorder="1" applyAlignment="1">
      <alignment horizontal="center" vertical="top" wrapText="1"/>
    </xf>
    <xf numFmtId="0" fontId="8" fillId="9" borderId="3" xfId="0" applyFont="1" applyFill="1" applyBorder="1" applyAlignment="1">
      <alignment horizontal="center" vertical="top" wrapText="1"/>
    </xf>
    <xf numFmtId="0" fontId="7" fillId="8" borderId="6" xfId="0" applyFont="1" applyFill="1" applyBorder="1" applyAlignment="1">
      <alignment horizontal="center" vertical="top"/>
    </xf>
    <xf numFmtId="0" fontId="7" fillId="8" borderId="7" xfId="0" applyFont="1" applyFill="1" applyBorder="1" applyAlignment="1">
      <alignment horizontal="center" vertical="top"/>
    </xf>
    <xf numFmtId="0" fontId="7" fillId="8" borderId="3" xfId="0" applyFont="1" applyFill="1" applyBorder="1" applyAlignment="1">
      <alignment horizontal="center" vertical="top"/>
    </xf>
    <xf numFmtId="0" fontId="8" fillId="9" borderId="6" xfId="0" applyFont="1" applyFill="1" applyBorder="1" applyAlignment="1">
      <alignment horizontal="center" vertical="top"/>
    </xf>
    <xf numFmtId="0" fontId="8" fillId="9" borderId="7" xfId="0" applyFont="1" applyFill="1" applyBorder="1" applyAlignment="1">
      <alignment horizontal="center" vertical="top"/>
    </xf>
    <xf numFmtId="0" fontId="8" fillId="9" borderId="3" xfId="0" applyFont="1" applyFill="1" applyBorder="1" applyAlignment="1">
      <alignment horizontal="center" vertical="top"/>
    </xf>
    <xf numFmtId="0" fontId="2" fillId="5" borderId="6"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44BBA4"/>
      <color rgb="FFF2F1F0"/>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M31"/>
  <sheetViews>
    <sheetView tabSelected="1" zoomScale="98" zoomScaleNormal="98" workbookViewId="0">
      <pane ySplit="4" topLeftCell="A11" activePane="bottomLeft" state="frozen"/>
      <selection activeCell="B1" sqref="B1"/>
      <selection pane="bottomLeft" activeCell="N19" sqref="N19"/>
    </sheetView>
  </sheetViews>
  <sheetFormatPr defaultColWidth="8.6328125" defaultRowHeight="10" x14ac:dyDescent="0.35"/>
  <cols>
    <col min="1" max="1" width="6.6328125" style="1" customWidth="1"/>
    <col min="2" max="2" width="60.36328125" style="1" customWidth="1"/>
    <col min="3" max="3" width="40" style="1" customWidth="1"/>
    <col min="4" max="4" width="13.6328125" style="1" customWidth="1"/>
    <col min="5" max="5" width="10.54296875" style="1" customWidth="1"/>
    <col min="6" max="6" width="11.6328125" style="1" customWidth="1"/>
    <col min="7" max="7" width="12.453125" style="1" customWidth="1"/>
    <col min="8" max="8" width="11.6328125" style="1" customWidth="1"/>
    <col min="9" max="9" width="13.54296875" style="1" customWidth="1"/>
    <col min="10" max="10" width="18.36328125" style="1" customWidth="1"/>
    <col min="11" max="11" width="36.36328125" style="1" customWidth="1"/>
    <col min="12" max="12" width="24.54296875" style="1" customWidth="1"/>
    <col min="13" max="13" width="28.36328125" style="1" customWidth="1"/>
    <col min="14" max="16384" width="8.6328125" style="1"/>
  </cols>
  <sheetData>
    <row r="1" spans="1:13" ht="12" customHeight="1" x14ac:dyDescent="0.35">
      <c r="A1" s="46" t="s">
        <v>93</v>
      </c>
      <c r="B1" s="47"/>
      <c r="C1" s="47"/>
      <c r="D1" s="47"/>
      <c r="E1" s="47"/>
      <c r="F1" s="47"/>
      <c r="G1" s="47"/>
      <c r="H1" s="47"/>
      <c r="I1" s="47"/>
      <c r="J1" s="47"/>
      <c r="K1" s="47"/>
      <c r="L1" s="48"/>
    </row>
    <row r="2" spans="1:13" ht="7.5" customHeight="1" thickBot="1" x14ac:dyDescent="0.4">
      <c r="A2" s="49"/>
      <c r="B2" s="50"/>
      <c r="C2" s="50"/>
      <c r="D2" s="50"/>
      <c r="E2" s="50"/>
      <c r="F2" s="50"/>
      <c r="G2" s="50"/>
      <c r="H2" s="50"/>
      <c r="I2" s="50"/>
      <c r="J2" s="50"/>
      <c r="K2" s="50"/>
      <c r="L2" s="51"/>
    </row>
    <row r="3" spans="1:13" ht="104.25" customHeight="1" thickBot="1" x14ac:dyDescent="0.4">
      <c r="A3" s="13" t="s">
        <v>0</v>
      </c>
      <c r="B3" s="14" t="s">
        <v>64</v>
      </c>
      <c r="C3" s="14" t="s">
        <v>65</v>
      </c>
      <c r="D3" s="14" t="s">
        <v>67</v>
      </c>
      <c r="E3" s="14" t="s">
        <v>1</v>
      </c>
      <c r="F3" s="15" t="s">
        <v>2</v>
      </c>
      <c r="G3" s="15" t="s">
        <v>3</v>
      </c>
      <c r="H3" s="15" t="s">
        <v>4</v>
      </c>
      <c r="I3" s="15" t="s">
        <v>57</v>
      </c>
      <c r="J3" s="16" t="s">
        <v>94</v>
      </c>
      <c r="K3" s="14" t="s">
        <v>66</v>
      </c>
      <c r="L3" s="16" t="s">
        <v>58</v>
      </c>
    </row>
    <row r="4" spans="1:13" ht="15.75" customHeight="1" thickBot="1" x14ac:dyDescent="0.4">
      <c r="A4" s="21">
        <v>1</v>
      </c>
      <c r="B4" s="17">
        <v>2</v>
      </c>
      <c r="C4" s="17">
        <v>3</v>
      </c>
      <c r="D4" s="17">
        <v>4</v>
      </c>
      <c r="E4" s="17">
        <v>5</v>
      </c>
      <c r="F4" s="17">
        <v>6</v>
      </c>
      <c r="G4" s="17">
        <v>7</v>
      </c>
      <c r="H4" s="17">
        <v>8</v>
      </c>
      <c r="I4" s="17">
        <v>9</v>
      </c>
      <c r="J4" s="17">
        <v>10</v>
      </c>
      <c r="K4" s="17">
        <v>11</v>
      </c>
      <c r="L4" s="17">
        <v>12</v>
      </c>
    </row>
    <row r="5" spans="1:13" ht="18" customHeight="1" thickBot="1" x14ac:dyDescent="0.4">
      <c r="A5" s="18" t="s">
        <v>5</v>
      </c>
      <c r="B5" s="52" t="s">
        <v>95</v>
      </c>
      <c r="C5" s="53"/>
      <c r="D5" s="53"/>
      <c r="E5" s="53"/>
      <c r="F5" s="53"/>
      <c r="G5" s="53"/>
      <c r="H5" s="53"/>
      <c r="I5" s="53"/>
      <c r="J5" s="53"/>
      <c r="K5" s="53"/>
      <c r="L5" s="54"/>
    </row>
    <row r="6" spans="1:13" ht="291" customHeight="1" thickBot="1" x14ac:dyDescent="0.4">
      <c r="A6" s="2" t="s">
        <v>6</v>
      </c>
      <c r="B6" s="45" t="s">
        <v>105</v>
      </c>
      <c r="C6" s="37"/>
      <c r="D6" s="5" t="s">
        <v>103</v>
      </c>
      <c r="E6" s="6">
        <v>0</v>
      </c>
      <c r="F6" s="37"/>
      <c r="G6" s="37"/>
      <c r="H6" s="37"/>
      <c r="I6" s="37"/>
      <c r="J6" s="37"/>
      <c r="K6" s="37"/>
      <c r="L6" s="37"/>
    </row>
    <row r="7" spans="1:13" ht="15" customHeight="1" thickBot="1" x14ac:dyDescent="0.4">
      <c r="A7" s="2" t="s">
        <v>7</v>
      </c>
      <c r="B7" s="43"/>
      <c r="C7" s="44" t="s">
        <v>99</v>
      </c>
      <c r="D7" s="9"/>
      <c r="E7" s="9"/>
      <c r="F7" s="9">
        <f>'Išlaidos darbuotojams'!G9</f>
        <v>0</v>
      </c>
      <c r="G7" s="9">
        <f>'Išlaidos investicijoms'!D8</f>
        <v>0</v>
      </c>
      <c r="H7" s="9">
        <f>'Išlaidos medžiagoms'!E8</f>
        <v>0</v>
      </c>
      <c r="I7" s="9">
        <f>'Išlaidos paslaugoms'!C8</f>
        <v>0</v>
      </c>
      <c r="J7" s="9">
        <f>0.05*(F7+G7+H7+I7)</f>
        <v>0</v>
      </c>
      <c r="K7" s="9">
        <f>SUM(F7:J7)</f>
        <v>0</v>
      </c>
      <c r="L7" s="39"/>
    </row>
    <row r="8" spans="1:13" ht="10.5" thickBot="1" x14ac:dyDescent="0.4">
      <c r="A8" s="2" t="s">
        <v>8</v>
      </c>
      <c r="B8" s="43"/>
      <c r="C8" s="9"/>
      <c r="D8" s="9"/>
      <c r="E8" s="9"/>
      <c r="F8" s="9">
        <f>'Išlaidos darbuotojams'!G14</f>
        <v>0</v>
      </c>
      <c r="G8" s="9">
        <f>'Išlaidos investicijoms'!D12</f>
        <v>0</v>
      </c>
      <c r="H8" s="9">
        <f>'Išlaidos medžiagoms'!E12</f>
        <v>0</v>
      </c>
      <c r="I8" s="9">
        <f>'Išlaidos paslaugoms'!C12</f>
        <v>0</v>
      </c>
      <c r="J8" s="9">
        <f>0.05*(F8+G8+H8+I8)</f>
        <v>0</v>
      </c>
      <c r="K8" s="9">
        <f>SUM(F8:J8)</f>
        <v>0</v>
      </c>
      <c r="L8" s="39"/>
    </row>
    <row r="9" spans="1:13" ht="10.5" thickBot="1" x14ac:dyDescent="0.4">
      <c r="A9" s="2" t="s">
        <v>9</v>
      </c>
      <c r="B9" s="43"/>
      <c r="C9" s="9" t="s">
        <v>9</v>
      </c>
      <c r="D9" s="9"/>
      <c r="E9" s="9"/>
      <c r="F9" s="9"/>
      <c r="G9" s="9"/>
      <c r="H9" s="9"/>
      <c r="I9" s="9"/>
      <c r="J9" s="9"/>
      <c r="K9" s="9"/>
      <c r="L9" s="39"/>
    </row>
    <row r="10" spans="1:13" ht="12.65" customHeight="1" thickBot="1" x14ac:dyDescent="0.4">
      <c r="A10" s="2"/>
      <c r="B10" s="55" t="s">
        <v>68</v>
      </c>
      <c r="C10" s="56"/>
      <c r="D10" s="56"/>
      <c r="E10" s="56"/>
      <c r="F10" s="56"/>
      <c r="G10" s="56"/>
      <c r="H10" s="56"/>
      <c r="I10" s="56"/>
      <c r="J10" s="56"/>
      <c r="K10" s="57"/>
      <c r="L10" s="5">
        <f>SUM(K7:K8)*E6</f>
        <v>0</v>
      </c>
    </row>
    <row r="11" spans="1:13" ht="16.5" customHeight="1" thickBot="1" x14ac:dyDescent="0.4">
      <c r="A11" s="2" t="s">
        <v>10</v>
      </c>
      <c r="B11" s="9"/>
      <c r="C11" s="9"/>
      <c r="D11" s="9"/>
      <c r="E11" s="9">
        <v>477</v>
      </c>
      <c r="F11" s="9"/>
      <c r="G11" s="9"/>
      <c r="H11" s="9"/>
      <c r="I11" s="9"/>
      <c r="J11" s="9"/>
      <c r="K11" s="9"/>
      <c r="L11" s="37"/>
      <c r="M11" s="1" t="s">
        <v>106</v>
      </c>
    </row>
    <row r="12" spans="1:13" ht="27" customHeight="1" thickBot="1" x14ac:dyDescent="0.4">
      <c r="A12" s="2" t="s">
        <v>11</v>
      </c>
      <c r="B12" s="43"/>
      <c r="C12" s="9" t="s">
        <v>98</v>
      </c>
      <c r="D12" s="5" t="s">
        <v>103</v>
      </c>
      <c r="E12" s="9"/>
      <c r="F12" s="9">
        <f>'Išlaidos darbuotojams'!G21</f>
        <v>7.56</v>
      </c>
      <c r="G12" s="9">
        <f>'Išlaidos investicijoms'!D19</f>
        <v>0</v>
      </c>
      <c r="H12" s="9">
        <f>'Išlaidos medžiagoms'!E19</f>
        <v>0</v>
      </c>
      <c r="I12" s="9">
        <f>'Išlaidos medžiagoms'!E19</f>
        <v>0</v>
      </c>
      <c r="J12" s="9">
        <f>0.05*(F12+G12+H12+I12)</f>
        <v>0.378</v>
      </c>
      <c r="K12" s="9">
        <f>SUM(F12:J12)</f>
        <v>7.9379999999999997</v>
      </c>
      <c r="L12" s="39"/>
    </row>
    <row r="13" spans="1:13" ht="10.5" thickBot="1" x14ac:dyDescent="0.4">
      <c r="A13" s="2" t="s">
        <v>13</v>
      </c>
      <c r="B13" s="7"/>
      <c r="C13" s="6" t="s">
        <v>14</v>
      </c>
      <c r="D13" s="4"/>
      <c r="E13" s="4"/>
      <c r="F13" s="5">
        <f>'Išlaidos darbuotojams'!G26</f>
        <v>0</v>
      </c>
      <c r="G13" s="5">
        <f>'Išlaidos investicijoms'!D23</f>
        <v>0</v>
      </c>
      <c r="H13" s="5">
        <f>'Išlaidos medžiagoms'!E23</f>
        <v>0</v>
      </c>
      <c r="I13" s="5">
        <f>'Išlaidos medžiagoms'!E23</f>
        <v>0</v>
      </c>
      <c r="J13" s="5">
        <f>0.05*(F13+G13+H13+I13)</f>
        <v>0</v>
      </c>
      <c r="K13" s="5">
        <f>SUM(F13:J13)</f>
        <v>0</v>
      </c>
      <c r="L13" s="39"/>
    </row>
    <row r="14" spans="1:13" ht="10.5" thickBot="1" x14ac:dyDescent="0.4">
      <c r="A14" s="2" t="s">
        <v>9</v>
      </c>
      <c r="B14" s="7"/>
      <c r="C14" s="6" t="s">
        <v>49</v>
      </c>
      <c r="D14" s="4"/>
      <c r="E14" s="4"/>
      <c r="F14" s="9"/>
      <c r="G14" s="5"/>
      <c r="H14" s="5"/>
      <c r="I14" s="5"/>
      <c r="J14" s="5"/>
      <c r="K14" s="5"/>
      <c r="L14" s="37"/>
    </row>
    <row r="15" spans="1:13" ht="10.5" thickBot="1" x14ac:dyDescent="0.4">
      <c r="A15" s="2"/>
      <c r="B15" s="61" t="s">
        <v>69</v>
      </c>
      <c r="C15" s="62"/>
      <c r="D15" s="62"/>
      <c r="E15" s="62"/>
      <c r="F15" s="62"/>
      <c r="G15" s="62"/>
      <c r="H15" s="62"/>
      <c r="I15" s="62"/>
      <c r="J15" s="62"/>
      <c r="K15" s="63"/>
      <c r="L15" s="10">
        <f>SUM(K12:K13)*E11</f>
        <v>3786.4259999999999</v>
      </c>
    </row>
    <row r="16" spans="1:13" ht="10.5" thickBot="1" x14ac:dyDescent="0.4">
      <c r="A16" s="2"/>
      <c r="B16" s="5" t="s">
        <v>9</v>
      </c>
      <c r="C16" s="5"/>
      <c r="D16" s="5"/>
      <c r="E16" s="5"/>
      <c r="F16" s="5"/>
      <c r="G16" s="5"/>
      <c r="H16" s="5"/>
      <c r="I16" s="5"/>
      <c r="J16" s="5"/>
      <c r="K16" s="5"/>
      <c r="L16" s="5" t="s">
        <v>9</v>
      </c>
    </row>
    <row r="17" spans="1:13" ht="12" customHeight="1" thickBot="1" x14ac:dyDescent="0.4">
      <c r="A17" s="2"/>
      <c r="B17" s="58" t="s">
        <v>70</v>
      </c>
      <c r="C17" s="59"/>
      <c r="D17" s="59"/>
      <c r="E17" s="59"/>
      <c r="F17" s="59"/>
      <c r="G17" s="59"/>
      <c r="H17" s="59"/>
      <c r="I17" s="59"/>
      <c r="J17" s="59"/>
      <c r="K17" s="60"/>
      <c r="L17" s="11">
        <f>SUM(L10,L15)</f>
        <v>3786.4259999999999</v>
      </c>
    </row>
    <row r="18" spans="1:13" s="20" customFormat="1" ht="15.75" customHeight="1" thickBot="1" x14ac:dyDescent="0.4">
      <c r="A18" s="19" t="s">
        <v>50</v>
      </c>
      <c r="B18" s="64" t="s">
        <v>96</v>
      </c>
      <c r="C18" s="65"/>
      <c r="D18" s="65"/>
      <c r="E18" s="65"/>
      <c r="F18" s="65"/>
      <c r="G18" s="65"/>
      <c r="H18" s="65"/>
      <c r="I18" s="65"/>
      <c r="J18" s="65"/>
      <c r="K18" s="65"/>
      <c r="L18" s="66"/>
    </row>
    <row r="19" spans="1:13" ht="52.5" customHeight="1" thickBot="1" x14ac:dyDescent="0.4">
      <c r="A19" s="2" t="s">
        <v>51</v>
      </c>
      <c r="B19" s="3" t="s">
        <v>97</v>
      </c>
      <c r="C19" s="37"/>
      <c r="D19" s="5"/>
      <c r="E19" s="6">
        <v>51</v>
      </c>
      <c r="F19" s="4"/>
      <c r="G19" s="4"/>
      <c r="H19" s="4"/>
      <c r="I19" s="4"/>
      <c r="J19" s="4"/>
      <c r="K19" s="4"/>
      <c r="L19" s="4"/>
      <c r="M19" s="42" t="s">
        <v>104</v>
      </c>
    </row>
    <row r="20" spans="1:13" ht="15" customHeight="1" thickBot="1" x14ac:dyDescent="0.4">
      <c r="A20" s="2" t="s">
        <v>52</v>
      </c>
      <c r="B20" s="7"/>
      <c r="C20" s="44" t="s">
        <v>99</v>
      </c>
      <c r="D20" s="4"/>
      <c r="E20" s="4"/>
      <c r="F20" s="5">
        <f>'Išlaidos darbuotojams'!G40</f>
        <v>30.24</v>
      </c>
      <c r="G20" s="5">
        <f>'Išlaidos investicijoms'!D37</f>
        <v>0</v>
      </c>
      <c r="H20" s="5">
        <f>'Išlaidos medžiagoms'!E40</f>
        <v>0</v>
      </c>
      <c r="I20" s="5">
        <f>'Išlaidos paslaugoms'!C39</f>
        <v>0</v>
      </c>
      <c r="J20" s="5">
        <f>0.05*(F20+G20+H20+I20)</f>
        <v>1.512</v>
      </c>
      <c r="K20" s="5">
        <f>SUM(F20:J20)</f>
        <v>31.751999999999999</v>
      </c>
      <c r="L20" s="4"/>
    </row>
    <row r="21" spans="1:13" ht="20.5" thickBot="1" x14ac:dyDescent="0.4">
      <c r="A21" s="2" t="s">
        <v>53</v>
      </c>
      <c r="B21" s="7"/>
      <c r="C21" s="9" t="s">
        <v>98</v>
      </c>
      <c r="D21" s="4"/>
      <c r="E21" s="4">
        <v>0</v>
      </c>
      <c r="F21" s="5">
        <f>'Išlaidos darbuotojams'!G45</f>
        <v>0</v>
      </c>
      <c r="G21" s="5">
        <f>'Išlaidos investicijoms'!D41</f>
        <v>0</v>
      </c>
      <c r="H21" s="5">
        <f>'Išlaidos medžiagoms'!E44</f>
        <v>0</v>
      </c>
      <c r="I21" s="5">
        <f>'Išlaidos paslaugoms'!C43</f>
        <v>0</v>
      </c>
      <c r="J21" s="5">
        <f>0.05*(F21+G21+H21+I21)</f>
        <v>0</v>
      </c>
      <c r="K21" s="5">
        <f>SUM(F21:J21)</f>
        <v>0</v>
      </c>
      <c r="L21" s="4"/>
    </row>
    <row r="22" spans="1:13" ht="10.5" thickBot="1" x14ac:dyDescent="0.4">
      <c r="A22" s="2" t="s">
        <v>9</v>
      </c>
      <c r="B22" s="7"/>
      <c r="C22" s="6" t="s">
        <v>9</v>
      </c>
      <c r="D22" s="4"/>
      <c r="E22" s="4"/>
      <c r="F22" s="9"/>
      <c r="G22" s="5"/>
      <c r="H22" s="5"/>
      <c r="I22" s="5"/>
      <c r="J22" s="5"/>
      <c r="K22" s="5"/>
      <c r="L22" s="4"/>
    </row>
    <row r="23" spans="1:13" ht="19.25" customHeight="1" thickBot="1" x14ac:dyDescent="0.4">
      <c r="A23" s="2"/>
      <c r="B23" s="61" t="s">
        <v>68</v>
      </c>
      <c r="C23" s="62"/>
      <c r="D23" s="62"/>
      <c r="E23" s="62"/>
      <c r="F23" s="62"/>
      <c r="G23" s="62"/>
      <c r="H23" s="62"/>
      <c r="I23" s="62"/>
      <c r="J23" s="62"/>
      <c r="K23" s="63"/>
      <c r="L23" s="10">
        <f>SUM(K20:K21)*E19</f>
        <v>1619.3519999999999</v>
      </c>
    </row>
    <row r="24" spans="1:13" ht="30.65" hidden="1" customHeight="1" thickBot="1" x14ac:dyDescent="0.4">
      <c r="A24" s="2" t="s">
        <v>54</v>
      </c>
      <c r="B24" s="3" t="s">
        <v>16</v>
      </c>
      <c r="C24" s="37"/>
      <c r="D24" s="5"/>
      <c r="E24" s="6">
        <v>51</v>
      </c>
      <c r="F24" s="37"/>
      <c r="G24" s="37"/>
      <c r="H24" s="37"/>
      <c r="I24" s="37"/>
      <c r="J24" s="37"/>
      <c r="K24" s="37"/>
      <c r="L24" s="37"/>
    </row>
    <row r="25" spans="1:13" ht="10.5" hidden="1" thickBot="1" x14ac:dyDescent="0.4">
      <c r="A25" s="2" t="s">
        <v>55</v>
      </c>
      <c r="B25" s="38"/>
      <c r="C25" s="6" t="s">
        <v>12</v>
      </c>
      <c r="D25" s="37"/>
      <c r="E25" s="37"/>
      <c r="F25" s="5">
        <f>'Išlaidos darbuotojams'!G52</f>
        <v>0</v>
      </c>
      <c r="G25" s="5">
        <f>'Išlaidos investicijoms'!D48</f>
        <v>0</v>
      </c>
      <c r="H25" s="5">
        <f>'Išlaidos medžiagoms'!E51</f>
        <v>0</v>
      </c>
      <c r="I25" s="5">
        <f>'Išlaidos paslaugoms'!C50</f>
        <v>0</v>
      </c>
      <c r="J25" s="5">
        <f>0.05*(F25+G25+H25+I25)</f>
        <v>0</v>
      </c>
      <c r="K25" s="5">
        <f>SUM(F25:J25)</f>
        <v>0</v>
      </c>
      <c r="L25" s="37"/>
    </row>
    <row r="26" spans="1:13" ht="10.5" hidden="1" thickBot="1" x14ac:dyDescent="0.4">
      <c r="A26" s="2" t="s">
        <v>56</v>
      </c>
      <c r="B26" s="38"/>
      <c r="C26" s="6" t="s">
        <v>14</v>
      </c>
      <c r="D26" s="37"/>
      <c r="E26" s="37"/>
      <c r="F26" s="5">
        <f>'Išlaidos darbuotojams'!G57</f>
        <v>0</v>
      </c>
      <c r="G26" s="5">
        <f>'Išlaidos investicijoms'!D52</f>
        <v>0</v>
      </c>
      <c r="H26" s="5">
        <f>'Išlaidos medžiagoms'!E55</f>
        <v>0</v>
      </c>
      <c r="I26" s="5">
        <f>'Išlaidos paslaugoms'!C54</f>
        <v>0</v>
      </c>
      <c r="J26" s="5">
        <f>0.05*(F26+G26+H26+I26)</f>
        <v>0</v>
      </c>
      <c r="K26" s="5">
        <f>SUM(F26:J26)</f>
        <v>0</v>
      </c>
      <c r="L26" s="37"/>
    </row>
    <row r="27" spans="1:13" ht="10.5" hidden="1" thickBot="1" x14ac:dyDescent="0.4">
      <c r="A27" s="2" t="s">
        <v>9</v>
      </c>
      <c r="B27" s="38"/>
      <c r="C27" s="6" t="s">
        <v>9</v>
      </c>
      <c r="D27" s="37"/>
      <c r="E27" s="37"/>
      <c r="F27" s="9"/>
      <c r="G27" s="5"/>
      <c r="H27" s="5"/>
      <c r="I27" s="5"/>
      <c r="J27" s="5"/>
      <c r="K27" s="5"/>
      <c r="L27" s="37"/>
    </row>
    <row r="28" spans="1:13" ht="10.5" hidden="1" thickBot="1" x14ac:dyDescent="0.4">
      <c r="A28" s="2"/>
      <c r="B28" s="61" t="s">
        <v>69</v>
      </c>
      <c r="C28" s="62"/>
      <c r="D28" s="62"/>
      <c r="E28" s="62"/>
      <c r="F28" s="62"/>
      <c r="G28" s="62"/>
      <c r="H28" s="62"/>
      <c r="I28" s="62"/>
      <c r="J28" s="62"/>
      <c r="K28" s="63"/>
      <c r="L28" s="10">
        <f>SUM(K25:K26)*E24</f>
        <v>0</v>
      </c>
    </row>
    <row r="29" spans="1:13" ht="12" hidden="1" customHeight="1" thickBot="1" x14ac:dyDescent="0.4">
      <c r="A29" s="2"/>
      <c r="B29" s="5" t="s">
        <v>9</v>
      </c>
      <c r="C29" s="5"/>
      <c r="D29" s="5"/>
      <c r="E29" s="5"/>
      <c r="F29" s="5"/>
      <c r="G29" s="5"/>
      <c r="H29" s="5"/>
      <c r="I29" s="5"/>
      <c r="J29" s="5"/>
      <c r="K29" s="5"/>
      <c r="L29" s="5"/>
    </row>
    <row r="30" spans="1:13" ht="12" customHeight="1" thickBot="1" x14ac:dyDescent="0.4">
      <c r="A30" s="2"/>
      <c r="B30" s="58" t="s">
        <v>71</v>
      </c>
      <c r="C30" s="59"/>
      <c r="D30" s="59"/>
      <c r="E30" s="59"/>
      <c r="F30" s="59"/>
      <c r="G30" s="59"/>
      <c r="H30" s="59"/>
      <c r="I30" s="59"/>
      <c r="J30" s="59"/>
      <c r="K30" s="60"/>
      <c r="L30" s="11">
        <f>SUM(L23,L28)</f>
        <v>1619.3519999999999</v>
      </c>
    </row>
    <row r="31" spans="1:13" ht="10.5" thickBot="1" x14ac:dyDescent="0.4">
      <c r="A31" s="2"/>
      <c r="B31" s="58" t="s">
        <v>72</v>
      </c>
      <c r="C31" s="59"/>
      <c r="D31" s="59"/>
      <c r="E31" s="59"/>
      <c r="F31" s="59"/>
      <c r="G31" s="59"/>
      <c r="H31" s="59"/>
      <c r="I31" s="59"/>
      <c r="J31" s="59"/>
      <c r="K31" s="60"/>
      <c r="L31" s="22">
        <f>+L30-L17</f>
        <v>-2167.0740000000001</v>
      </c>
    </row>
  </sheetData>
  <mergeCells count="10">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ignoredErrors>
    <ignoredError sqref="A5 A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H58"/>
  <sheetViews>
    <sheetView topLeftCell="A13" zoomScale="85" zoomScaleNormal="85" workbookViewId="0">
      <selection activeCell="H42" sqref="H42"/>
    </sheetView>
  </sheetViews>
  <sheetFormatPr defaultColWidth="8.6328125" defaultRowHeight="10" x14ac:dyDescent="0.35"/>
  <cols>
    <col min="1" max="1" width="30.6328125" style="1" customWidth="1"/>
    <col min="2" max="2" width="12.6328125" style="1" customWidth="1"/>
    <col min="3" max="3" width="11.36328125" style="1" customWidth="1"/>
    <col min="4" max="4" width="26.54296875" style="1" customWidth="1"/>
    <col min="5" max="5" width="25" style="1" customWidth="1"/>
    <col min="6" max="6" width="10.6328125" style="1" bestFit="1" customWidth="1"/>
    <col min="7" max="7" width="13.6328125" style="1" customWidth="1"/>
    <col min="8" max="16384" width="8.6328125" style="1"/>
  </cols>
  <sheetData>
    <row r="1" spans="1:7" ht="18" customHeight="1" thickBot="1" x14ac:dyDescent="0.4">
      <c r="A1" s="67" t="s">
        <v>73</v>
      </c>
      <c r="B1" s="68"/>
      <c r="C1" s="68"/>
      <c r="D1" s="68"/>
      <c r="E1" s="68"/>
      <c r="F1" s="68"/>
      <c r="G1" s="69"/>
    </row>
    <row r="2" spans="1:7" ht="57.75" customHeight="1" thickBot="1" x14ac:dyDescent="0.4">
      <c r="A2" s="29" t="s">
        <v>84</v>
      </c>
      <c r="B2" s="30" t="s">
        <v>17</v>
      </c>
      <c r="C2" s="30" t="s">
        <v>18</v>
      </c>
      <c r="D2" s="30" t="s">
        <v>75</v>
      </c>
      <c r="E2" s="30" t="s">
        <v>76</v>
      </c>
      <c r="F2" s="30" t="s">
        <v>19</v>
      </c>
      <c r="G2" s="30" t="s">
        <v>77</v>
      </c>
    </row>
    <row r="3" spans="1:7" ht="10.5" thickBot="1" x14ac:dyDescent="0.4">
      <c r="A3" s="31">
        <v>1</v>
      </c>
      <c r="B3" s="32">
        <v>2</v>
      </c>
      <c r="C3" s="31">
        <v>3</v>
      </c>
      <c r="D3" s="32">
        <v>4</v>
      </c>
      <c r="E3" s="31">
        <v>5</v>
      </c>
      <c r="F3" s="32">
        <v>6</v>
      </c>
      <c r="G3" s="31">
        <v>7</v>
      </c>
    </row>
    <row r="4" spans="1:7" ht="30" customHeight="1" thickBot="1" x14ac:dyDescent="0.4">
      <c r="A4" s="23" t="str">
        <f>'PI skaičiuoklė'!B6</f>
        <v xml:space="preserve">10 straipsnio 9 dalis
Asmuo, kuriam prievolė apskaičiuoti akcizus už apdorotą tabaką, etilo alkoholį ir alkoholinius gėrimus atsiranda vadovaujantis šio įstatymo 9 straipsnio 1 dalies 9 punktu, naujo akcizų už apdorotą tabaką, etilo alkoholį ir alkoholinius gėrimus tarifo įsigaliojimo dieną (jeigu tai yra ne darbo diena, – artimiausią po jos einančią darbo dieną) privalo centrinio mokesčių administratoriaus nustatyta tvarka inventorizuoti dienos pradžioje jam nuosavybės teise priklausančius šio įstatymo 9 straipsnio 1 dalies 9 punkte nurodytus produktus ir per 5 darbo dienas pateikti inventorizacijos aktą vietos mokesčių administratoriui, kurio veiklos teritorijoje yra akcizais apmokestinamų prekių sandėlis, o jeigu asmuo nėra akcizais apmokestinamų prekių sandėlio savininkas, – vietos mokesčių administratoriui, kurio veiklos teritorijoje asmuo registruotas mokesčių mokėtoju. Šioje dalyje nurodytas asmuo iki kito mėnesio, einančio po to, kurį įsigaliojo naujas akcizų tarifas, 15 dienos privalo šioje dalyje nurodytam vietos mokesčių administratoriui pateikti centrinio mokesčių administratoriaus nustatytos formos akcizų deklaraciją ir joje deklaruoti mokėtiną už naujo akcizų tarifo įsigaliojimo dieną asmeniui nuosavybės teise priklausančius šio įstatymo 9 straipsnio 1 dalies 9 punkte nurodytus produktus akcizų sumą. Ši suma apskaičiuojama iš akcizų sumos, kuri mokėtina taikant įsigaliojusį naują akcizų tarifą, atėmus akcizų sumą, kuri už šį apdorotą tabaką, etilo alkoholį ir alkoholinius gėrimus buvo apskaičiuota iki naujo akcizų tarifo įsigaliojimo dienos.
67 straipsnio 6-1 dalis
Asmuo, kuriam prievolė apskaičiuoti akcizus už kaitinamojo tabako produktus atsiranda vadovaujantis šio įstatymo 61 straipsnio 1 dalies 8 punktu, naujo akcizų už kaitinamojo tabako produktus tarifo įsigaliojimo dieną (jeigu tai yra ne darbo diena, – artimiausią po jos einančią darbo dieną) privalo centrinio mokesčių administratoriaus nustatyta tvarka inventorizuoti dienos pradžioje jam nuosavybės teise priklausančius šio įstatymo 61 straipsnio 1 dalies 8 punkte nurodytus kaitinamojo tabako produktus ir per 5 darbo dienas pateikti inventorizacijos aktą vietos mokesčių administratoriui, kurio veiklos teritorijoje yra akcizais apmokestinamų prekių sandėlis, o jeigu asmuo nėra akcizais apmokestinamų prekių sandėlio savininkas, – vietos mokesčių administratoriui, kurio veiklos teritorijoje asmuo registruotas mokesčių mokėtoju. Šioje dalyje nurodytas asmuo iki kito mėnesio, einančio po to, kurį įsigaliojo naujas akcizų tarifas, 15 dienos privalo šioje dalyje nurodytam vietos mokesčių administratoriui pateikti akcizų už kaitinamojo tabako produktus deklaraciją ir joje deklaruoti akcizų sumą, mokėtiną už naujo akcizų tarifo įsigaliojimo dieną asmeniui nuosavybės teise priklausančius šio įstatymo 61 straipsnio 1 dalies 8 punkte nurodytus kaitinamojo tabako produktus. Ši suma apskaičiuojama iš akcizų sumos, kuri mokėtina taikant įsigaliojusį naują akcizų tarifą, atėmus akcizų sumą, kuri už šiuos kaitinamojo tabako produktus buvo apskaičiuota iki naujo akcizų tarifo įsigaliojimo dienos. Šios deklaracijos formą, jos pildymo ir pateikimo tvarką nustato centrinis mokesčių administratorius.
</v>
      </c>
      <c r="B4" s="37"/>
      <c r="C4" s="40"/>
      <c r="D4" s="40"/>
      <c r="E4" s="40"/>
      <c r="F4" s="40"/>
      <c r="G4" s="40"/>
    </row>
    <row r="5" spans="1:7" ht="20.5" thickBot="1" x14ac:dyDescent="0.4">
      <c r="A5" s="8" t="str">
        <f>'PI skaičiuoklė'!C7</f>
        <v xml:space="preserve">Inventorizacijos atlikimas
</v>
      </c>
      <c r="B5" s="4"/>
      <c r="C5" s="24"/>
      <c r="D5" s="24"/>
      <c r="E5" s="24"/>
      <c r="F5" s="24"/>
      <c r="G5" s="24"/>
    </row>
    <row r="6" spans="1:7" ht="11.15" customHeight="1" thickBot="1" x14ac:dyDescent="0.4">
      <c r="A6" s="25"/>
      <c r="B6" s="41" t="s">
        <v>100</v>
      </c>
      <c r="C6" s="5">
        <v>0</v>
      </c>
      <c r="D6" s="5">
        <v>0</v>
      </c>
      <c r="E6" s="5">
        <v>0</v>
      </c>
      <c r="F6" s="5">
        <v>0</v>
      </c>
      <c r="G6" s="5">
        <f>+C6*D6*E6*F6</f>
        <v>0</v>
      </c>
    </row>
    <row r="7" spans="1:7" ht="10.5" thickBot="1" x14ac:dyDescent="0.4">
      <c r="A7" s="12"/>
      <c r="B7" s="5" t="s">
        <v>21</v>
      </c>
      <c r="C7" s="5">
        <v>0</v>
      </c>
      <c r="D7" s="5">
        <v>0</v>
      </c>
      <c r="E7" s="5">
        <v>0</v>
      </c>
      <c r="F7" s="5">
        <v>0</v>
      </c>
      <c r="G7" s="5">
        <f t="shared" ref="G7" si="0">+C7*D7*E7*F7</f>
        <v>0</v>
      </c>
    </row>
    <row r="8" spans="1:7" ht="10.5" thickBot="1" x14ac:dyDescent="0.4">
      <c r="A8" s="12"/>
      <c r="B8" s="5" t="s">
        <v>9</v>
      </c>
      <c r="C8" s="5"/>
      <c r="D8" s="5"/>
      <c r="E8" s="5"/>
      <c r="F8" s="5"/>
      <c r="G8" s="5"/>
    </row>
    <row r="9" spans="1:7" ht="14.15" customHeight="1" thickBot="1" x14ac:dyDescent="0.4">
      <c r="A9" s="61" t="s">
        <v>78</v>
      </c>
      <c r="B9" s="62"/>
      <c r="C9" s="62"/>
      <c r="D9" s="62"/>
      <c r="E9" s="62"/>
      <c r="F9" s="63"/>
      <c r="G9" s="5">
        <f>SUM(G6:G8)</f>
        <v>0</v>
      </c>
    </row>
    <row r="10" spans="1:7" ht="10.5" thickBot="1" x14ac:dyDescent="0.4">
      <c r="A10" s="8">
        <f>'PI skaičiuoklė'!C8</f>
        <v>0</v>
      </c>
      <c r="B10" s="37"/>
      <c r="C10" s="37"/>
      <c r="D10" s="37"/>
      <c r="E10" s="37"/>
      <c r="F10" s="37"/>
      <c r="G10" s="37"/>
    </row>
    <row r="11" spans="1:7" ht="10.5" thickBot="1" x14ac:dyDescent="0.4">
      <c r="A11" s="25"/>
      <c r="B11" s="41"/>
      <c r="C11" s="5">
        <v>0</v>
      </c>
      <c r="D11" s="5">
        <v>0</v>
      </c>
      <c r="E11" s="5">
        <v>0</v>
      </c>
      <c r="F11" s="5">
        <v>0</v>
      </c>
      <c r="G11" s="5">
        <f>+C11*D11*E11*F11</f>
        <v>0</v>
      </c>
    </row>
    <row r="12" spans="1:7" ht="10.5" thickBot="1" x14ac:dyDescent="0.4">
      <c r="A12" s="12"/>
      <c r="B12" s="5" t="s">
        <v>23</v>
      </c>
      <c r="C12" s="5">
        <v>0</v>
      </c>
      <c r="D12" s="5">
        <v>0</v>
      </c>
      <c r="E12" s="5">
        <v>0</v>
      </c>
      <c r="F12" s="5">
        <v>0</v>
      </c>
      <c r="G12" s="5">
        <f t="shared" ref="G12" si="1">+C12*D12*E12*F12</f>
        <v>0</v>
      </c>
    </row>
    <row r="13" spans="1:7" ht="10.5" thickBot="1" x14ac:dyDescent="0.4">
      <c r="A13" s="12"/>
      <c r="B13" s="5" t="s">
        <v>9</v>
      </c>
      <c r="C13" s="5"/>
      <c r="D13" s="5"/>
      <c r="E13" s="5"/>
      <c r="F13" s="5"/>
      <c r="G13" s="5"/>
    </row>
    <row r="14" spans="1:7" ht="10.5" thickBot="1" x14ac:dyDescent="0.4">
      <c r="A14" s="61" t="s">
        <v>79</v>
      </c>
      <c r="B14" s="62"/>
      <c r="C14" s="62"/>
      <c r="D14" s="62"/>
      <c r="E14" s="62"/>
      <c r="F14" s="63"/>
      <c r="G14" s="5">
        <f>SUM(G11:G13)</f>
        <v>0</v>
      </c>
    </row>
    <row r="15" spans="1:7" ht="10.5" thickBot="1" x14ac:dyDescent="0.4">
      <c r="A15" s="58" t="s">
        <v>80</v>
      </c>
      <c r="B15" s="59"/>
      <c r="C15" s="59"/>
      <c r="D15" s="59"/>
      <c r="E15" s="59"/>
      <c r="F15" s="60"/>
      <c r="G15" s="26">
        <f>SUM(G9,G14)</f>
        <v>0</v>
      </c>
    </row>
    <row r="16" spans="1:7" ht="30" customHeight="1" thickBot="1" x14ac:dyDescent="0.4">
      <c r="A16" s="23">
        <f>'PI skaičiuoklė'!B11</f>
        <v>0</v>
      </c>
      <c r="B16" s="37"/>
      <c r="C16" s="37"/>
      <c r="D16" s="37"/>
      <c r="E16" s="37"/>
      <c r="F16" s="37"/>
      <c r="G16" s="37"/>
    </row>
    <row r="17" spans="1:8" ht="20.5" thickBot="1" x14ac:dyDescent="0.4">
      <c r="A17" s="8" t="str">
        <f>'PI skaičiuoklė'!C12</f>
        <v xml:space="preserve">Inventorizacijos akto pateikimas Valstybinei mokesčių inspekcijai </v>
      </c>
      <c r="B17" s="37"/>
      <c r="C17" s="37"/>
      <c r="D17" s="37"/>
      <c r="E17" s="37"/>
      <c r="F17" s="37"/>
      <c r="G17" s="37"/>
    </row>
    <row r="18" spans="1:8" ht="10.5" thickBot="1" x14ac:dyDescent="0.4">
      <c r="A18" s="25"/>
      <c r="B18" s="41" t="s">
        <v>100</v>
      </c>
      <c r="C18" s="5">
        <v>1</v>
      </c>
      <c r="D18" s="5">
        <v>15.12</v>
      </c>
      <c r="E18" s="5">
        <v>0.5</v>
      </c>
      <c r="F18" s="5">
        <v>1</v>
      </c>
      <c r="G18" s="5">
        <f t="shared" ref="G18:G19" si="2">+C18*D18*E18*F18</f>
        <v>7.56</v>
      </c>
      <c r="H18" s="1" t="s">
        <v>102</v>
      </c>
    </row>
    <row r="19" spans="1:8" ht="10.5" thickBot="1" x14ac:dyDescent="0.4">
      <c r="A19" s="12"/>
      <c r="B19" s="5" t="s">
        <v>25</v>
      </c>
      <c r="C19" s="5">
        <v>0</v>
      </c>
      <c r="D19" s="5">
        <v>0</v>
      </c>
      <c r="E19" s="5">
        <v>0</v>
      </c>
      <c r="F19" s="5">
        <v>0</v>
      </c>
      <c r="G19" s="5">
        <f t="shared" si="2"/>
        <v>0</v>
      </c>
    </row>
    <row r="20" spans="1:8" ht="10.5" thickBot="1" x14ac:dyDescent="0.4">
      <c r="A20" s="12"/>
      <c r="B20" s="5" t="s">
        <v>9</v>
      </c>
      <c r="C20" s="5"/>
      <c r="D20" s="5"/>
      <c r="E20" s="5"/>
      <c r="F20" s="5"/>
      <c r="G20" s="5"/>
    </row>
    <row r="21" spans="1:8" ht="10.5" thickBot="1" x14ac:dyDescent="0.4">
      <c r="A21" s="61" t="s">
        <v>81</v>
      </c>
      <c r="B21" s="62"/>
      <c r="C21" s="62"/>
      <c r="D21" s="62"/>
      <c r="E21" s="62"/>
      <c r="F21" s="63"/>
      <c r="G21" s="5">
        <f>SUM(G18:G20)</f>
        <v>7.56</v>
      </c>
    </row>
    <row r="22" spans="1:8" ht="10.5" thickBot="1" x14ac:dyDescent="0.4">
      <c r="A22" s="8" t="str">
        <f>'PI skaičiuoklė'!C13</f>
        <v>Veiksmas B2</v>
      </c>
      <c r="B22" s="37"/>
      <c r="C22" s="37"/>
      <c r="D22" s="37"/>
      <c r="E22" s="37"/>
      <c r="F22" s="37"/>
      <c r="G22" s="37"/>
    </row>
    <row r="23" spans="1:8" ht="10.5" thickBot="1" x14ac:dyDescent="0.4">
      <c r="A23" s="25"/>
      <c r="B23" s="5" t="s">
        <v>26</v>
      </c>
      <c r="C23" s="5">
        <v>0</v>
      </c>
      <c r="D23" s="5">
        <v>0</v>
      </c>
      <c r="E23" s="5">
        <v>0</v>
      </c>
      <c r="F23" s="5">
        <v>0</v>
      </c>
      <c r="G23" s="5">
        <f t="shared" ref="G23:G24" si="3">+C23*D23*E23*F23</f>
        <v>0</v>
      </c>
    </row>
    <row r="24" spans="1:8" ht="10.5" thickBot="1" x14ac:dyDescent="0.4">
      <c r="A24" s="12"/>
      <c r="B24" s="5" t="s">
        <v>27</v>
      </c>
      <c r="C24" s="5">
        <v>0</v>
      </c>
      <c r="D24" s="5">
        <v>0</v>
      </c>
      <c r="E24" s="5">
        <v>0</v>
      </c>
      <c r="F24" s="5">
        <v>0</v>
      </c>
      <c r="G24" s="5">
        <f t="shared" si="3"/>
        <v>0</v>
      </c>
    </row>
    <row r="25" spans="1:8" ht="10.5" thickBot="1" x14ac:dyDescent="0.4">
      <c r="A25" s="12"/>
      <c r="B25" s="5" t="s">
        <v>9</v>
      </c>
      <c r="C25" s="5"/>
      <c r="D25" s="5"/>
      <c r="E25" s="5"/>
      <c r="F25" s="5"/>
      <c r="G25" s="5"/>
    </row>
    <row r="26" spans="1:8" ht="10.5" thickBot="1" x14ac:dyDescent="0.4">
      <c r="A26" s="61" t="s">
        <v>82</v>
      </c>
      <c r="B26" s="62"/>
      <c r="C26" s="62"/>
      <c r="D26" s="62"/>
      <c r="E26" s="62"/>
      <c r="F26" s="63"/>
      <c r="G26" s="5">
        <f>SUM(G23:G25)</f>
        <v>0</v>
      </c>
    </row>
    <row r="27" spans="1:8" ht="10.5" thickBot="1" x14ac:dyDescent="0.4">
      <c r="A27" s="58" t="s">
        <v>83</v>
      </c>
      <c r="B27" s="59"/>
      <c r="C27" s="59"/>
      <c r="D27" s="59"/>
      <c r="E27" s="59"/>
      <c r="F27" s="60"/>
      <c r="G27" s="26">
        <f>SUM(G21,G26)</f>
        <v>7.56</v>
      </c>
    </row>
    <row r="28" spans="1:8" x14ac:dyDescent="0.35">
      <c r="A28" s="27"/>
      <c r="B28" s="27"/>
      <c r="C28" s="27"/>
      <c r="D28" s="27"/>
      <c r="E28" s="27"/>
      <c r="F28" s="27"/>
      <c r="G28" s="28"/>
    </row>
    <row r="29" spans="1:8" x14ac:dyDescent="0.35">
      <c r="A29" s="27"/>
      <c r="B29" s="27"/>
      <c r="C29" s="27"/>
      <c r="D29" s="27"/>
      <c r="E29" s="27"/>
      <c r="F29" s="27"/>
      <c r="G29" s="28"/>
    </row>
    <row r="31" spans="1:8" ht="10.5" thickBot="1" x14ac:dyDescent="0.4"/>
    <row r="32" spans="1:8" ht="16.5" customHeight="1" thickBot="1" x14ac:dyDescent="0.4">
      <c r="A32" s="70" t="s">
        <v>74</v>
      </c>
      <c r="B32" s="71"/>
      <c r="C32" s="71"/>
      <c r="D32" s="71"/>
      <c r="E32" s="71"/>
      <c r="F32" s="71"/>
      <c r="G32" s="72"/>
    </row>
    <row r="33" spans="1:8" ht="59.25" customHeight="1" thickBot="1" x14ac:dyDescent="0.4">
      <c r="A33" s="29" t="s">
        <v>85</v>
      </c>
      <c r="B33" s="30" t="s">
        <v>17</v>
      </c>
      <c r="C33" s="30" t="s">
        <v>18</v>
      </c>
      <c r="D33" s="30" t="s">
        <v>75</v>
      </c>
      <c r="E33" s="30" t="s">
        <v>76</v>
      </c>
      <c r="F33" s="30" t="s">
        <v>19</v>
      </c>
      <c r="G33" s="30" t="s">
        <v>77</v>
      </c>
    </row>
    <row r="34" spans="1:8" ht="10.5" thickBot="1" x14ac:dyDescent="0.4">
      <c r="A34" s="31">
        <v>1</v>
      </c>
      <c r="B34" s="32">
        <v>2</v>
      </c>
      <c r="C34" s="31">
        <v>3</v>
      </c>
      <c r="D34" s="32">
        <v>4</v>
      </c>
      <c r="E34" s="31">
        <v>5</v>
      </c>
      <c r="F34" s="32">
        <v>6</v>
      </c>
      <c r="G34" s="31">
        <v>7</v>
      </c>
    </row>
    <row r="35" spans="1:8" ht="29.25" customHeight="1" thickBot="1" x14ac:dyDescent="0.4">
      <c r="A35" s="23" t="str">
        <f>'PI skaičiuoklė'!B19</f>
        <v>10 straipsnio 9 dalis
62 straipsnio 21 dalis
67 straipsnio 61 dalis
68 straipsnio 5 dalis</v>
      </c>
      <c r="B35" s="4"/>
      <c r="C35" s="24"/>
      <c r="D35" s="24"/>
      <c r="E35" s="24"/>
      <c r="F35" s="24"/>
      <c r="G35" s="24"/>
    </row>
    <row r="36" spans="1:8" ht="20.5" thickBot="1" x14ac:dyDescent="0.4">
      <c r="A36" s="8" t="str">
        <f>'PI skaičiuoklė'!C20</f>
        <v xml:space="preserve">Inventorizacijos atlikimas
</v>
      </c>
      <c r="B36" s="4"/>
      <c r="C36" s="24"/>
      <c r="D36" s="24"/>
      <c r="E36" s="24"/>
      <c r="F36" s="24"/>
      <c r="G36" s="24"/>
    </row>
    <row r="37" spans="1:8" ht="10.5" thickBot="1" x14ac:dyDescent="0.4">
      <c r="A37" s="25"/>
      <c r="B37" s="41" t="s">
        <v>100</v>
      </c>
      <c r="C37" s="5">
        <v>1</v>
      </c>
      <c r="D37" s="5">
        <v>15.12</v>
      </c>
      <c r="E37" s="5">
        <v>2</v>
      </c>
      <c r="F37" s="5">
        <v>1</v>
      </c>
      <c r="G37" s="5">
        <f>+C37*D37*E37*F37</f>
        <v>30.24</v>
      </c>
      <c r="H37" s="1" t="s">
        <v>101</v>
      </c>
    </row>
    <row r="38" spans="1:8" ht="10.5" thickBot="1" x14ac:dyDescent="0.4">
      <c r="A38" s="12"/>
      <c r="B38" s="5" t="s">
        <v>21</v>
      </c>
      <c r="C38" s="5"/>
      <c r="D38" s="5"/>
      <c r="E38" s="5"/>
      <c r="F38" s="5"/>
      <c r="G38" s="5">
        <f t="shared" ref="G38" si="4">+C38*D38*E38*F38</f>
        <v>0</v>
      </c>
    </row>
    <row r="39" spans="1:8" ht="10.5" thickBot="1" x14ac:dyDescent="0.4">
      <c r="A39" s="12"/>
      <c r="B39" s="5" t="s">
        <v>9</v>
      </c>
      <c r="C39" s="5"/>
      <c r="D39" s="5"/>
      <c r="E39" s="5"/>
      <c r="F39" s="5"/>
      <c r="G39" s="5"/>
    </row>
    <row r="40" spans="1:8" ht="10.5" thickBot="1" x14ac:dyDescent="0.4">
      <c r="A40" s="61" t="s">
        <v>78</v>
      </c>
      <c r="B40" s="62"/>
      <c r="C40" s="62"/>
      <c r="D40" s="62"/>
      <c r="E40" s="62"/>
      <c r="F40" s="63"/>
      <c r="G40" s="5">
        <f>SUM(G37:G39)</f>
        <v>30.24</v>
      </c>
    </row>
    <row r="41" spans="1:8" ht="20.5" thickBot="1" x14ac:dyDescent="0.4">
      <c r="A41" s="8" t="str">
        <f>'PI skaičiuoklė'!C21</f>
        <v xml:space="preserve">Inventorizacijos akto pateikimas Valstybinei mokesčių inspekcijai </v>
      </c>
      <c r="B41" s="37"/>
      <c r="C41" s="37"/>
      <c r="D41" s="37"/>
      <c r="E41" s="37"/>
      <c r="F41" s="37"/>
      <c r="G41" s="37"/>
    </row>
    <row r="42" spans="1:8" ht="10.5" thickBot="1" x14ac:dyDescent="0.4">
      <c r="A42" s="25"/>
      <c r="B42" s="41" t="s">
        <v>100</v>
      </c>
      <c r="C42" s="5">
        <v>0</v>
      </c>
      <c r="D42" s="5">
        <v>0</v>
      </c>
      <c r="E42" s="5">
        <v>0</v>
      </c>
      <c r="F42" s="5"/>
      <c r="G42" s="5">
        <f>+C42*D42*E42*F42</f>
        <v>0</v>
      </c>
    </row>
    <row r="43" spans="1:8" ht="10.5" thickBot="1" x14ac:dyDescent="0.4">
      <c r="A43" s="12"/>
      <c r="B43" s="5" t="s">
        <v>23</v>
      </c>
      <c r="C43" s="5">
        <v>0</v>
      </c>
      <c r="D43" s="5">
        <v>0</v>
      </c>
      <c r="E43" s="5">
        <v>0</v>
      </c>
      <c r="F43" s="5">
        <v>0</v>
      </c>
      <c r="G43" s="5">
        <f t="shared" ref="G43" si="5">+C43*D43*E43*F43</f>
        <v>0</v>
      </c>
    </row>
    <row r="44" spans="1:8" ht="10.5" thickBot="1" x14ac:dyDescent="0.4">
      <c r="A44" s="12"/>
      <c r="B44" s="5" t="s">
        <v>9</v>
      </c>
      <c r="C44" s="5"/>
      <c r="D44" s="5"/>
      <c r="E44" s="5"/>
      <c r="F44" s="5"/>
      <c r="G44" s="5"/>
    </row>
    <row r="45" spans="1:8" ht="10.5" thickBot="1" x14ac:dyDescent="0.4">
      <c r="A45" s="61" t="s">
        <v>79</v>
      </c>
      <c r="B45" s="62"/>
      <c r="C45" s="62"/>
      <c r="D45" s="62"/>
      <c r="E45" s="62"/>
      <c r="F45" s="63"/>
      <c r="G45" s="5">
        <f>SUM(G42:G44)</f>
        <v>0</v>
      </c>
    </row>
    <row r="46" spans="1:8" ht="10.5" thickBot="1" x14ac:dyDescent="0.4">
      <c r="A46" s="58" t="s">
        <v>80</v>
      </c>
      <c r="B46" s="59"/>
      <c r="C46" s="59"/>
      <c r="D46" s="59"/>
      <c r="E46" s="59"/>
      <c r="F46" s="60"/>
      <c r="G46" s="26">
        <f>SUM(G40,G45)</f>
        <v>30.24</v>
      </c>
    </row>
    <row r="47" spans="1:8" ht="20.5" thickBot="1" x14ac:dyDescent="0.4">
      <c r="A47" s="23" t="str">
        <f>'PI skaičiuoklė'!B24</f>
        <v>Straipsnis (-iai), punktas (-ai) ir įpareigojimas</v>
      </c>
      <c r="B47" s="37"/>
      <c r="C47" s="37"/>
      <c r="D47" s="37"/>
      <c r="E47" s="37"/>
      <c r="F47" s="37"/>
      <c r="G47" s="37"/>
    </row>
    <row r="48" spans="1:8" ht="10.5" thickBot="1" x14ac:dyDescent="0.4">
      <c r="A48" s="8" t="str">
        <f>'PI skaičiuoklė'!C25</f>
        <v>Veiksmas B1</v>
      </c>
      <c r="B48" s="37"/>
      <c r="C48" s="37"/>
      <c r="D48" s="37"/>
      <c r="E48" s="37"/>
      <c r="F48" s="37"/>
      <c r="G48" s="37"/>
    </row>
    <row r="49" spans="1:7" ht="10.5" thickBot="1" x14ac:dyDescent="0.4">
      <c r="A49" s="25"/>
      <c r="B49" s="5" t="s">
        <v>24</v>
      </c>
      <c r="C49" s="5">
        <v>0</v>
      </c>
      <c r="D49" s="5">
        <v>0</v>
      </c>
      <c r="E49" s="5">
        <v>0</v>
      </c>
      <c r="F49" s="5">
        <v>0</v>
      </c>
      <c r="G49" s="5">
        <f t="shared" ref="G49:G50" si="6">+C49*D49*E49*F49</f>
        <v>0</v>
      </c>
    </row>
    <row r="50" spans="1:7" ht="10.5" thickBot="1" x14ac:dyDescent="0.4">
      <c r="A50" s="12"/>
      <c r="B50" s="5" t="s">
        <v>25</v>
      </c>
      <c r="C50" s="5">
        <v>0</v>
      </c>
      <c r="D50" s="5">
        <v>0</v>
      </c>
      <c r="E50" s="5">
        <v>0</v>
      </c>
      <c r="F50" s="5">
        <v>0</v>
      </c>
      <c r="G50" s="5">
        <f t="shared" si="6"/>
        <v>0</v>
      </c>
    </row>
    <row r="51" spans="1:7" ht="10.5" thickBot="1" x14ac:dyDescent="0.4">
      <c r="A51" s="12"/>
      <c r="B51" s="5" t="s">
        <v>9</v>
      </c>
      <c r="C51" s="5"/>
      <c r="D51" s="5"/>
      <c r="E51" s="5"/>
      <c r="F51" s="5"/>
      <c r="G51" s="5"/>
    </row>
    <row r="52" spans="1:7" ht="10.5" thickBot="1" x14ac:dyDescent="0.4">
      <c r="A52" s="61" t="s">
        <v>81</v>
      </c>
      <c r="B52" s="62"/>
      <c r="C52" s="62"/>
      <c r="D52" s="62"/>
      <c r="E52" s="62"/>
      <c r="F52" s="63"/>
      <c r="G52" s="5">
        <f>SUM(G49:G51)</f>
        <v>0</v>
      </c>
    </row>
    <row r="53" spans="1:7" ht="10.5" thickBot="1" x14ac:dyDescent="0.4">
      <c r="A53" s="8" t="str">
        <f>'PI skaičiuoklė'!C26</f>
        <v>Veiksmas B2</v>
      </c>
      <c r="B53" s="37"/>
      <c r="C53" s="37"/>
      <c r="D53" s="37"/>
      <c r="E53" s="37"/>
      <c r="F53" s="37"/>
      <c r="G53" s="37"/>
    </row>
    <row r="54" spans="1:7" ht="10.5" thickBot="1" x14ac:dyDescent="0.4">
      <c r="A54" s="25"/>
      <c r="B54" s="5" t="s">
        <v>26</v>
      </c>
      <c r="C54" s="5">
        <v>0</v>
      </c>
      <c r="D54" s="5">
        <v>0</v>
      </c>
      <c r="E54" s="5">
        <v>0</v>
      </c>
      <c r="F54" s="5">
        <v>0</v>
      </c>
      <c r="G54" s="5">
        <f t="shared" ref="G54:G55" si="7">+C54*D54*E54*F54</f>
        <v>0</v>
      </c>
    </row>
    <row r="55" spans="1:7" ht="10.5" thickBot="1" x14ac:dyDescent="0.4">
      <c r="A55" s="12"/>
      <c r="B55" s="5" t="s">
        <v>27</v>
      </c>
      <c r="C55" s="5">
        <v>0</v>
      </c>
      <c r="D55" s="5">
        <v>0</v>
      </c>
      <c r="E55" s="5">
        <v>0</v>
      </c>
      <c r="F55" s="5">
        <v>0</v>
      </c>
      <c r="G55" s="5">
        <f t="shared" si="7"/>
        <v>0</v>
      </c>
    </row>
    <row r="56" spans="1:7" ht="10.5" thickBot="1" x14ac:dyDescent="0.4">
      <c r="A56" s="12"/>
      <c r="B56" s="5" t="s">
        <v>9</v>
      </c>
      <c r="C56" s="5"/>
      <c r="D56" s="5"/>
      <c r="E56" s="5"/>
      <c r="F56" s="5"/>
      <c r="G56" s="5"/>
    </row>
    <row r="57" spans="1:7" ht="10.5" thickBot="1" x14ac:dyDescent="0.4">
      <c r="A57" s="61" t="s">
        <v>82</v>
      </c>
      <c r="B57" s="62"/>
      <c r="C57" s="62"/>
      <c r="D57" s="62"/>
      <c r="E57" s="62"/>
      <c r="F57" s="63"/>
      <c r="G57" s="5">
        <f>SUM(G54:G56)</f>
        <v>0</v>
      </c>
    </row>
    <row r="58" spans="1:7" ht="10.5" thickBot="1" x14ac:dyDescent="0.4">
      <c r="A58" s="58" t="s">
        <v>83</v>
      </c>
      <c r="B58" s="59"/>
      <c r="C58" s="59"/>
      <c r="D58" s="59"/>
      <c r="E58" s="59"/>
      <c r="F58" s="60"/>
      <c r="G58" s="26">
        <f>SUM(G52,G57)</f>
        <v>0</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54"/>
  <sheetViews>
    <sheetView topLeftCell="A18" zoomScale="85" zoomScaleNormal="85" workbookViewId="0">
      <selection activeCell="J13" sqref="J13"/>
    </sheetView>
  </sheetViews>
  <sheetFormatPr defaultColWidth="8.6328125" defaultRowHeight="10" x14ac:dyDescent="0.35"/>
  <cols>
    <col min="1" max="1" width="33.453125" style="1" customWidth="1"/>
    <col min="2" max="2" width="16.6328125" style="1" customWidth="1"/>
    <col min="3" max="3" width="15.54296875" style="1" customWidth="1"/>
    <col min="4" max="4" width="36.453125" style="1" customWidth="1"/>
    <col min="5" max="16384" width="8.6328125" style="1"/>
  </cols>
  <sheetData>
    <row r="1" spans="1:4" ht="20.25" customHeight="1" thickBot="1" x14ac:dyDescent="0.4">
      <c r="A1" s="73" t="s">
        <v>60</v>
      </c>
      <c r="B1" s="74"/>
      <c r="C1" s="74"/>
      <c r="D1" s="75"/>
    </row>
    <row r="2" spans="1:4" ht="24.65" customHeight="1" thickBot="1" x14ac:dyDescent="0.4">
      <c r="A2" s="29" t="s">
        <v>86</v>
      </c>
      <c r="B2" s="79" t="s">
        <v>28</v>
      </c>
      <c r="C2" s="80"/>
      <c r="D2" s="30" t="s">
        <v>3</v>
      </c>
    </row>
    <row r="3" spans="1:4" ht="10.5" thickBot="1" x14ac:dyDescent="0.4">
      <c r="A3" s="31">
        <v>1</v>
      </c>
      <c r="B3" s="81">
        <v>2</v>
      </c>
      <c r="C3" s="82"/>
      <c r="D3" s="31">
        <v>3</v>
      </c>
    </row>
    <row r="4" spans="1:4" ht="409.6" thickBot="1" x14ac:dyDescent="0.4">
      <c r="A4" s="23" t="str">
        <f>'PI skaičiuoklė'!B6</f>
        <v xml:space="preserve">10 straipsnio 9 dalis
Asmuo, kuriam prievolė apskaičiuoti akcizus už apdorotą tabaką, etilo alkoholį ir alkoholinius gėrimus atsiranda vadovaujantis šio įstatymo 9 straipsnio 1 dalies 9 punktu, naujo akcizų už apdorotą tabaką, etilo alkoholį ir alkoholinius gėrimus tarifo įsigaliojimo dieną (jeigu tai yra ne darbo diena, – artimiausią po jos einančią darbo dieną) privalo centrinio mokesčių administratoriaus nustatyta tvarka inventorizuoti dienos pradžioje jam nuosavybės teise priklausančius šio įstatymo 9 straipsnio 1 dalies 9 punkte nurodytus produktus ir per 5 darbo dienas pateikti inventorizacijos aktą vietos mokesčių administratoriui, kurio veiklos teritorijoje yra akcizais apmokestinamų prekių sandėlis, o jeigu asmuo nėra akcizais apmokestinamų prekių sandėlio savininkas, – vietos mokesčių administratoriui, kurio veiklos teritorijoje asmuo registruotas mokesčių mokėtoju. Šioje dalyje nurodytas asmuo iki kito mėnesio, einančio po to, kurį įsigaliojo naujas akcizų tarifas, 15 dienos privalo šioje dalyje nurodytam vietos mokesčių administratoriui pateikti centrinio mokesčių administratoriaus nustatytos formos akcizų deklaraciją ir joje deklaruoti mokėtiną už naujo akcizų tarifo įsigaliojimo dieną asmeniui nuosavybės teise priklausančius šio įstatymo 9 straipsnio 1 dalies 9 punkte nurodytus produktus akcizų sumą. Ši suma apskaičiuojama iš akcizų sumos, kuri mokėtina taikant įsigaliojusį naują akcizų tarifą, atėmus akcizų sumą, kuri už šį apdorotą tabaką, etilo alkoholį ir alkoholinius gėrimus buvo apskaičiuota iki naujo akcizų tarifo įsigaliojimo dienos.
67 straipsnio 6-1 dalis
Asmuo, kuriam prievolė apskaičiuoti akcizus už kaitinamojo tabako produktus atsiranda vadovaujantis šio įstatymo 61 straipsnio 1 dalies 8 punktu, naujo akcizų už kaitinamojo tabako produktus tarifo įsigaliojimo dieną (jeigu tai yra ne darbo diena, – artimiausią po jos einančią darbo dieną) privalo centrinio mokesčių administratoriaus nustatyta tvarka inventorizuoti dienos pradžioje jam nuosavybės teise priklausančius šio įstatymo 61 straipsnio 1 dalies 8 punkte nurodytus kaitinamojo tabako produktus ir per 5 darbo dienas pateikti inventorizacijos aktą vietos mokesčių administratoriui, kurio veiklos teritorijoje yra akcizais apmokestinamų prekių sandėlis, o jeigu asmuo nėra akcizais apmokestinamų prekių sandėlio savininkas, – vietos mokesčių administratoriui, kurio veiklos teritorijoje asmuo registruotas mokesčių mokėtoju. Šioje dalyje nurodytas asmuo iki kito mėnesio, einančio po to, kurį įsigaliojo naujas akcizų tarifas, 15 dienos privalo šioje dalyje nurodytam vietos mokesčių administratoriui pateikti akcizų už kaitinamojo tabako produktus deklaraciją ir joje deklaruoti akcizų sumą, mokėtiną už naujo akcizų tarifo įsigaliojimo dieną asmeniui nuosavybės teise priklausančius šio įstatymo 61 straipsnio 1 dalies 8 punkte nurodytus kaitinamojo tabako produktus. Ši suma apskaičiuojama iš akcizų sumos, kuri mokėtina taikant įsigaliojusį naują akcizų tarifą, atėmus akcizų sumą, kuri už šiuos kaitinamojo tabako produktus buvo apskaičiuota iki naujo akcizų tarifo įsigaliojimo dienos. Šios deklaracijos formą, jos pildymo ir pateikimo tvarką nustato centrinis mokesčių administratorius.
</v>
      </c>
      <c r="B4" s="4"/>
      <c r="C4" s="4"/>
      <c r="D4" s="4"/>
    </row>
    <row r="5" spans="1:4" ht="20.5" thickBot="1" x14ac:dyDescent="0.4">
      <c r="A5" s="8" t="str">
        <f>'PI skaičiuoklė'!C7</f>
        <v xml:space="preserve">Inventorizacijos atlikimas
</v>
      </c>
      <c r="B5" s="4"/>
      <c r="C5" s="4"/>
      <c r="D5" s="4"/>
    </row>
    <row r="6" spans="1:4" ht="10.5" thickBot="1" x14ac:dyDescent="0.4">
      <c r="A6" s="12"/>
      <c r="B6" s="5" t="s">
        <v>20</v>
      </c>
      <c r="C6" s="5">
        <v>0</v>
      </c>
      <c r="D6" s="5">
        <f>+C6</f>
        <v>0</v>
      </c>
    </row>
    <row r="7" spans="1:4" ht="10.5" thickBot="1" x14ac:dyDescent="0.4">
      <c r="A7" s="12"/>
      <c r="B7" s="5" t="s">
        <v>21</v>
      </c>
      <c r="C7" s="5">
        <v>0</v>
      </c>
      <c r="D7" s="5">
        <f>+C7</f>
        <v>0</v>
      </c>
    </row>
    <row r="8" spans="1:4" ht="20.149999999999999" customHeight="1" thickBot="1" x14ac:dyDescent="0.4">
      <c r="A8" s="61" t="s">
        <v>29</v>
      </c>
      <c r="B8" s="62"/>
      <c r="C8" s="62"/>
      <c r="D8" s="4">
        <f>SUM(D6:D7)</f>
        <v>0</v>
      </c>
    </row>
    <row r="9" spans="1:4" ht="10.5" thickBot="1" x14ac:dyDescent="0.4">
      <c r="A9" s="8">
        <f>'PI skaičiuoklė'!C8</f>
        <v>0</v>
      </c>
      <c r="B9" s="4"/>
      <c r="C9" s="4"/>
      <c r="D9" s="4"/>
    </row>
    <row r="10" spans="1:4" ht="10.5" thickBot="1" x14ac:dyDescent="0.4">
      <c r="A10" s="12"/>
      <c r="B10" s="5" t="s">
        <v>22</v>
      </c>
      <c r="C10" s="5">
        <v>0</v>
      </c>
      <c r="D10" s="5">
        <f>+C10</f>
        <v>0</v>
      </c>
    </row>
    <row r="11" spans="1:4" ht="10.5" thickBot="1" x14ac:dyDescent="0.4">
      <c r="A11" s="12"/>
      <c r="B11" s="5" t="s">
        <v>23</v>
      </c>
      <c r="C11" s="5">
        <v>0</v>
      </c>
      <c r="D11" s="5">
        <f>+C11</f>
        <v>0</v>
      </c>
    </row>
    <row r="12" spans="1:4" ht="10.5" thickBot="1" x14ac:dyDescent="0.4">
      <c r="A12" s="61" t="s">
        <v>30</v>
      </c>
      <c r="B12" s="62"/>
      <c r="C12" s="62"/>
      <c r="D12" s="4">
        <f>SUM(D10:D11)</f>
        <v>0</v>
      </c>
    </row>
    <row r="13" spans="1:4" ht="10.5" thickBot="1" x14ac:dyDescent="0.4">
      <c r="A13" s="8" t="s">
        <v>9</v>
      </c>
      <c r="B13" s="5"/>
      <c r="C13" s="5"/>
      <c r="D13" s="5" t="s">
        <v>9</v>
      </c>
    </row>
    <row r="14" spans="1:4" ht="10.5" thickBot="1" x14ac:dyDescent="0.4">
      <c r="A14" s="58" t="s">
        <v>31</v>
      </c>
      <c r="B14" s="59"/>
      <c r="C14" s="59"/>
      <c r="D14" s="4">
        <f>SUM(D8,D12)</f>
        <v>0</v>
      </c>
    </row>
    <row r="15" spans="1:4" ht="23.75" customHeight="1" thickBot="1" x14ac:dyDescent="0.4">
      <c r="A15" s="23">
        <f>'PI skaičiuoklė'!B11</f>
        <v>0</v>
      </c>
      <c r="B15" s="5"/>
      <c r="C15" s="5"/>
      <c r="D15" s="5"/>
    </row>
    <row r="16" spans="1:4" ht="20.5" thickBot="1" x14ac:dyDescent="0.4">
      <c r="A16" s="8" t="str">
        <f>'PI skaičiuoklė'!C12</f>
        <v xml:space="preserve">Inventorizacijos akto pateikimas Valstybinei mokesčių inspekcijai </v>
      </c>
      <c r="B16" s="4"/>
      <c r="C16" s="4"/>
      <c r="D16" s="4"/>
    </row>
    <row r="17" spans="1:4" ht="10.5" thickBot="1" x14ac:dyDescent="0.4">
      <c r="A17" s="12"/>
      <c r="B17" s="5" t="s">
        <v>24</v>
      </c>
      <c r="C17" s="5">
        <v>0</v>
      </c>
      <c r="D17" s="5">
        <f>+C17</f>
        <v>0</v>
      </c>
    </row>
    <row r="18" spans="1:4" ht="10.5" thickBot="1" x14ac:dyDescent="0.4">
      <c r="A18" s="12"/>
      <c r="B18" s="5" t="s">
        <v>25</v>
      </c>
      <c r="C18" s="5">
        <v>0</v>
      </c>
      <c r="D18" s="5">
        <f>+C18</f>
        <v>0</v>
      </c>
    </row>
    <row r="19" spans="1:4" ht="10.5" thickBot="1" x14ac:dyDescent="0.4">
      <c r="A19" s="61" t="s">
        <v>32</v>
      </c>
      <c r="B19" s="62"/>
      <c r="C19" s="62"/>
      <c r="D19" s="4">
        <f>SUM(D17:D18)</f>
        <v>0</v>
      </c>
    </row>
    <row r="20" spans="1:4" ht="10.5" thickBot="1" x14ac:dyDescent="0.4">
      <c r="A20" s="8" t="str">
        <f>'PI skaičiuoklė'!C13</f>
        <v>Veiksmas B2</v>
      </c>
      <c r="B20" s="4"/>
      <c r="C20" s="4"/>
      <c r="D20" s="37"/>
    </row>
    <row r="21" spans="1:4" ht="10.5" thickBot="1" x14ac:dyDescent="0.4">
      <c r="A21" s="12"/>
      <c r="B21" s="5" t="s">
        <v>26</v>
      </c>
      <c r="C21" s="5">
        <v>0</v>
      </c>
      <c r="D21" s="5">
        <f>+C21</f>
        <v>0</v>
      </c>
    </row>
    <row r="22" spans="1:4" ht="10.5" thickBot="1" x14ac:dyDescent="0.4">
      <c r="A22" s="12"/>
      <c r="B22" s="5" t="s">
        <v>27</v>
      </c>
      <c r="C22" s="5">
        <v>0</v>
      </c>
      <c r="D22" s="5">
        <f>+C22</f>
        <v>0</v>
      </c>
    </row>
    <row r="23" spans="1:4" ht="10.5" thickBot="1" x14ac:dyDescent="0.4">
      <c r="A23" s="61" t="s">
        <v>33</v>
      </c>
      <c r="B23" s="62"/>
      <c r="C23" s="62"/>
      <c r="D23" s="4">
        <f>SUM(D21:D22)</f>
        <v>0</v>
      </c>
    </row>
    <row r="24" spans="1:4" ht="10.5" thickBot="1" x14ac:dyDescent="0.4">
      <c r="A24" s="12"/>
      <c r="B24" s="5" t="s">
        <v>9</v>
      </c>
      <c r="C24" s="5"/>
      <c r="D24" s="5" t="s">
        <v>15</v>
      </c>
    </row>
    <row r="25" spans="1:4" ht="10.5" thickBot="1" x14ac:dyDescent="0.4">
      <c r="A25" s="58" t="s">
        <v>34</v>
      </c>
      <c r="B25" s="59"/>
      <c r="C25" s="59"/>
      <c r="D25" s="37">
        <f>SUM(D19,D23)</f>
        <v>0</v>
      </c>
    </row>
    <row r="29" spans="1:4" ht="10.5" thickBot="1" x14ac:dyDescent="0.4"/>
    <row r="30" spans="1:4" ht="10.5" thickBot="1" x14ac:dyDescent="0.4">
      <c r="A30" s="76" t="s">
        <v>61</v>
      </c>
      <c r="B30" s="77"/>
      <c r="C30" s="77"/>
      <c r="D30" s="78"/>
    </row>
    <row r="31" spans="1:4" ht="36.75" customHeight="1" thickBot="1" x14ac:dyDescent="0.4">
      <c r="A31" s="29" t="s">
        <v>87</v>
      </c>
      <c r="B31" s="79" t="s">
        <v>28</v>
      </c>
      <c r="C31" s="80"/>
      <c r="D31" s="30" t="s">
        <v>3</v>
      </c>
    </row>
    <row r="32" spans="1:4" ht="10.5" thickBot="1" x14ac:dyDescent="0.4">
      <c r="A32" s="31">
        <v>1</v>
      </c>
      <c r="B32" s="81">
        <v>2</v>
      </c>
      <c r="C32" s="82"/>
      <c r="D32" s="31">
        <v>3</v>
      </c>
    </row>
    <row r="33" spans="1:4" ht="27.75" customHeight="1" thickBot="1" x14ac:dyDescent="0.4">
      <c r="A33" s="23" t="str">
        <f>'PI skaičiuoklė'!B19</f>
        <v>10 straipsnio 9 dalis
62 straipsnio 21 dalis
67 straipsnio 61 dalis
68 straipsnio 5 dalis</v>
      </c>
      <c r="B33" s="4"/>
      <c r="C33" s="4"/>
      <c r="D33" s="4"/>
    </row>
    <row r="34" spans="1:4" ht="20.5" thickBot="1" x14ac:dyDescent="0.4">
      <c r="A34" s="8" t="str">
        <f>'PI skaičiuoklė'!C20</f>
        <v xml:space="preserve">Inventorizacijos atlikimas
</v>
      </c>
      <c r="B34" s="4"/>
      <c r="C34" s="4"/>
      <c r="D34" s="4"/>
    </row>
    <row r="35" spans="1:4" ht="10.5" thickBot="1" x14ac:dyDescent="0.4">
      <c r="A35" s="12"/>
      <c r="B35" s="5" t="s">
        <v>20</v>
      </c>
      <c r="C35" s="5">
        <v>0</v>
      </c>
      <c r="D35" s="5">
        <f>+C35</f>
        <v>0</v>
      </c>
    </row>
    <row r="36" spans="1:4" ht="10.5" thickBot="1" x14ac:dyDescent="0.4">
      <c r="A36" s="12"/>
      <c r="B36" s="5" t="s">
        <v>21</v>
      </c>
      <c r="C36" s="5">
        <v>0</v>
      </c>
      <c r="D36" s="5">
        <f>+C36</f>
        <v>0</v>
      </c>
    </row>
    <row r="37" spans="1:4" ht="10.5" thickBot="1" x14ac:dyDescent="0.4">
      <c r="A37" s="61" t="s">
        <v>29</v>
      </c>
      <c r="B37" s="62"/>
      <c r="C37" s="62"/>
      <c r="D37" s="4">
        <f>SUM(D35:D36)</f>
        <v>0</v>
      </c>
    </row>
    <row r="38" spans="1:4" ht="20.5" thickBot="1" x14ac:dyDescent="0.4">
      <c r="A38" s="8" t="str">
        <f>'PI skaičiuoklė'!C21</f>
        <v xml:space="preserve">Inventorizacijos akto pateikimas Valstybinei mokesčių inspekcijai </v>
      </c>
      <c r="B38" s="4"/>
      <c r="C38" s="4"/>
      <c r="D38" s="4"/>
    </row>
    <row r="39" spans="1:4" ht="10.5" thickBot="1" x14ac:dyDescent="0.4">
      <c r="A39" s="12"/>
      <c r="B39" s="5" t="s">
        <v>22</v>
      </c>
      <c r="C39" s="5">
        <v>0</v>
      </c>
      <c r="D39" s="5">
        <f>+C39</f>
        <v>0</v>
      </c>
    </row>
    <row r="40" spans="1:4" ht="10.5" thickBot="1" x14ac:dyDescent="0.4">
      <c r="A40" s="12"/>
      <c r="B40" s="5" t="s">
        <v>23</v>
      </c>
      <c r="C40" s="5">
        <v>0</v>
      </c>
      <c r="D40" s="5">
        <f>+C40</f>
        <v>0</v>
      </c>
    </row>
    <row r="41" spans="1:4" ht="10.5" thickBot="1" x14ac:dyDescent="0.4">
      <c r="A41" s="61" t="s">
        <v>30</v>
      </c>
      <c r="B41" s="62"/>
      <c r="C41" s="62"/>
      <c r="D41" s="4">
        <f>SUM(D39:D40)</f>
        <v>0</v>
      </c>
    </row>
    <row r="42" spans="1:4" ht="10.5" thickBot="1" x14ac:dyDescent="0.4">
      <c r="A42" s="8" t="s">
        <v>9</v>
      </c>
      <c r="B42" s="5"/>
      <c r="C42" s="5"/>
      <c r="D42" s="5" t="s">
        <v>9</v>
      </c>
    </row>
    <row r="43" spans="1:4" ht="10.5" thickBot="1" x14ac:dyDescent="0.4">
      <c r="A43" s="58" t="s">
        <v>31</v>
      </c>
      <c r="B43" s="59"/>
      <c r="C43" s="59"/>
      <c r="D43" s="4">
        <f>SUM(D37,D41)</f>
        <v>0</v>
      </c>
    </row>
    <row r="44" spans="1:4" ht="20.5" thickBot="1" x14ac:dyDescent="0.4">
      <c r="A44" s="23" t="str">
        <f>'PI skaičiuoklė'!B24</f>
        <v>Straipsnis (-iai), punktas (-ai) ir įpareigojimas</v>
      </c>
      <c r="B44" s="5"/>
      <c r="C44" s="5"/>
      <c r="D44" s="5"/>
    </row>
    <row r="45" spans="1:4" ht="10.5" thickBot="1" x14ac:dyDescent="0.4">
      <c r="A45" s="8" t="str">
        <f>'PI skaičiuoklė'!C25</f>
        <v>Veiksmas B1</v>
      </c>
      <c r="B45" s="4"/>
      <c r="C45" s="4"/>
      <c r="D45" s="4"/>
    </row>
    <row r="46" spans="1:4" ht="10.5" thickBot="1" x14ac:dyDescent="0.4">
      <c r="A46" s="12"/>
      <c r="B46" s="5" t="s">
        <v>24</v>
      </c>
      <c r="C46" s="5">
        <v>0</v>
      </c>
      <c r="D46" s="5">
        <f>+C46</f>
        <v>0</v>
      </c>
    </row>
    <row r="47" spans="1:4" ht="10.5" thickBot="1" x14ac:dyDescent="0.4">
      <c r="A47" s="12"/>
      <c r="B47" s="5" t="s">
        <v>25</v>
      </c>
      <c r="C47" s="5">
        <v>0</v>
      </c>
      <c r="D47" s="5">
        <f>+C47</f>
        <v>0</v>
      </c>
    </row>
    <row r="48" spans="1:4" ht="10.5" thickBot="1" x14ac:dyDescent="0.4">
      <c r="A48" s="61" t="s">
        <v>32</v>
      </c>
      <c r="B48" s="62"/>
      <c r="C48" s="62"/>
      <c r="D48" s="4">
        <f>SUM(D46:D47)</f>
        <v>0</v>
      </c>
    </row>
    <row r="49" spans="1:4" ht="10.5" thickBot="1" x14ac:dyDescent="0.4">
      <c r="A49" s="8" t="str">
        <f>'PI skaičiuoklė'!C26</f>
        <v>Veiksmas B2</v>
      </c>
      <c r="B49" s="4"/>
      <c r="C49" s="4"/>
      <c r="D49" s="4"/>
    </row>
    <row r="50" spans="1:4" ht="10.5" thickBot="1" x14ac:dyDescent="0.4">
      <c r="A50" s="12"/>
      <c r="B50" s="5" t="s">
        <v>26</v>
      </c>
      <c r="C50" s="5">
        <v>0</v>
      </c>
      <c r="D50" s="5">
        <f>+C50</f>
        <v>0</v>
      </c>
    </row>
    <row r="51" spans="1:4" ht="10.5" thickBot="1" x14ac:dyDescent="0.4">
      <c r="A51" s="12"/>
      <c r="B51" s="5" t="s">
        <v>27</v>
      </c>
      <c r="C51" s="5">
        <v>0</v>
      </c>
      <c r="D51" s="5">
        <f>+C51</f>
        <v>0</v>
      </c>
    </row>
    <row r="52" spans="1:4" ht="10.5" thickBot="1" x14ac:dyDescent="0.4">
      <c r="A52" s="61" t="s">
        <v>33</v>
      </c>
      <c r="B52" s="62"/>
      <c r="C52" s="62"/>
      <c r="D52" s="4">
        <f>SUM(D50:D51)</f>
        <v>0</v>
      </c>
    </row>
    <row r="53" spans="1:4" ht="10.5" thickBot="1" x14ac:dyDescent="0.4">
      <c r="A53" s="12"/>
      <c r="B53" s="5" t="s">
        <v>9</v>
      </c>
      <c r="C53" s="5"/>
      <c r="D53" s="5" t="s">
        <v>15</v>
      </c>
    </row>
    <row r="54" spans="1:4" ht="10.5" thickBot="1" x14ac:dyDescent="0.4">
      <c r="A54" s="58" t="s">
        <v>34</v>
      </c>
      <c r="B54" s="59"/>
      <c r="C54" s="59"/>
      <c r="D54" s="4">
        <f>SUM(D48,D52)</f>
        <v>0</v>
      </c>
    </row>
  </sheetData>
  <mergeCells count="18">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57"/>
  <sheetViews>
    <sheetView topLeftCell="A34" zoomScale="85" zoomScaleNormal="85" workbookViewId="0">
      <selection sqref="A1:E1"/>
    </sheetView>
  </sheetViews>
  <sheetFormatPr defaultColWidth="8.6328125" defaultRowHeight="10" x14ac:dyDescent="0.35"/>
  <cols>
    <col min="1" max="1" width="28.54296875" style="1" customWidth="1"/>
    <col min="2" max="2" width="13" style="1" customWidth="1"/>
    <col min="3" max="3" width="22.54296875" style="1" customWidth="1"/>
    <col min="4" max="4" width="37.453125" style="1" customWidth="1"/>
    <col min="5" max="5" width="17.6328125" style="1" customWidth="1"/>
    <col min="6" max="16384" width="8.6328125" style="1"/>
  </cols>
  <sheetData>
    <row r="1" spans="1:5" ht="16.5" customHeight="1" thickBot="1" x14ac:dyDescent="0.4">
      <c r="A1" s="73" t="s">
        <v>62</v>
      </c>
      <c r="B1" s="74"/>
      <c r="C1" s="74"/>
      <c r="D1" s="74"/>
      <c r="E1" s="75"/>
    </row>
    <row r="2" spans="1:5" ht="44.25" customHeight="1" thickBot="1" x14ac:dyDescent="0.4">
      <c r="A2" s="29" t="s">
        <v>86</v>
      </c>
      <c r="B2" s="30" t="s">
        <v>88</v>
      </c>
      <c r="C2" s="30" t="s">
        <v>59</v>
      </c>
      <c r="D2" s="30" t="s">
        <v>89</v>
      </c>
      <c r="E2" s="30" t="s">
        <v>4</v>
      </c>
    </row>
    <row r="3" spans="1:5" ht="13.5" customHeight="1" thickBot="1" x14ac:dyDescent="0.4">
      <c r="A3" s="31">
        <v>1</v>
      </c>
      <c r="B3" s="32">
        <v>2</v>
      </c>
      <c r="C3" s="32">
        <v>3</v>
      </c>
      <c r="D3" s="32">
        <v>4</v>
      </c>
      <c r="E3" s="32">
        <v>5</v>
      </c>
    </row>
    <row r="4" spans="1:5" ht="409.6" thickBot="1" x14ac:dyDescent="0.4">
      <c r="A4" s="23" t="str">
        <f>'PI skaičiuoklė'!B6</f>
        <v xml:space="preserve">10 straipsnio 9 dalis
Asmuo, kuriam prievolė apskaičiuoti akcizus už apdorotą tabaką, etilo alkoholį ir alkoholinius gėrimus atsiranda vadovaujantis šio įstatymo 9 straipsnio 1 dalies 9 punktu, naujo akcizų už apdorotą tabaką, etilo alkoholį ir alkoholinius gėrimus tarifo įsigaliojimo dieną (jeigu tai yra ne darbo diena, – artimiausią po jos einančią darbo dieną) privalo centrinio mokesčių administratoriaus nustatyta tvarka inventorizuoti dienos pradžioje jam nuosavybės teise priklausančius šio įstatymo 9 straipsnio 1 dalies 9 punkte nurodytus produktus ir per 5 darbo dienas pateikti inventorizacijos aktą vietos mokesčių administratoriui, kurio veiklos teritorijoje yra akcizais apmokestinamų prekių sandėlis, o jeigu asmuo nėra akcizais apmokestinamų prekių sandėlio savininkas, – vietos mokesčių administratoriui, kurio veiklos teritorijoje asmuo registruotas mokesčių mokėtoju. Šioje dalyje nurodytas asmuo iki kito mėnesio, einančio po to, kurį įsigaliojo naujas akcizų tarifas, 15 dienos privalo šioje dalyje nurodytam vietos mokesčių administratoriui pateikti centrinio mokesčių administratoriaus nustatytos formos akcizų deklaraciją ir joje deklaruoti mokėtiną už naujo akcizų tarifo įsigaliojimo dieną asmeniui nuosavybės teise priklausančius šio įstatymo 9 straipsnio 1 dalies 9 punkte nurodytus produktus akcizų sumą. Ši suma apskaičiuojama iš akcizų sumos, kuri mokėtina taikant įsigaliojusį naują akcizų tarifą, atėmus akcizų sumą, kuri už šį apdorotą tabaką, etilo alkoholį ir alkoholinius gėrimus buvo apskaičiuota iki naujo akcizų tarifo įsigaliojimo dienos.
67 straipsnio 6-1 dalis
Asmuo, kuriam prievolė apskaičiuoti akcizus už kaitinamojo tabako produktus atsiranda vadovaujantis šio įstatymo 61 straipsnio 1 dalies 8 punktu, naujo akcizų už kaitinamojo tabako produktus tarifo įsigaliojimo dieną (jeigu tai yra ne darbo diena, – artimiausią po jos einančią darbo dieną) privalo centrinio mokesčių administratoriaus nustatyta tvarka inventorizuoti dienos pradžioje jam nuosavybės teise priklausančius šio įstatymo 61 straipsnio 1 dalies 8 punkte nurodytus kaitinamojo tabako produktus ir per 5 darbo dienas pateikti inventorizacijos aktą vietos mokesčių administratoriui, kurio veiklos teritorijoje yra akcizais apmokestinamų prekių sandėlis, o jeigu asmuo nėra akcizais apmokestinamų prekių sandėlio savininkas, – vietos mokesčių administratoriui, kurio veiklos teritorijoje asmuo registruotas mokesčių mokėtoju. Šioje dalyje nurodytas asmuo iki kito mėnesio, einančio po to, kurį įsigaliojo naujas akcizų tarifas, 15 dienos privalo šioje dalyje nurodytam vietos mokesčių administratoriui pateikti akcizų už kaitinamojo tabako produktus deklaraciją ir joje deklaruoti akcizų sumą, mokėtiną už naujo akcizų tarifo įsigaliojimo dieną asmeniui nuosavybės teise priklausančius šio įstatymo 61 straipsnio 1 dalies 8 punkte nurodytus kaitinamojo tabako produktus. Ši suma apskaičiuojama iš akcizų sumos, kuri mokėtina taikant įsigaliojusį naują akcizų tarifą, atėmus akcizų sumą, kuri už šiuos kaitinamojo tabako produktus buvo apskaičiuota iki naujo akcizų tarifo įsigaliojimo dienos. Šios deklaracijos formą, jos pildymo ir pateikimo tvarką nustato centrinis mokesčių administratorius.
</v>
      </c>
      <c r="B4" s="4"/>
      <c r="C4" s="4"/>
      <c r="D4" s="4"/>
      <c r="E4" s="4"/>
    </row>
    <row r="5" spans="1:5" ht="20.5" thickBot="1" x14ac:dyDescent="0.4">
      <c r="A5" s="8" t="str">
        <f>'PI skaičiuoklė'!C7</f>
        <v xml:space="preserve">Inventorizacijos atlikimas
</v>
      </c>
      <c r="B5" s="4"/>
      <c r="C5" s="4"/>
      <c r="D5" s="4"/>
      <c r="E5" s="4"/>
    </row>
    <row r="6" spans="1:5" ht="10.5" thickBot="1" x14ac:dyDescent="0.4">
      <c r="A6" s="12"/>
      <c r="B6" s="5" t="s">
        <v>20</v>
      </c>
      <c r="C6" s="5">
        <v>0</v>
      </c>
      <c r="D6" s="5">
        <v>0</v>
      </c>
      <c r="E6" s="5">
        <f>+C6*D6</f>
        <v>0</v>
      </c>
    </row>
    <row r="7" spans="1:5" ht="10.5" thickBot="1" x14ac:dyDescent="0.4">
      <c r="A7" s="12"/>
      <c r="B7" s="5" t="s">
        <v>21</v>
      </c>
      <c r="C7" s="5">
        <v>0</v>
      </c>
      <c r="D7" s="5">
        <v>0</v>
      </c>
      <c r="E7" s="5">
        <f>+C7*D7</f>
        <v>0</v>
      </c>
    </row>
    <row r="8" spans="1:5" ht="14.15" customHeight="1" thickBot="1" x14ac:dyDescent="0.4">
      <c r="A8" s="61" t="s">
        <v>35</v>
      </c>
      <c r="B8" s="62"/>
      <c r="C8" s="62"/>
      <c r="D8" s="63"/>
      <c r="E8" s="5">
        <f>SUM(E6:E7)</f>
        <v>0</v>
      </c>
    </row>
    <row r="9" spans="1:5" ht="10.5" thickBot="1" x14ac:dyDescent="0.4">
      <c r="A9" s="8">
        <f>'PI skaičiuoklė'!C8</f>
        <v>0</v>
      </c>
      <c r="B9" s="4"/>
      <c r="C9" s="4"/>
      <c r="D9" s="4"/>
      <c r="E9" s="4"/>
    </row>
    <row r="10" spans="1:5" ht="10.5" thickBot="1" x14ac:dyDescent="0.4">
      <c r="A10" s="12"/>
      <c r="B10" s="5" t="s">
        <v>22</v>
      </c>
      <c r="C10" s="5">
        <v>0</v>
      </c>
      <c r="D10" s="5">
        <v>0</v>
      </c>
      <c r="E10" s="5">
        <f t="shared" ref="E10:E11" si="0">+C10*D10</f>
        <v>0</v>
      </c>
    </row>
    <row r="11" spans="1:5" ht="10.5" thickBot="1" x14ac:dyDescent="0.4">
      <c r="A11" s="12"/>
      <c r="B11" s="5" t="s">
        <v>23</v>
      </c>
      <c r="C11" s="5">
        <v>0</v>
      </c>
      <c r="D11" s="5">
        <v>0</v>
      </c>
      <c r="E11" s="5">
        <f t="shared" si="0"/>
        <v>0</v>
      </c>
    </row>
    <row r="12" spans="1:5" ht="10.5" thickBot="1" x14ac:dyDescent="0.4">
      <c r="A12" s="61" t="s">
        <v>36</v>
      </c>
      <c r="B12" s="62"/>
      <c r="C12" s="62"/>
      <c r="D12" s="63"/>
      <c r="E12" s="5">
        <f>SUM(E10:E11)</f>
        <v>0</v>
      </c>
    </row>
    <row r="13" spans="1:5" ht="10.5" thickBot="1" x14ac:dyDescent="0.4">
      <c r="A13" s="12"/>
      <c r="B13" s="5" t="s">
        <v>9</v>
      </c>
      <c r="C13" s="5">
        <v>0</v>
      </c>
      <c r="D13" s="5"/>
      <c r="E13" s="5" t="s">
        <v>90</v>
      </c>
    </row>
    <row r="14" spans="1:5" ht="10.5" thickBot="1" x14ac:dyDescent="0.4">
      <c r="A14" s="58" t="s">
        <v>37</v>
      </c>
      <c r="B14" s="59"/>
      <c r="C14" s="59"/>
      <c r="D14" s="60"/>
      <c r="E14" s="4">
        <f>SUM(E8,E12)</f>
        <v>0</v>
      </c>
    </row>
    <row r="15" spans="1:5" ht="10.5" thickBot="1" x14ac:dyDescent="0.4">
      <c r="A15" s="23">
        <f>'PI skaičiuoklė'!B11</f>
        <v>0</v>
      </c>
      <c r="B15" s="4"/>
      <c r="C15" s="4"/>
      <c r="D15" s="4"/>
      <c r="E15" s="4"/>
    </row>
    <row r="16" spans="1:5" ht="20.5" thickBot="1" x14ac:dyDescent="0.4">
      <c r="A16" s="8" t="str">
        <f>'PI skaičiuoklė'!C12</f>
        <v xml:space="preserve">Inventorizacijos akto pateikimas Valstybinei mokesčių inspekcijai </v>
      </c>
      <c r="B16" s="4"/>
      <c r="C16" s="4"/>
      <c r="D16" s="4"/>
      <c r="E16" s="4"/>
    </row>
    <row r="17" spans="1:5" ht="10.5" thickBot="1" x14ac:dyDescent="0.4">
      <c r="A17" s="12"/>
      <c r="B17" s="5" t="s">
        <v>24</v>
      </c>
      <c r="C17" s="5">
        <v>0</v>
      </c>
      <c r="D17" s="5">
        <v>0</v>
      </c>
      <c r="E17" s="5">
        <f t="shared" ref="E17:E18" si="1">+C17*D17</f>
        <v>0</v>
      </c>
    </row>
    <row r="18" spans="1:5" ht="10.5" thickBot="1" x14ac:dyDescent="0.4">
      <c r="A18" s="12"/>
      <c r="B18" s="5" t="s">
        <v>25</v>
      </c>
      <c r="C18" s="5">
        <v>0</v>
      </c>
      <c r="D18" s="5">
        <v>0</v>
      </c>
      <c r="E18" s="5">
        <f t="shared" si="1"/>
        <v>0</v>
      </c>
    </row>
    <row r="19" spans="1:5" ht="10.5" thickBot="1" x14ac:dyDescent="0.4">
      <c r="A19" s="61" t="s">
        <v>38</v>
      </c>
      <c r="B19" s="62"/>
      <c r="C19" s="62"/>
      <c r="D19" s="63"/>
      <c r="E19" s="5">
        <f>SUM(E17:E18)</f>
        <v>0</v>
      </c>
    </row>
    <row r="20" spans="1:5" ht="10.5" thickBot="1" x14ac:dyDescent="0.4">
      <c r="A20" s="8" t="str">
        <f>'PI skaičiuoklė'!C13</f>
        <v>Veiksmas B2</v>
      </c>
      <c r="B20" s="4"/>
      <c r="C20" s="4"/>
      <c r="D20" s="4"/>
      <c r="E20" s="4"/>
    </row>
    <row r="21" spans="1:5" ht="10.5" thickBot="1" x14ac:dyDescent="0.4">
      <c r="A21" s="12"/>
      <c r="B21" s="5" t="s">
        <v>26</v>
      </c>
      <c r="C21" s="5">
        <v>0</v>
      </c>
      <c r="D21" s="5">
        <v>0</v>
      </c>
      <c r="E21" s="5">
        <f t="shared" ref="E21:E22" si="2">+C21*D21</f>
        <v>0</v>
      </c>
    </row>
    <row r="22" spans="1:5" ht="10.5" thickBot="1" x14ac:dyDescent="0.4">
      <c r="A22" s="12"/>
      <c r="B22" s="5" t="s">
        <v>27</v>
      </c>
      <c r="C22" s="5">
        <v>0</v>
      </c>
      <c r="D22" s="5">
        <v>0</v>
      </c>
      <c r="E22" s="5">
        <f t="shared" si="2"/>
        <v>0</v>
      </c>
    </row>
    <row r="23" spans="1:5" ht="10.5" thickBot="1" x14ac:dyDescent="0.4">
      <c r="A23" s="61" t="s">
        <v>40</v>
      </c>
      <c r="B23" s="62"/>
      <c r="C23" s="62"/>
      <c r="D23" s="63"/>
      <c r="E23" s="5">
        <f>SUM(E21:E22)</f>
        <v>0</v>
      </c>
    </row>
    <row r="24" spans="1:5" ht="10.5" thickBot="1" x14ac:dyDescent="0.4">
      <c r="A24" s="12"/>
      <c r="B24" s="5" t="s">
        <v>9</v>
      </c>
      <c r="C24" s="5"/>
      <c r="D24" s="5"/>
      <c r="E24" s="5" t="s">
        <v>15</v>
      </c>
    </row>
    <row r="25" spans="1:5" ht="10.5" thickBot="1" x14ac:dyDescent="0.4">
      <c r="A25" s="58" t="s">
        <v>39</v>
      </c>
      <c r="B25" s="59"/>
      <c r="C25" s="59"/>
      <c r="D25" s="60"/>
      <c r="E25" s="4">
        <f>SUM(E19,E23)</f>
        <v>0</v>
      </c>
    </row>
    <row r="26" spans="1:5" x14ac:dyDescent="0.35">
      <c r="A26" s="27"/>
      <c r="B26" s="27"/>
      <c r="C26" s="27"/>
      <c r="D26" s="27"/>
      <c r="E26" s="33"/>
    </row>
    <row r="27" spans="1:5" x14ac:dyDescent="0.35">
      <c r="A27" s="27"/>
      <c r="B27" s="27"/>
      <c r="C27" s="27"/>
      <c r="D27" s="27"/>
      <c r="E27" s="33"/>
    </row>
    <row r="28" spans="1:5" x14ac:dyDescent="0.35">
      <c r="A28" s="27"/>
      <c r="B28" s="27"/>
      <c r="C28" s="27"/>
      <c r="D28" s="27"/>
      <c r="E28" s="33"/>
    </row>
    <row r="29" spans="1:5" x14ac:dyDescent="0.35">
      <c r="A29" s="27"/>
      <c r="B29" s="27"/>
      <c r="C29" s="27"/>
      <c r="D29" s="27"/>
      <c r="E29" s="33"/>
    </row>
    <row r="30" spans="1:5" x14ac:dyDescent="0.35">
      <c r="A30" s="27"/>
      <c r="B30" s="27"/>
      <c r="C30" s="27"/>
      <c r="D30" s="27"/>
      <c r="E30" s="33"/>
    </row>
    <row r="32" spans="1:5" ht="10.5" thickBot="1" x14ac:dyDescent="0.4"/>
    <row r="33" spans="1:5" ht="19.5" customHeight="1" thickBot="1" x14ac:dyDescent="0.4">
      <c r="A33" s="76" t="s">
        <v>63</v>
      </c>
      <c r="B33" s="77"/>
      <c r="C33" s="77"/>
      <c r="D33" s="77"/>
      <c r="E33" s="78"/>
    </row>
    <row r="34" spans="1:5" ht="30.5" thickBot="1" x14ac:dyDescent="0.4">
      <c r="A34" s="29" t="s">
        <v>87</v>
      </c>
      <c r="B34" s="30" t="s">
        <v>88</v>
      </c>
      <c r="C34" s="30" t="s">
        <v>59</v>
      </c>
      <c r="D34" s="30" t="s">
        <v>89</v>
      </c>
      <c r="E34" s="30" t="s">
        <v>4</v>
      </c>
    </row>
    <row r="35" spans="1:5" ht="10.5" thickBot="1" x14ac:dyDescent="0.4">
      <c r="A35" s="31">
        <v>1</v>
      </c>
      <c r="B35" s="32">
        <v>2</v>
      </c>
      <c r="C35" s="32">
        <v>3</v>
      </c>
      <c r="D35" s="32">
        <v>4</v>
      </c>
      <c r="E35" s="32">
        <v>5</v>
      </c>
    </row>
    <row r="36" spans="1:5" ht="40.5" thickBot="1" x14ac:dyDescent="0.4">
      <c r="A36" s="23" t="str">
        <f>'PI skaičiuoklė'!B19</f>
        <v>10 straipsnio 9 dalis
62 straipsnio 21 dalis
67 straipsnio 61 dalis
68 straipsnio 5 dalis</v>
      </c>
      <c r="B36" s="4"/>
      <c r="C36" s="4"/>
      <c r="D36" s="4"/>
      <c r="E36" s="4"/>
    </row>
    <row r="37" spans="1:5" ht="20.5" thickBot="1" x14ac:dyDescent="0.4">
      <c r="A37" s="8" t="str">
        <f>'PI skaičiuoklė'!C20</f>
        <v xml:space="preserve">Inventorizacijos atlikimas
</v>
      </c>
      <c r="B37" s="4"/>
      <c r="C37" s="4"/>
      <c r="D37" s="4"/>
      <c r="E37" s="4"/>
    </row>
    <row r="38" spans="1:5" ht="10.5" thickBot="1" x14ac:dyDescent="0.4">
      <c r="A38" s="12"/>
      <c r="B38" s="5" t="s">
        <v>20</v>
      </c>
      <c r="C38" s="5">
        <v>0</v>
      </c>
      <c r="D38" s="5">
        <v>0</v>
      </c>
      <c r="E38" s="5">
        <f>+C38*D38</f>
        <v>0</v>
      </c>
    </row>
    <row r="39" spans="1:5" ht="10.5" thickBot="1" x14ac:dyDescent="0.4">
      <c r="A39" s="12"/>
      <c r="B39" s="5" t="s">
        <v>21</v>
      </c>
      <c r="C39" s="5">
        <v>0</v>
      </c>
      <c r="D39" s="5">
        <v>0</v>
      </c>
      <c r="E39" s="5">
        <f>+C39*D39</f>
        <v>0</v>
      </c>
    </row>
    <row r="40" spans="1:5" ht="10.5" thickBot="1" x14ac:dyDescent="0.4">
      <c r="A40" s="61" t="s">
        <v>35</v>
      </c>
      <c r="B40" s="62"/>
      <c r="C40" s="62"/>
      <c r="D40" s="63"/>
      <c r="E40" s="5">
        <f>SUM(E38:E39)</f>
        <v>0</v>
      </c>
    </row>
    <row r="41" spans="1:5" ht="20.5" thickBot="1" x14ac:dyDescent="0.4">
      <c r="A41" s="8" t="str">
        <f>'PI skaičiuoklė'!C21</f>
        <v xml:space="preserve">Inventorizacijos akto pateikimas Valstybinei mokesčių inspekcijai </v>
      </c>
      <c r="B41" s="4"/>
      <c r="C41" s="4"/>
      <c r="D41" s="4"/>
      <c r="E41" s="4"/>
    </row>
    <row r="42" spans="1:5" ht="10.5" thickBot="1" x14ac:dyDescent="0.4">
      <c r="A42" s="12"/>
      <c r="B42" s="5" t="s">
        <v>22</v>
      </c>
      <c r="C42" s="5">
        <v>0</v>
      </c>
      <c r="D42" s="5">
        <v>0</v>
      </c>
      <c r="E42" s="5">
        <f t="shared" ref="E42:E43" si="3">+C42*D42</f>
        <v>0</v>
      </c>
    </row>
    <row r="43" spans="1:5" ht="10.5" thickBot="1" x14ac:dyDescent="0.4">
      <c r="A43" s="12"/>
      <c r="B43" s="5" t="s">
        <v>23</v>
      </c>
      <c r="C43" s="5">
        <v>0</v>
      </c>
      <c r="D43" s="5">
        <v>0</v>
      </c>
      <c r="E43" s="5">
        <f t="shared" si="3"/>
        <v>0</v>
      </c>
    </row>
    <row r="44" spans="1:5" ht="10.5" thickBot="1" x14ac:dyDescent="0.4">
      <c r="A44" s="61" t="s">
        <v>36</v>
      </c>
      <c r="B44" s="62"/>
      <c r="C44" s="62"/>
      <c r="D44" s="63"/>
      <c r="E44" s="5">
        <f>SUM(E42:E43)</f>
        <v>0</v>
      </c>
    </row>
    <row r="45" spans="1:5" ht="10.5" thickBot="1" x14ac:dyDescent="0.4">
      <c r="A45" s="12"/>
      <c r="B45" s="5" t="s">
        <v>9</v>
      </c>
      <c r="C45" s="5"/>
      <c r="D45" s="5"/>
      <c r="E45" s="5" t="s">
        <v>90</v>
      </c>
    </row>
    <row r="46" spans="1:5" ht="10.5" thickBot="1" x14ac:dyDescent="0.4">
      <c r="A46" s="58" t="s">
        <v>37</v>
      </c>
      <c r="B46" s="59"/>
      <c r="C46" s="59"/>
      <c r="D46" s="60"/>
      <c r="E46" s="4">
        <f>SUM(E40,E44)</f>
        <v>0</v>
      </c>
    </row>
    <row r="47" spans="1:5" ht="20.5" thickBot="1" x14ac:dyDescent="0.4">
      <c r="A47" s="23" t="str">
        <f>'PI skaičiuoklė'!B24</f>
        <v>Straipsnis (-iai), punktas (-ai) ir įpareigojimas</v>
      </c>
      <c r="B47" s="4"/>
      <c r="C47" s="4"/>
      <c r="D47" s="4"/>
      <c r="E47" s="4"/>
    </row>
    <row r="48" spans="1:5" ht="10.5" thickBot="1" x14ac:dyDescent="0.4">
      <c r="A48" s="8" t="str">
        <f>'PI skaičiuoklė'!C25</f>
        <v>Veiksmas B1</v>
      </c>
      <c r="B48" s="4"/>
      <c r="C48" s="4"/>
      <c r="D48" s="4"/>
      <c r="E48" s="4"/>
    </row>
    <row r="49" spans="1:5" ht="10.5" thickBot="1" x14ac:dyDescent="0.4">
      <c r="A49" s="12"/>
      <c r="B49" s="5" t="s">
        <v>24</v>
      </c>
      <c r="C49" s="5">
        <v>0</v>
      </c>
      <c r="D49" s="5">
        <v>0</v>
      </c>
      <c r="E49" s="5">
        <f t="shared" ref="E49:E50" si="4">+C49*D49</f>
        <v>0</v>
      </c>
    </row>
    <row r="50" spans="1:5" ht="10.5" thickBot="1" x14ac:dyDescent="0.4">
      <c r="A50" s="12"/>
      <c r="B50" s="5" t="s">
        <v>25</v>
      </c>
      <c r="C50" s="5">
        <v>0</v>
      </c>
      <c r="D50" s="5">
        <v>0</v>
      </c>
      <c r="E50" s="5">
        <f t="shared" si="4"/>
        <v>0</v>
      </c>
    </row>
    <row r="51" spans="1:5" ht="10.5" thickBot="1" x14ac:dyDescent="0.4">
      <c r="A51" s="61" t="s">
        <v>38</v>
      </c>
      <c r="B51" s="62"/>
      <c r="C51" s="62"/>
      <c r="D51" s="63"/>
      <c r="E51" s="5">
        <f>SUM(E49:E50)</f>
        <v>0</v>
      </c>
    </row>
    <row r="52" spans="1:5" ht="10.5" thickBot="1" x14ac:dyDescent="0.4">
      <c r="A52" s="8" t="str">
        <f>'PI skaičiuoklė'!C26</f>
        <v>Veiksmas B2</v>
      </c>
      <c r="B52" s="4"/>
      <c r="C52" s="4"/>
      <c r="D52" s="4"/>
      <c r="E52" s="4"/>
    </row>
    <row r="53" spans="1:5" ht="10.5" thickBot="1" x14ac:dyDescent="0.4">
      <c r="A53" s="12"/>
      <c r="B53" s="5" t="s">
        <v>26</v>
      </c>
      <c r="C53" s="5">
        <v>0</v>
      </c>
      <c r="D53" s="5">
        <v>0</v>
      </c>
      <c r="E53" s="5">
        <f t="shared" ref="E53:E54" si="5">+C53*D53</f>
        <v>0</v>
      </c>
    </row>
    <row r="54" spans="1:5" ht="10.5" thickBot="1" x14ac:dyDescent="0.4">
      <c r="A54" s="12"/>
      <c r="B54" s="5" t="s">
        <v>27</v>
      </c>
      <c r="C54" s="5">
        <v>0</v>
      </c>
      <c r="D54" s="5">
        <v>0</v>
      </c>
      <c r="E54" s="5">
        <f t="shared" si="5"/>
        <v>0</v>
      </c>
    </row>
    <row r="55" spans="1:5" ht="10.5" thickBot="1" x14ac:dyDescent="0.4">
      <c r="A55" s="61" t="s">
        <v>40</v>
      </c>
      <c r="B55" s="62"/>
      <c r="C55" s="62"/>
      <c r="D55" s="63"/>
      <c r="E55" s="5">
        <f>SUM(E53:E54)</f>
        <v>0</v>
      </c>
    </row>
    <row r="56" spans="1:5" ht="10.5" thickBot="1" x14ac:dyDescent="0.4">
      <c r="A56" s="12"/>
      <c r="B56" s="5" t="s">
        <v>9</v>
      </c>
      <c r="C56" s="5"/>
      <c r="D56" s="5"/>
      <c r="E56" s="5" t="s">
        <v>15</v>
      </c>
    </row>
    <row r="57" spans="1:5" ht="10.5" thickBot="1" x14ac:dyDescent="0.4">
      <c r="A57" s="58" t="s">
        <v>39</v>
      </c>
      <c r="B57" s="59"/>
      <c r="C57" s="59"/>
      <c r="D57" s="60"/>
      <c r="E57" s="4">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56"/>
  <sheetViews>
    <sheetView topLeftCell="A26" zoomScale="85" zoomScaleNormal="85" workbookViewId="0">
      <selection sqref="A1:C1"/>
    </sheetView>
  </sheetViews>
  <sheetFormatPr defaultColWidth="8.6328125" defaultRowHeight="10" x14ac:dyDescent="0.35"/>
  <cols>
    <col min="1" max="1" width="39" style="1" customWidth="1"/>
    <col min="2" max="2" width="30.36328125" style="1" customWidth="1"/>
    <col min="3" max="3" width="24.54296875" style="1" customWidth="1"/>
    <col min="4" max="16384" width="8.6328125" style="1"/>
  </cols>
  <sheetData>
    <row r="1" spans="1:3" ht="21" customHeight="1" thickBot="1" x14ac:dyDescent="0.4">
      <c r="A1" s="67" t="s">
        <v>91</v>
      </c>
      <c r="B1" s="68"/>
      <c r="C1" s="69"/>
    </row>
    <row r="2" spans="1:3" ht="26.75" customHeight="1" thickBot="1" x14ac:dyDescent="0.4">
      <c r="A2" s="29" t="s">
        <v>86</v>
      </c>
      <c r="B2" s="30" t="s">
        <v>41</v>
      </c>
      <c r="C2" s="30" t="s">
        <v>42</v>
      </c>
    </row>
    <row r="3" spans="1:3" ht="11.25" customHeight="1" thickBot="1" x14ac:dyDescent="0.4">
      <c r="A3" s="31">
        <v>1</v>
      </c>
      <c r="B3" s="32">
        <v>2</v>
      </c>
      <c r="C3" s="32">
        <v>3</v>
      </c>
    </row>
    <row r="4" spans="1:3" ht="30.75" customHeight="1" thickBot="1" x14ac:dyDescent="0.4">
      <c r="A4" s="23" t="str">
        <f>'PI skaičiuoklė'!B6</f>
        <v xml:space="preserve">10 straipsnio 9 dalis
Asmuo, kuriam prievolė apskaičiuoti akcizus už apdorotą tabaką, etilo alkoholį ir alkoholinius gėrimus atsiranda vadovaujantis šio įstatymo 9 straipsnio 1 dalies 9 punktu, naujo akcizų už apdorotą tabaką, etilo alkoholį ir alkoholinius gėrimus tarifo įsigaliojimo dieną (jeigu tai yra ne darbo diena, – artimiausią po jos einančią darbo dieną) privalo centrinio mokesčių administratoriaus nustatyta tvarka inventorizuoti dienos pradžioje jam nuosavybės teise priklausančius šio įstatymo 9 straipsnio 1 dalies 9 punkte nurodytus produktus ir per 5 darbo dienas pateikti inventorizacijos aktą vietos mokesčių administratoriui, kurio veiklos teritorijoje yra akcizais apmokestinamų prekių sandėlis, o jeigu asmuo nėra akcizais apmokestinamų prekių sandėlio savininkas, – vietos mokesčių administratoriui, kurio veiklos teritorijoje asmuo registruotas mokesčių mokėtoju. Šioje dalyje nurodytas asmuo iki kito mėnesio, einančio po to, kurį įsigaliojo naujas akcizų tarifas, 15 dienos privalo šioje dalyje nurodytam vietos mokesčių administratoriui pateikti centrinio mokesčių administratoriaus nustatytos formos akcizų deklaraciją ir joje deklaruoti mokėtiną už naujo akcizų tarifo įsigaliojimo dieną asmeniui nuosavybės teise priklausančius šio įstatymo 9 straipsnio 1 dalies 9 punkte nurodytus produktus akcizų sumą. Ši suma apskaičiuojama iš akcizų sumos, kuri mokėtina taikant įsigaliojusį naują akcizų tarifą, atėmus akcizų sumą, kuri už šį apdorotą tabaką, etilo alkoholį ir alkoholinius gėrimus buvo apskaičiuota iki naujo akcizų tarifo įsigaliojimo dienos.
67 straipsnio 6-1 dalis
Asmuo, kuriam prievolė apskaičiuoti akcizus už kaitinamojo tabako produktus atsiranda vadovaujantis šio įstatymo 61 straipsnio 1 dalies 8 punktu, naujo akcizų už kaitinamojo tabako produktus tarifo įsigaliojimo dieną (jeigu tai yra ne darbo diena, – artimiausią po jos einančią darbo dieną) privalo centrinio mokesčių administratoriaus nustatyta tvarka inventorizuoti dienos pradžioje jam nuosavybės teise priklausančius šio įstatymo 61 straipsnio 1 dalies 8 punkte nurodytus kaitinamojo tabako produktus ir per 5 darbo dienas pateikti inventorizacijos aktą vietos mokesčių administratoriui, kurio veiklos teritorijoje yra akcizais apmokestinamų prekių sandėlis, o jeigu asmuo nėra akcizais apmokestinamų prekių sandėlio savininkas, – vietos mokesčių administratoriui, kurio veiklos teritorijoje asmuo registruotas mokesčių mokėtoju. Šioje dalyje nurodytas asmuo iki kito mėnesio, einančio po to, kurį įsigaliojo naujas akcizų tarifas, 15 dienos privalo šioje dalyje nurodytam vietos mokesčių administratoriui pateikti akcizų už kaitinamojo tabako produktus deklaraciją ir joje deklaruoti akcizų sumą, mokėtiną už naujo akcizų tarifo įsigaliojimo dieną asmeniui nuosavybės teise priklausančius šio įstatymo 61 straipsnio 1 dalies 8 punkte nurodytus kaitinamojo tabako produktus. Ši suma apskaičiuojama iš akcizų sumos, kuri mokėtina taikant įsigaliojusį naują akcizų tarifą, atėmus akcizų sumą, kuri už šiuos kaitinamojo tabako produktus buvo apskaičiuota iki naujo akcizų tarifo įsigaliojimo dienos. Šios deklaracijos formą, jos pildymo ir pateikimo tvarką nustato centrinis mokesčių administratorius.
</v>
      </c>
      <c r="B4" s="4"/>
      <c r="C4" s="4"/>
    </row>
    <row r="5" spans="1:3" ht="20.5" thickBot="1" x14ac:dyDescent="0.4">
      <c r="A5" s="8" t="str">
        <f>'PI skaičiuoklė'!C7</f>
        <v xml:space="preserve">Inventorizacijos atlikimas
</v>
      </c>
      <c r="B5" s="4"/>
      <c r="C5" s="4"/>
    </row>
    <row r="6" spans="1:3" ht="10.5" thickBot="1" x14ac:dyDescent="0.4">
      <c r="A6" s="12"/>
      <c r="B6" s="5" t="s">
        <v>20</v>
      </c>
      <c r="C6" s="5">
        <v>0</v>
      </c>
    </row>
    <row r="7" spans="1:3" ht="10.5" thickBot="1" x14ac:dyDescent="0.4">
      <c r="A7" s="12"/>
      <c r="B7" s="5" t="s">
        <v>21</v>
      </c>
      <c r="C7" s="5">
        <v>0</v>
      </c>
    </row>
    <row r="8" spans="1:3" ht="12" customHeight="1" thickBot="1" x14ac:dyDescent="0.4">
      <c r="A8" s="61" t="s">
        <v>43</v>
      </c>
      <c r="B8" s="63"/>
      <c r="C8" s="5">
        <f>SUM(C6:C7)</f>
        <v>0</v>
      </c>
    </row>
    <row r="9" spans="1:3" ht="10.5" thickBot="1" x14ac:dyDescent="0.4">
      <c r="A9" s="8">
        <f>'PI skaičiuoklė'!C8</f>
        <v>0</v>
      </c>
      <c r="B9" s="4"/>
      <c r="C9" s="4"/>
    </row>
    <row r="10" spans="1:3" ht="10.5" thickBot="1" x14ac:dyDescent="0.4">
      <c r="A10" s="12"/>
      <c r="B10" s="5" t="s">
        <v>22</v>
      </c>
      <c r="C10" s="5">
        <v>0</v>
      </c>
    </row>
    <row r="11" spans="1:3" ht="10.5" thickBot="1" x14ac:dyDescent="0.4">
      <c r="A11" s="12"/>
      <c r="B11" s="5" t="s">
        <v>23</v>
      </c>
      <c r="C11" s="5">
        <v>0</v>
      </c>
    </row>
    <row r="12" spans="1:3" ht="19.25" customHeight="1" thickBot="1" x14ac:dyDescent="0.4">
      <c r="A12" s="61" t="s">
        <v>44</v>
      </c>
      <c r="B12" s="63"/>
      <c r="C12" s="5">
        <f>SUM(C10:C11)</f>
        <v>0</v>
      </c>
    </row>
    <row r="13" spans="1:3" ht="10.5" thickBot="1" x14ac:dyDescent="0.4">
      <c r="A13" s="12"/>
      <c r="B13" s="5" t="s">
        <v>9</v>
      </c>
      <c r="C13" s="5"/>
    </row>
    <row r="14" spans="1:3" ht="15" customHeight="1" thickBot="1" x14ac:dyDescent="0.4">
      <c r="A14" s="58" t="s">
        <v>45</v>
      </c>
      <c r="B14" s="60"/>
      <c r="C14" s="34">
        <f>SUM(C8,C12)</f>
        <v>0</v>
      </c>
    </row>
    <row r="15" spans="1:3" ht="11.75" customHeight="1" thickBot="1" x14ac:dyDescent="0.4">
      <c r="A15" s="23">
        <f>'PI skaičiuoklė'!B11</f>
        <v>0</v>
      </c>
      <c r="B15" s="4"/>
      <c r="C15" s="4"/>
    </row>
    <row r="16" spans="1:3" ht="20.5" thickBot="1" x14ac:dyDescent="0.4">
      <c r="A16" s="8" t="str">
        <f>'PI skaičiuoklė'!C12</f>
        <v xml:space="preserve">Inventorizacijos akto pateikimas Valstybinei mokesčių inspekcijai </v>
      </c>
      <c r="B16" s="4"/>
      <c r="C16" s="4"/>
    </row>
    <row r="17" spans="1:3" ht="10.5" thickBot="1" x14ac:dyDescent="0.4">
      <c r="A17" s="35"/>
      <c r="B17" s="5" t="s">
        <v>24</v>
      </c>
      <c r="C17" s="5">
        <v>0</v>
      </c>
    </row>
    <row r="18" spans="1:3" ht="10.5" thickBot="1" x14ac:dyDescent="0.4">
      <c r="A18" s="12"/>
      <c r="B18" s="5" t="s">
        <v>25</v>
      </c>
      <c r="C18" s="5">
        <v>0</v>
      </c>
    </row>
    <row r="19" spans="1:3" ht="15" customHeight="1" thickBot="1" x14ac:dyDescent="0.4">
      <c r="A19" s="61" t="s">
        <v>46</v>
      </c>
      <c r="B19" s="63"/>
      <c r="C19" s="5">
        <f>SUM(C17:C18)</f>
        <v>0</v>
      </c>
    </row>
    <row r="20" spans="1:3" ht="10.5" thickBot="1" x14ac:dyDescent="0.4">
      <c r="A20" s="8" t="str">
        <f>'PI skaičiuoklė'!C13</f>
        <v>Veiksmas B2</v>
      </c>
      <c r="B20" s="4"/>
      <c r="C20" s="4"/>
    </row>
    <row r="21" spans="1:3" ht="10.5" thickBot="1" x14ac:dyDescent="0.4">
      <c r="A21" s="12"/>
      <c r="B21" s="5" t="s">
        <v>26</v>
      </c>
      <c r="C21" s="5">
        <v>0</v>
      </c>
    </row>
    <row r="22" spans="1:3" ht="10.5" thickBot="1" x14ac:dyDescent="0.4">
      <c r="A22" s="12"/>
      <c r="B22" s="5" t="s">
        <v>27</v>
      </c>
      <c r="C22" s="5">
        <v>0</v>
      </c>
    </row>
    <row r="23" spans="1:3" ht="16.5" customHeight="1" thickBot="1" x14ac:dyDescent="0.4">
      <c r="A23" s="61" t="s">
        <v>47</v>
      </c>
      <c r="B23" s="63"/>
      <c r="C23" s="5">
        <f>SUM(C21:C22)</f>
        <v>0</v>
      </c>
    </row>
    <row r="24" spans="1:3" ht="10.5" thickBot="1" x14ac:dyDescent="0.4">
      <c r="A24" s="12"/>
      <c r="B24" s="5" t="s">
        <v>9</v>
      </c>
      <c r="C24" s="5" t="s">
        <v>9</v>
      </c>
    </row>
    <row r="25" spans="1:3" ht="15" customHeight="1" thickBot="1" x14ac:dyDescent="0.4">
      <c r="A25" s="58" t="s">
        <v>48</v>
      </c>
      <c r="B25" s="60"/>
      <c r="C25" s="34">
        <f>SUM(C19,C23)</f>
        <v>0</v>
      </c>
    </row>
    <row r="26" spans="1:3" ht="15" customHeight="1" x14ac:dyDescent="0.35">
      <c r="A26" s="27"/>
      <c r="B26" s="27"/>
      <c r="C26" s="36"/>
    </row>
    <row r="27" spans="1:3" ht="15" customHeight="1" x14ac:dyDescent="0.35">
      <c r="A27" s="27"/>
      <c r="B27" s="27"/>
      <c r="C27" s="36"/>
    </row>
    <row r="28" spans="1:3" ht="15" customHeight="1" x14ac:dyDescent="0.35">
      <c r="A28" s="27"/>
      <c r="B28" s="27"/>
      <c r="C28" s="36"/>
    </row>
    <row r="29" spans="1:3" ht="15" customHeight="1" x14ac:dyDescent="0.35">
      <c r="A29" s="27"/>
      <c r="B29" s="27"/>
      <c r="C29" s="36"/>
    </row>
    <row r="30" spans="1:3" ht="1.5" customHeight="1" x14ac:dyDescent="0.35"/>
    <row r="31" spans="1:3" ht="10.5" thickBot="1" x14ac:dyDescent="0.4"/>
    <row r="32" spans="1:3" ht="17.25" customHeight="1" thickBot="1" x14ac:dyDescent="0.4">
      <c r="A32" s="70" t="s">
        <v>92</v>
      </c>
      <c r="B32" s="71"/>
      <c r="C32" s="72"/>
    </row>
    <row r="33" spans="1:3" ht="30" customHeight="1" thickBot="1" x14ac:dyDescent="0.4">
      <c r="A33" s="29" t="s">
        <v>87</v>
      </c>
      <c r="B33" s="30" t="s">
        <v>41</v>
      </c>
      <c r="C33" s="30" t="s">
        <v>42</v>
      </c>
    </row>
    <row r="34" spans="1:3" ht="10.5" thickBot="1" x14ac:dyDescent="0.4">
      <c r="A34" s="31">
        <v>1</v>
      </c>
      <c r="B34" s="32">
        <v>2</v>
      </c>
      <c r="C34" s="32">
        <v>3</v>
      </c>
    </row>
    <row r="35" spans="1:3" ht="27.75" customHeight="1" thickBot="1" x14ac:dyDescent="0.4">
      <c r="A35" s="23" t="str">
        <f>'PI skaičiuoklė'!B19</f>
        <v>10 straipsnio 9 dalis
62 straipsnio 21 dalis
67 straipsnio 61 dalis
68 straipsnio 5 dalis</v>
      </c>
      <c r="B35" s="4"/>
      <c r="C35" s="4"/>
    </row>
    <row r="36" spans="1:3" ht="20.5" thickBot="1" x14ac:dyDescent="0.4">
      <c r="A36" s="8" t="str">
        <f>'PI skaičiuoklė'!C20</f>
        <v xml:space="preserve">Inventorizacijos atlikimas
</v>
      </c>
      <c r="B36" s="4"/>
      <c r="C36" s="4"/>
    </row>
    <row r="37" spans="1:3" ht="10.5" thickBot="1" x14ac:dyDescent="0.4">
      <c r="A37" s="12"/>
      <c r="B37" s="5" t="s">
        <v>20</v>
      </c>
      <c r="C37" s="5">
        <v>0</v>
      </c>
    </row>
    <row r="38" spans="1:3" ht="10.5" thickBot="1" x14ac:dyDescent="0.4">
      <c r="A38" s="12"/>
      <c r="B38" s="5" t="s">
        <v>21</v>
      </c>
      <c r="C38" s="5">
        <v>0</v>
      </c>
    </row>
    <row r="39" spans="1:3" ht="10.5" thickBot="1" x14ac:dyDescent="0.4">
      <c r="A39" s="61" t="s">
        <v>43</v>
      </c>
      <c r="B39" s="63"/>
      <c r="C39" s="5">
        <f>SUM(C37:C38)</f>
        <v>0</v>
      </c>
    </row>
    <row r="40" spans="1:3" ht="20.5" thickBot="1" x14ac:dyDescent="0.4">
      <c r="A40" s="8" t="str">
        <f>'PI skaičiuoklė'!C21</f>
        <v xml:space="preserve">Inventorizacijos akto pateikimas Valstybinei mokesčių inspekcijai </v>
      </c>
      <c r="B40" s="4"/>
      <c r="C40" s="4"/>
    </row>
    <row r="41" spans="1:3" ht="10.5" thickBot="1" x14ac:dyDescent="0.4">
      <c r="A41" s="12"/>
      <c r="B41" s="5" t="s">
        <v>22</v>
      </c>
      <c r="C41" s="5">
        <v>0</v>
      </c>
    </row>
    <row r="42" spans="1:3" ht="10.5" thickBot="1" x14ac:dyDescent="0.4">
      <c r="A42" s="12"/>
      <c r="B42" s="5" t="s">
        <v>23</v>
      </c>
      <c r="C42" s="5">
        <v>0</v>
      </c>
    </row>
    <row r="43" spans="1:3" ht="10.5" thickBot="1" x14ac:dyDescent="0.4">
      <c r="A43" s="61" t="s">
        <v>44</v>
      </c>
      <c r="B43" s="63"/>
      <c r="C43" s="5">
        <f>SUM(C41:C42)</f>
        <v>0</v>
      </c>
    </row>
    <row r="44" spans="1:3" ht="10.5" thickBot="1" x14ac:dyDescent="0.4">
      <c r="A44" s="12"/>
      <c r="B44" s="5" t="s">
        <v>9</v>
      </c>
      <c r="C44" s="5"/>
    </row>
    <row r="45" spans="1:3" ht="10.5" thickBot="1" x14ac:dyDescent="0.4">
      <c r="A45" s="58" t="s">
        <v>45</v>
      </c>
      <c r="B45" s="60"/>
      <c r="C45" s="34">
        <f>SUM(C39,C43)</f>
        <v>0</v>
      </c>
    </row>
    <row r="46" spans="1:3" ht="10.5" thickBot="1" x14ac:dyDescent="0.4">
      <c r="A46" s="23" t="str">
        <f>'PI skaičiuoklė'!B24</f>
        <v>Straipsnis (-iai), punktas (-ai) ir įpareigojimas</v>
      </c>
      <c r="B46" s="4"/>
      <c r="C46" s="4"/>
    </row>
    <row r="47" spans="1:3" ht="10.5" thickBot="1" x14ac:dyDescent="0.4">
      <c r="A47" s="8" t="str">
        <f>'PI skaičiuoklė'!C25</f>
        <v>Veiksmas B1</v>
      </c>
      <c r="B47" s="4"/>
      <c r="C47" s="4"/>
    </row>
    <row r="48" spans="1:3" ht="10.5" thickBot="1" x14ac:dyDescent="0.4">
      <c r="A48" s="35"/>
      <c r="B48" s="5" t="s">
        <v>24</v>
      </c>
      <c r="C48" s="5">
        <v>0</v>
      </c>
    </row>
    <row r="49" spans="1:3" ht="10.5" thickBot="1" x14ac:dyDescent="0.4">
      <c r="A49" s="12"/>
      <c r="B49" s="5" t="s">
        <v>25</v>
      </c>
      <c r="C49" s="5">
        <v>0</v>
      </c>
    </row>
    <row r="50" spans="1:3" ht="10.5" thickBot="1" x14ac:dyDescent="0.4">
      <c r="A50" s="61" t="s">
        <v>46</v>
      </c>
      <c r="B50" s="63"/>
      <c r="C50" s="5">
        <f>SUM(C48:C49)</f>
        <v>0</v>
      </c>
    </row>
    <row r="51" spans="1:3" ht="10.5" thickBot="1" x14ac:dyDescent="0.4">
      <c r="A51" s="8" t="str">
        <f>'PI skaičiuoklė'!C26</f>
        <v>Veiksmas B2</v>
      </c>
      <c r="B51" s="4"/>
      <c r="C51" s="4"/>
    </row>
    <row r="52" spans="1:3" ht="10.5" thickBot="1" x14ac:dyDescent="0.4">
      <c r="A52" s="12"/>
      <c r="B52" s="5" t="s">
        <v>26</v>
      </c>
      <c r="C52" s="5">
        <v>0</v>
      </c>
    </row>
    <row r="53" spans="1:3" ht="10.5" thickBot="1" x14ac:dyDescent="0.4">
      <c r="A53" s="12"/>
      <c r="B53" s="5" t="s">
        <v>27</v>
      </c>
      <c r="C53" s="5">
        <v>0</v>
      </c>
    </row>
    <row r="54" spans="1:3" ht="10.5" thickBot="1" x14ac:dyDescent="0.4">
      <c r="A54" s="61" t="s">
        <v>47</v>
      </c>
      <c r="B54" s="63"/>
      <c r="C54" s="5">
        <f>SUM(C52:C53)</f>
        <v>0</v>
      </c>
    </row>
    <row r="55" spans="1:3" ht="10.5" thickBot="1" x14ac:dyDescent="0.4">
      <c r="A55" s="12"/>
      <c r="B55" s="5" t="s">
        <v>9</v>
      </c>
      <c r="C55" s="5" t="s">
        <v>9</v>
      </c>
    </row>
    <row r="56" spans="1:3" ht="10.5" thickBot="1" x14ac:dyDescent="0.4">
      <c r="A56" s="58" t="s">
        <v>48</v>
      </c>
      <c r="B56" s="60"/>
      <c r="C56" s="34">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3.xml><?xml version="1.0" encoding="utf-8"?>
<ds:datastoreItem xmlns:ds="http://schemas.openxmlformats.org/officeDocument/2006/customXml" ds:itemID="{7DC1A6D7-905F-475A-B17F-3B15D109AA66}">
  <ds:schemaRefs>
    <ds:schemaRef ds:uri="http://schemas.microsoft.com/sharepoint/v3/contenttype/forms"/>
  </ds:schemaRefs>
</ds:datastoreItem>
</file>

<file path=docMetadata/LabelInfo.xml><?xml version="1.0" encoding="utf-8"?>
<clbl:labelList xmlns:clbl="http://schemas.microsoft.com/office/2020/mipLabelMetadata">
  <clbl:label id="{7bce49ad-6e13-4667-9698-89b6274ba9f6}" enabled="0" method="" siteId="{7bce49ad-6e13-4667-9698-89b6274ba9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Regina Kiselienė</cp:lastModifiedBy>
  <cp:lastPrinted>2020-06-30T05:46:20Z</cp:lastPrinted>
  <dcterms:created xsi:type="dcterms:W3CDTF">2017-11-29T09:20:31Z</dcterms:created>
  <dcterms:modified xsi:type="dcterms:W3CDTF">2026-06-30T13:17:55Z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