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lrvk-my.sharepoint.com/personal/regina_kiseliene_lrv_lt/Documents/Darbalaukis/"/>
    </mc:Choice>
  </mc:AlternateContent>
  <xr:revisionPtr revIDLastSave="0" documentId="8_{3A01D3C7-AE3D-4D4B-844B-EC5B2FDA4822}" xr6:coauthVersionLast="47" xr6:coauthVersionMax="47" xr10:uidLastSave="{00000000-0000-0000-0000-000000000000}"/>
  <bookViews>
    <workbookView xWindow="-110" yWindow="-110" windowWidth="25820" windowHeight="13900" xr2:uid="{00000000-000D-0000-FFFF-FFFF00000000}"/>
  </bookViews>
  <sheets>
    <sheet name="PI skaičiuoklė" sheetId="10" r:id="rId1"/>
    <sheet name="Išlaidos darbuotojams" sheetId="15" r:id="rId2"/>
    <sheet name="Išlaidos investicijoms" sheetId="14" r:id="rId3"/>
    <sheet name="Išlaidos medžiagoms" sheetId="12" r:id="rId4"/>
    <sheet name="Išlaidos paslaugoms" sheetId="11"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35" i="15" l="1"/>
  <c r="C56" i="11"/>
  <c r="C54" i="11"/>
  <c r="C50" i="11"/>
  <c r="C45" i="11"/>
  <c r="C43" i="11"/>
  <c r="C39" i="11"/>
  <c r="C25" i="11"/>
  <c r="C23" i="11"/>
  <c r="C19" i="11"/>
  <c r="C14" i="11"/>
  <c r="C12" i="11"/>
  <c r="C8" i="11"/>
  <c r="E57" i="12"/>
  <c r="E55" i="12"/>
  <c r="E51" i="12"/>
  <c r="E46" i="12"/>
  <c r="E44" i="12"/>
  <c r="E40" i="12"/>
  <c r="E25" i="12"/>
  <c r="E23" i="12"/>
  <c r="E19" i="12"/>
  <c r="I12" i="10" s="1"/>
  <c r="E14" i="12"/>
  <c r="E12" i="12"/>
  <c r="E8" i="12"/>
  <c r="D54" i="14"/>
  <c r="D52" i="14"/>
  <c r="D48" i="14"/>
  <c r="D43" i="14"/>
  <c r="D41" i="14"/>
  <c r="D37" i="14"/>
  <c r="D25" i="14"/>
  <c r="D23" i="14"/>
  <c r="G13" i="10" s="1"/>
  <c r="D19" i="14"/>
  <c r="G12" i="10" s="1"/>
  <c r="D14" i="14"/>
  <c r="D12" i="14"/>
  <c r="D8" i="14"/>
  <c r="G57" i="15"/>
  <c r="G27" i="15"/>
  <c r="G26" i="15"/>
  <c r="G21" i="15"/>
  <c r="F12" i="10" s="1"/>
  <c r="G15" i="15"/>
  <c r="G14" i="15"/>
  <c r="G9" i="15"/>
  <c r="H12" i="10"/>
  <c r="F13" i="10"/>
  <c r="H13" i="10"/>
  <c r="I13" i="10"/>
  <c r="D51" i="14"/>
  <c r="D50" i="14"/>
  <c r="D47" i="14"/>
  <c r="D46" i="14"/>
  <c r="D40" i="14"/>
  <c r="D39" i="14"/>
  <c r="D36" i="14"/>
  <c r="D35" i="14"/>
  <c r="D22" i="14"/>
  <c r="D21" i="14"/>
  <c r="D18" i="14"/>
  <c r="D17" i="14"/>
  <c r="D11" i="14"/>
  <c r="D10" i="14"/>
  <c r="D7" i="14"/>
  <c r="D6" i="14"/>
  <c r="J13" i="10" l="1"/>
  <c r="K13" i="10" s="1"/>
  <c r="J12" i="10"/>
  <c r="K12" i="10" s="1"/>
  <c r="I21" i="10"/>
  <c r="I20" i="10"/>
  <c r="H8" i="10"/>
  <c r="A51" i="11"/>
  <c r="A47" i="11"/>
  <c r="A46" i="11"/>
  <c r="A40" i="11"/>
  <c r="A36" i="11"/>
  <c r="A35" i="11"/>
  <c r="A20" i="11"/>
  <c r="A16" i="11"/>
  <c r="A15" i="11"/>
  <c r="A9" i="11"/>
  <c r="A5" i="11"/>
  <c r="A4" i="11"/>
  <c r="A52" i="12"/>
  <c r="A48" i="12"/>
  <c r="A47" i="12"/>
  <c r="A41" i="12"/>
  <c r="A37" i="12"/>
  <c r="A36" i="12"/>
  <c r="A20" i="12"/>
  <c r="A16" i="12"/>
  <c r="A15" i="12"/>
  <c r="A9" i="12"/>
  <c r="A5" i="12"/>
  <c r="A4" i="12"/>
  <c r="A49" i="14"/>
  <c r="A45" i="14"/>
  <c r="A44" i="14"/>
  <c r="A38" i="14"/>
  <c r="A34" i="14"/>
  <c r="A33" i="14"/>
  <c r="A53" i="15"/>
  <c r="A48" i="15"/>
  <c r="A47" i="15"/>
  <c r="A41" i="15"/>
  <c r="A36" i="15"/>
  <c r="A22" i="15"/>
  <c r="A17" i="15"/>
  <c r="A16" i="15"/>
  <c r="A4" i="15"/>
  <c r="A15" i="14"/>
  <c r="A4" i="14"/>
  <c r="A20" i="14"/>
  <c r="A16" i="14"/>
  <c r="A9" i="14"/>
  <c r="A5" i="14"/>
  <c r="A10" i="15"/>
  <c r="A5" i="15"/>
  <c r="I26" i="10"/>
  <c r="E54" i="12"/>
  <c r="E53" i="12"/>
  <c r="H26" i="10" s="1"/>
  <c r="E50" i="12"/>
  <c r="E49" i="12"/>
  <c r="E43" i="12"/>
  <c r="E42" i="12"/>
  <c r="H21" i="10" s="1"/>
  <c r="E39" i="12"/>
  <c r="E38" i="12"/>
  <c r="H20" i="10" s="1"/>
  <c r="G55" i="15"/>
  <c r="G54" i="15"/>
  <c r="G50" i="15"/>
  <c r="G49" i="15"/>
  <c r="G52" i="15" s="1"/>
  <c r="G58" i="15" s="1"/>
  <c r="G43" i="15"/>
  <c r="G42" i="15"/>
  <c r="G45" i="15" s="1"/>
  <c r="G38" i="15"/>
  <c r="G37" i="15"/>
  <c r="G40" i="15" l="1"/>
  <c r="G46" i="15" s="1"/>
  <c r="L15" i="10"/>
  <c r="G21" i="10"/>
  <c r="G20" i="10"/>
  <c r="I25" i="10"/>
  <c r="F26" i="10"/>
  <c r="G26" i="10"/>
  <c r="F25" i="10"/>
  <c r="G24" i="15"/>
  <c r="G23" i="15"/>
  <c r="G19" i="15"/>
  <c r="G18" i="15"/>
  <c r="G12" i="15"/>
  <c r="G11" i="15"/>
  <c r="G7" i="15"/>
  <c r="G6" i="15"/>
  <c r="E22" i="12"/>
  <c r="E21" i="12"/>
  <c r="E18" i="12"/>
  <c r="E17" i="12"/>
  <c r="E11" i="12"/>
  <c r="E10" i="12"/>
  <c r="E7" i="12"/>
  <c r="E6" i="12"/>
  <c r="I8" i="10"/>
  <c r="F20" i="10" l="1"/>
  <c r="J20" i="10" s="1"/>
  <c r="K20" i="10" s="1"/>
  <c r="J26" i="10"/>
  <c r="K26" i="10" s="1"/>
  <c r="H25" i="10"/>
  <c r="J25" i="10" s="1"/>
  <c r="G25" i="10"/>
  <c r="F21" i="10"/>
  <c r="I7" i="10"/>
  <c r="F8" i="10"/>
  <c r="F7" i="10"/>
  <c r="J21" i="10" l="1"/>
  <c r="K21" i="10"/>
  <c r="K25" i="10"/>
  <c r="H7" i="10"/>
  <c r="G7" i="10"/>
  <c r="G8" i="10"/>
  <c r="J7" i="10" l="1"/>
  <c r="K7" i="10"/>
  <c r="J8" i="10"/>
  <c r="K8" i="10" s="1"/>
  <c r="L23" i="10"/>
  <c r="L28" i="10"/>
  <c r="L30" i="10" l="1"/>
  <c r="L10" i="10"/>
  <c r="L17" i="10" s="1"/>
  <c r="L31" i="10" l="1"/>
</calcChain>
</file>

<file path=xl/sharedStrings.xml><?xml version="1.0" encoding="utf-8"?>
<sst xmlns="http://schemas.openxmlformats.org/spreadsheetml/2006/main" count="248" uniqueCount="107">
  <si>
    <t>Eil. Nr. </t>
  </si>
  <si>
    <t>Tikslinė grupė (T) (ūkio subjektų skaičius, vnt.)</t>
  </si>
  <si>
    <t>Išlaidos darbuotojams (D), Eur</t>
  </si>
  <si>
    <t>Išlaidos investicijoms (I), Eur</t>
  </si>
  <si>
    <t>Išlaidos medžiagoms (M), Eur</t>
  </si>
  <si>
    <t>1.</t>
  </si>
  <si>
    <t>1.1. </t>
  </si>
  <si>
    <t>1.1.1.</t>
  </si>
  <si>
    <t>Veiksmas A1</t>
  </si>
  <si>
    <t>1.1.2.</t>
  </si>
  <si>
    <t>Veiksmas A2</t>
  </si>
  <si>
    <t>...</t>
  </si>
  <si>
    <t> 1.2.</t>
  </si>
  <si>
    <t>1.2.1.</t>
  </si>
  <si>
    <t>Veiksmas B1</t>
  </si>
  <si>
    <t>1.2.2.</t>
  </si>
  <si>
    <t>Veiksmas B2</t>
  </si>
  <si>
    <t>....</t>
  </si>
  <si>
    <t>Straipsnis (-iai), punktas (-ai) ir įpareigojimas</t>
  </si>
  <si>
    <t xml:space="preserve">Darbuotojas </t>
  </si>
  <si>
    <t>Darbuotojų skaičius, vnt.</t>
  </si>
  <si>
    <t>Veiksmo atlikimo dažnis per metus</t>
  </si>
  <si>
    <t>A1.1</t>
  </si>
  <si>
    <t>A1.2</t>
  </si>
  <si>
    <t>A2.1</t>
  </si>
  <si>
    <t>A2.2</t>
  </si>
  <si>
    <t>B1.1</t>
  </si>
  <si>
    <t>B1.2</t>
  </si>
  <si>
    <t>B2.1</t>
  </si>
  <si>
    <t>B2.2</t>
  </si>
  <si>
    <t>Objektas</t>
  </si>
  <si>
    <t>Iš viso išlaidų investicijoms pagal veiksmą A1</t>
  </si>
  <si>
    <t>Iš viso išlaidų investicijoms pagal veiksmą A2</t>
  </si>
  <si>
    <t>Iš viso išlaidų investicijoms pagal įpareigojimą A</t>
  </si>
  <si>
    <t>Iš viso išlaidų investicijoms pagal veiksmą B1</t>
  </si>
  <si>
    <t>Iš viso išlaidų investicijoms pagal veiksmą B2</t>
  </si>
  <si>
    <t>Iš viso išlaidų investicijoms pagal įpareigojimą B</t>
  </si>
  <si>
    <t>Iš viso išlaidų medžiagoms pagal veiksmą A1</t>
  </si>
  <si>
    <t>Iš viso išlaidų medžiagoms pagal veiksmą A2</t>
  </si>
  <si>
    <t>Iš viso išlaidų medžiagoms pagal įpareigojimą A</t>
  </si>
  <si>
    <t>Iš viso išlaidų medžiagoms pagal veiksmą B1</t>
  </si>
  <si>
    <t>Iš viso išlaidų medžiagoms pagal įpareigojimą B</t>
  </si>
  <si>
    <t>Iš viso išlaidų medžiagoms pagal veiksmą B2</t>
  </si>
  <si>
    <t>Iš išorės įsigyjamos paslaugos (darbai)</t>
  </si>
  <si>
    <t>Paslaugų (darbų) kaina (E), Eur</t>
  </si>
  <si>
    <t>Iš viso išlaidų iš išorės įsigyjamoms paslaugoms (darbams) pagal veiksmą A1</t>
  </si>
  <si>
    <t>Iš viso išlaidų iš išorės įsigyjamoms paslaugoms (darbams) pagal veiksmą A2</t>
  </si>
  <si>
    <t>Iš viso išlaidų iš išorės įsigyjamoms paslaugoms (darbams) pagal įpareigojimą A</t>
  </si>
  <si>
    <t>Iš viso išlaidų iš išorės įsigyjamoms paslaugoms (darbams) pagal veiksmą B1</t>
  </si>
  <si>
    <t>Iš viso išlaidų iš išorės įsigyjamoms paslaugoms (darbams) pagal veiksmą B2</t>
  </si>
  <si>
    <t>Iš viso išlaidų iš išorės įsigyjamoms paslaugoms (darbams) pagal įpareigojimą B</t>
  </si>
  <si>
    <t>.......</t>
  </si>
  <si>
    <t>2.</t>
  </si>
  <si>
    <t>2.1. </t>
  </si>
  <si>
    <t>2.1.1.</t>
  </si>
  <si>
    <t>2.1.2.</t>
  </si>
  <si>
    <t> 2.2.</t>
  </si>
  <si>
    <t>2.2.1.</t>
  </si>
  <si>
    <t>2.2.2.</t>
  </si>
  <si>
    <t>Išlaidos paslaugoms (darbams) įsigyti, Eur, (E)</t>
  </si>
  <si>
    <t>Įpareigojimo  tikslinei grupei sukeliama prisitaikymo išlaidų suma (PI), Eur, ((5)*(11))</t>
  </si>
  <si>
    <t>Medžiagos kiekis / metus (svorio ar tūrio matais arba vienetais) (Q)</t>
  </si>
  <si>
    <t>Išlaidų investicijoms (I) apskaičiavimas (galiojantis teisės aktas)</t>
  </si>
  <si>
    <t>Išlaidų investicijoms (I) apskaičiavimas (teisės akto projektas)</t>
  </si>
  <si>
    <t>Išlaidų medžiagoms (M) apskaičiavimas (galiojantis teisės aktas)</t>
  </si>
  <si>
    <t>Išlaidų medžiagoms (M) apskaičiavimas (teisės akto projektas)</t>
  </si>
  <si>
    <t>Teisės akto  (teisės akto projekto) straipsnis (-iai), punktas   (-ai) ir įpareigojimas</t>
  </si>
  <si>
    <t>Įpareigojimo vykdymo veiksmas</t>
  </si>
  <si>
    <t>Įpareigojimo tikslinės grupės veikiančiam ūkio subjektui, vykdančiam ekonominę veiklą rinkos sąlygomis ir įgyvendinančiam įpareigojimą verslo praktikoje pagrįstomis sąnaudomis, sukeliama prisitaikymo prie reguliavimo išlaidų (toliau – prisitaikymo išlaidos) suma (S), Eur ((6) + (7) + (8) + (9) + (10)</t>
  </si>
  <si>
    <t>Kilmė (Europos Sąjungos arba tarptautinė, nacionalinė)</t>
  </si>
  <si>
    <t>Iš viso prisitaikymo išlaidų pagal įpareigojimą A</t>
  </si>
  <si>
    <t>Iš viso prisitaikymo išlaidų pagal įpareigojimą B</t>
  </si>
  <si>
    <t>Iš viso prisitaikymo išlaidų pagal galiojantį teisės aktą, Eur</t>
  </si>
  <si>
    <t>Iš viso prisitaikymo išlaidų pagal teisės akto projektą, Eur</t>
  </si>
  <si>
    <t>Teisės akto projektu numatomas sukelti prisitaikymo išlaidų pokytis, Eur</t>
  </si>
  <si>
    <t>Išlaidų darbuotojams (D) apskaičiavimas (galiojantis teisės aktas)</t>
  </si>
  <si>
    <t>Išlaidų darbuotojams (D) apskaičiavimas (teisės akto projektas)</t>
  </si>
  <si>
    <t>Darbuotojo vidutinio valandinio darbo užmokesčio ir nuo jo darbdavio mokamų mokesčių suma, Eur/val.</t>
  </si>
  <si>
    <t>Įpareigojimo vykdymo veiksmui (toliau – Veiksmas) vykdyti skirtas darbuotojo laikas, val.</t>
  </si>
  <si>
    <t>Iš viso išlaidų darbuotojams (D), Eur</t>
  </si>
  <si>
    <t>Iš viso D išlaidų veiksmui A1, Eur</t>
  </si>
  <si>
    <t>Iš viso D išlaidų veiksmui A2, Eur</t>
  </si>
  <si>
    <t>Iš viso D išlaidų pagal įpareigojimą A, Eur</t>
  </si>
  <si>
    <t>Iš viso D išlaidų veiksmui B1, Eur</t>
  </si>
  <si>
    <t>Iš viso D išlaidų veiksmui B2, Eur</t>
  </si>
  <si>
    <t>Iš viso D išlaidų pagal įpareigojimą B, Eur</t>
  </si>
  <si>
    <t xml:space="preserve">Teisės akto straipsnis, punktas ir įpareigojimas </t>
  </si>
  <si>
    <t xml:space="preserve">Teisės akto projekto straipsnis, punktas ir įpareigojimas </t>
  </si>
  <si>
    <t>Teisės akto straipsnis, punktas ir įpareigojimas</t>
  </si>
  <si>
    <t>Teisės akto projekto straipsnis, punktas ir įpareigojimas</t>
  </si>
  <si>
    <t>Medžiaga arba medžiagų grupė</t>
  </si>
  <si>
    <t>Medžiagos (medžiagų) grupės kaina už kiekio vienetą (K) (Eur už svorio ar tūrio matą arba vienetą), Eur/kiekio matą</t>
  </si>
  <si>
    <t>…</t>
  </si>
  <si>
    <t>Išlaidų iš išorės įsigyjamoms paslaugoms (darbams) (E) apskaičiavimas (galiojantis teisės aktas)</t>
  </si>
  <si>
    <t>Išlaidų iš išorės įsigyjamoms paslaugoms (darbams) (E) apskaičiavimas (teisės akto projektas)</t>
  </si>
  <si>
    <t>Ūkio subjektų administracinės naštos ir prisitaikymo prie reguliavimo išlaidų vertinimo pinigine išraiška skaičiuoklė</t>
  </si>
  <si>
    <t>Pridėtinės išlaidos (O), Eur, (0,05*((6)+(7)+(8)+(9)))</t>
  </si>
  <si>
    <t>Netaikoma</t>
  </si>
  <si>
    <t>Kolektyvinio investavimo subjektų įstatymo Nr. IX-1709 4, 5, 6, 9, 10, 11, 21, 27, 28, 301, 37, 52, 79, 86, 165, 166, 171, 172 straipsnių, Įstatymo priedo pakeitimo ir Įstatymo papildymo 11(1) straipsniu įstatymo projektas</t>
  </si>
  <si>
    <t>Dokumentų parengimas</t>
  </si>
  <si>
    <t>Informavimas priežiūros instituciją</t>
  </si>
  <si>
    <t>1211 Finansų srities vadovai</t>
  </si>
  <si>
    <t>241 Finansų specialistai</t>
  </si>
  <si>
    <r>
      <rPr>
        <b/>
        <i/>
        <sz val="8"/>
        <color rgb="FF000000"/>
        <rFont val="Verdana"/>
        <family val="2"/>
        <charset val="186"/>
      </rPr>
      <t>14 straipsnis. 52 straipsnio pakeitimas</t>
    </r>
    <r>
      <rPr>
        <i/>
        <sz val="8"/>
        <color rgb="FF000000"/>
        <rFont val="Verdana"/>
        <family val="2"/>
        <charset val="186"/>
      </rPr>
      <t xml:space="preserve">
4. Papildyti 52 straipsnį 7–9 dalimis: 
8. Valdymo įmonė, prieš taikydama šio įstatymo 11(1) straipsnio 1 dalies 9 punkte nurodytą likvidumo valdymo priemonę arba sustabdydama jos taikymą, nedelsdama, ne vėliau kaip per 5 darbo dienas nuo sprendimo priėmimo dienos, apie tai informuoja priežiūros instituciją.  </t>
    </r>
  </si>
  <si>
    <t>Finansų rinkų politikos departamento Kapitalo rinkų skyriaus vyr. specialistė Ieva Vaštakaitė</t>
  </si>
  <si>
    <r>
      <rPr>
        <b/>
        <i/>
        <sz val="8"/>
        <color rgb="FF000000"/>
        <rFont val="Verdana"/>
        <family val="2"/>
        <charset val="186"/>
      </rPr>
      <t>11 straipsnis. 28 straipsnio pakeitimas</t>
    </r>
    <r>
      <rPr>
        <i/>
        <sz val="8"/>
        <color rgb="FF000000"/>
        <rFont val="Verdana"/>
        <family val="2"/>
        <charset val="186"/>
      </rPr>
      <t xml:space="preserve">
2. Papildyti 28 straipsnį 9–12 dalimis:
„9. Priežiūros institucijos nustatytais terminais valdymo įmonė turi atnaujinti ir priežiūros institucijai teikti informaciją apie:
1) kiekvieno savo valdomo kolektyvinio investavimo subjekto likvidumo valdymo tvarką, įskaitant einamąjį likvidumo valdymo priemonių rinkinį ir pasirinktų likvidumo valdymo priemonių naudojimą ar sustabdymą;
2) valdymo įmonės taikomas priemones rinkos rizikai, likvidumo rizikai, sandorio šalies rizikai, operacinei rizikai ir kitoms rizikoms valdyti ir bendrą kolektyvinio investavimo subjekto naudojamo finansinio sverto dydį;
3) testavimo nepalankiausiomis sąlygomis rezultatus; 
4) valdymo funkcijų – investicinių priemonių portfelio valdymo ir rizikos valdymo – perdavimo tvarką;
5) kitų valstybių narių, kuriose valdymo įmonė arba jos vardu veikiantis platintojas platina kolektyvinio investavimo subjekto investicinius vienetus ar akcijas, sąrašą. 
10. Šio straipsnio 9 dalies 4 punkte nurodyta informacija, kai valdymo funkcijos apima investicinių priemonių portfelio valdymą ir (arba) rizikos valdymą, turi apimti:
1) juridinio asmens, kuriam buvo pavestos valdymo funkcijos, pavadinimą, buveinę, informaciją, ar jis turi glaudžių ryšių su valdymo įmone, ar turi licenciją arba yra turto valdymo tikslais reguliuojamas subjektas, jo priežiūros instituciją, taip pat asmenų, kuriems buvo pavestos valdymo funkcijos, identifikatorius, siekiant pateiktą informaciją susieti su kitais priežiūros arba viešai prieinamais duomenų šaltiniais;
2) valdymo įmonės darbuotojų, kurie atlieka kasdienes investicinių priemonių portfelio valdymo ar rizikos valdymo funkcijas, skaičių ir jų darbo laiką;
3) su perduotomis investicinių priemonių portfelio valdymo ir rizikos valdymo funkcijomis susijusios veiklos sąrašą ir aprašymą; 
4) jeigu buvo perduota investicinių priemonių portfelio valdymo funkcija, kolektyvinio investavimo subjekto turto, kuriam taikoma su portfelio valdymo funkcija susijusi perdavimo tvarka, sumą ir procentinę dalį;
5) valdymo įmonės darbuotojų, kurie atsakingi už valdymo funkcijų perdavimo tvarkos stebėseną, skaičių ir jų darbo laiką;
6) valdymo įmonės atliekamų periodinių išsamaus patikrinimo peržiūrų, skirtų perduotai veiklai stebėti, skaičių ir datas, nustatytų trūkumų (pažeidimų) sąrašą ir, kai aktualu, priemonių, kurių imtasi nustatytiems trūkumams (pažeidimams) spręsti, sąrašą ir datą, iki kurios tos priemonės turi būti įgyvendintos; 
7) pavestų valdymo funkcijų tolesnio perdavimo tvarką, jeigu tokia tvarka nustatyta. Tokiu atveju pagal šios dalies 1, 3 ir 4 punktus pateikiama informacija, susijusi su asmenimis, kuriems toliau perduodamos valdymo funkcijos, ir informacija apie tolesnę, su perduotomis investicinių priemonių portfelio valdymo ir rizikos valdymo funkcijomis susijusią, veiklą;
8) valdymo funkcijų perdavimo ir tolesnio perdavimo pradžios ir pabaigos laikotarpius. </t>
    </r>
  </si>
  <si>
    <t>Europos Sąjungos teisės aktas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</si>
</sst>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86"/>
      <scheme val="minor"/>
    </font>
    <font>
      <sz val="8"/>
      <color theme="1"/>
      <name val="Verdana"/>
      <family val="2"/>
      <charset val="186"/>
    </font>
    <font>
      <b/>
      <sz val="8"/>
      <color rgb="FF000000"/>
      <name val="Verdana"/>
      <family val="2"/>
      <charset val="186"/>
    </font>
    <font>
      <sz val="8"/>
      <color rgb="FF000000"/>
      <name val="Verdana"/>
      <family val="2"/>
      <charset val="186"/>
    </font>
    <font>
      <i/>
      <sz val="8"/>
      <color rgb="FF000000"/>
      <name val="Verdana"/>
      <family val="2"/>
      <charset val="186"/>
    </font>
    <font>
      <sz val="8"/>
      <name val="Verdana"/>
      <family val="2"/>
      <charset val="186"/>
    </font>
    <font>
      <b/>
      <sz val="12"/>
      <color theme="1"/>
      <name val="Verdana"/>
      <family val="2"/>
      <charset val="186"/>
    </font>
    <font>
      <b/>
      <sz val="8"/>
      <color theme="1"/>
      <name val="Verdana"/>
      <family val="2"/>
      <charset val="186"/>
    </font>
    <font>
      <b/>
      <sz val="8"/>
      <color theme="0"/>
      <name val="Verdana"/>
      <family val="2"/>
      <charset val="186"/>
    </font>
    <font>
      <b/>
      <i/>
      <sz val="8"/>
      <color rgb="FF000000"/>
      <name val="Verdana"/>
      <family val="2"/>
      <charset val="186"/>
    </font>
    <font>
      <sz val="10"/>
      <color rgb="FF000000"/>
      <name val="Aptos"/>
      <family val="2"/>
    </font>
    <font>
      <sz val="8"/>
      <color rgb="FFFF0000"/>
      <name val="Verdana"/>
      <family val="2"/>
      <charset val="186"/>
    </font>
  </fonts>
  <fills count="10">
    <fill>
      <patternFill patternType="none"/>
    </fill>
    <fill>
      <patternFill patternType="gray125"/>
    </fill>
    <fill>
      <patternFill patternType="solid">
        <fgColor rgb="FFF2F2F2"/>
        <bgColor indexed="64"/>
      </patternFill>
    </fill>
    <fill>
      <patternFill patternType="solid">
        <fgColor rgb="FFFFFFFF"/>
        <bgColor indexed="64"/>
      </patternFill>
    </fill>
    <fill>
      <patternFill patternType="solid">
        <fgColor theme="0"/>
        <bgColor indexed="64"/>
      </patternFill>
    </fill>
    <fill>
      <patternFill patternType="solid">
        <fgColor rgb="FFF2F1F0"/>
        <bgColor indexed="64"/>
      </patternFill>
    </fill>
    <fill>
      <patternFill patternType="solid">
        <fgColor rgb="FF390A6F"/>
        <bgColor indexed="64"/>
      </patternFill>
    </fill>
    <fill>
      <patternFill patternType="solid">
        <fgColor rgb="FF44BBA4"/>
        <bgColor indexed="64"/>
      </patternFill>
    </fill>
    <fill>
      <patternFill patternType="solid">
        <fgColor rgb="FFCCD3FF"/>
        <bgColor indexed="64"/>
      </patternFill>
    </fill>
    <fill>
      <patternFill patternType="solid">
        <fgColor rgb="FF7E47FF"/>
        <bgColor indexed="64"/>
      </patternFill>
    </fill>
  </fills>
  <borders count="1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s>
  <cellStyleXfs count="1">
    <xf numFmtId="0" fontId="0" fillId="0" borderId="0"/>
  </cellStyleXfs>
  <cellXfs count="77">
    <xf numFmtId="0" fontId="0" fillId="0" borderId="0" xfId="0"/>
    <xf numFmtId="0" fontId="1" fillId="0" borderId="0" xfId="0" applyFont="1" applyAlignment="1">
      <alignment vertical="top"/>
    </xf>
    <xf numFmtId="0" fontId="3" fillId="0" borderId="2" xfId="0" applyFont="1" applyBorder="1" applyAlignment="1">
      <alignment horizontal="center" vertical="top"/>
    </xf>
    <xf numFmtId="0" fontId="4" fillId="0" borderId="5" xfId="0" applyFont="1" applyBorder="1" applyAlignment="1">
      <alignment vertical="top" wrapText="1"/>
    </xf>
    <xf numFmtId="0" fontId="3" fillId="2" borderId="5" xfId="0" applyFont="1" applyFill="1" applyBorder="1" applyAlignment="1">
      <alignment vertical="top" wrapText="1"/>
    </xf>
    <xf numFmtId="0" fontId="3" fillId="0" borderId="5" xfId="0" applyFont="1" applyBorder="1" applyAlignment="1">
      <alignment vertical="top" wrapText="1"/>
    </xf>
    <xf numFmtId="0" fontId="3" fillId="3" borderId="5" xfId="0" applyFont="1" applyFill="1" applyBorder="1" applyAlignment="1">
      <alignment vertical="top" wrapText="1"/>
    </xf>
    <xf numFmtId="0" fontId="3" fillId="2" borderId="5" xfId="0" applyFont="1" applyFill="1" applyBorder="1" applyAlignment="1">
      <alignment horizontal="right" vertical="top" wrapText="1"/>
    </xf>
    <xf numFmtId="0" fontId="3" fillId="0" borderId="2" xfId="0" applyFont="1" applyBorder="1" applyAlignment="1">
      <alignment horizontal="right" vertical="top" wrapText="1"/>
    </xf>
    <xf numFmtId="0" fontId="3" fillId="4" borderId="5" xfId="0" applyFont="1" applyFill="1" applyBorder="1" applyAlignment="1">
      <alignment vertical="top" wrapText="1"/>
    </xf>
    <xf numFmtId="0" fontId="5" fillId="0" borderId="5" xfId="0" applyFont="1" applyBorder="1" applyAlignment="1">
      <alignment vertical="top" wrapText="1"/>
    </xf>
    <xf numFmtId="0" fontId="2" fillId="0" borderId="5" xfId="0" applyFont="1" applyBorder="1" applyAlignment="1">
      <alignment horizontal="center" vertical="top" wrapText="1"/>
    </xf>
    <xf numFmtId="0" fontId="3" fillId="0" borderId="2" xfId="0" applyFont="1" applyBorder="1" applyAlignment="1">
      <alignment vertical="top" wrapText="1"/>
    </xf>
    <xf numFmtId="0" fontId="8" fillId="6" borderId="8" xfId="0" applyFont="1" applyFill="1" applyBorder="1" applyAlignment="1">
      <alignment horizontal="left" vertical="top"/>
    </xf>
    <xf numFmtId="0" fontId="8" fillId="6" borderId="1" xfId="0" applyFont="1" applyFill="1" applyBorder="1" applyAlignment="1">
      <alignment vertical="top" wrapText="1"/>
    </xf>
    <xf numFmtId="0" fontId="8" fillId="6" borderId="1" xfId="0" applyFont="1" applyFill="1" applyBorder="1" applyAlignment="1">
      <alignment horizontal="center" vertical="top" wrapText="1"/>
    </xf>
    <xf numFmtId="0" fontId="8" fillId="6" borderId="4" xfId="0" applyFont="1" applyFill="1" applyBorder="1" applyAlignment="1">
      <alignment vertical="top" wrapText="1"/>
    </xf>
    <xf numFmtId="0" fontId="8" fillId="7" borderId="1" xfId="0" applyFont="1" applyFill="1" applyBorder="1" applyAlignment="1">
      <alignment horizontal="center" vertical="top" wrapText="1"/>
    </xf>
    <xf numFmtId="0" fontId="2" fillId="8" borderId="8" xfId="0" applyFont="1" applyFill="1" applyBorder="1" applyAlignment="1">
      <alignment vertical="top" wrapText="1"/>
    </xf>
    <xf numFmtId="0" fontId="8" fillId="9" borderId="2" xfId="0" applyFont="1" applyFill="1" applyBorder="1" applyAlignment="1">
      <alignment vertical="top" wrapText="1"/>
    </xf>
    <xf numFmtId="0" fontId="7" fillId="0" borderId="0" xfId="0" applyFont="1" applyAlignment="1">
      <alignment vertical="top"/>
    </xf>
    <xf numFmtId="0" fontId="8" fillId="7" borderId="10" xfId="0" applyFont="1" applyFill="1" applyBorder="1" applyAlignment="1">
      <alignment horizontal="center" vertical="top"/>
    </xf>
    <xf numFmtId="0" fontId="2" fillId="8" borderId="5" xfId="0" applyFont="1" applyFill="1" applyBorder="1" applyAlignment="1">
      <alignment horizontal="center" vertical="top" wrapText="1"/>
    </xf>
    <xf numFmtId="0" fontId="4" fillId="0" borderId="2" xfId="0" applyFont="1" applyBorder="1" applyAlignment="1">
      <alignment vertical="top" wrapText="1"/>
    </xf>
    <xf numFmtId="0" fontId="3" fillId="2" borderId="5" xfId="0" applyFont="1" applyFill="1" applyBorder="1" applyAlignment="1">
      <alignment horizontal="center" vertical="top" wrapText="1"/>
    </xf>
    <xf numFmtId="0" fontId="1" fillId="0" borderId="2" xfId="0" applyFont="1" applyBorder="1" applyAlignment="1">
      <alignment vertical="top" wrapText="1"/>
    </xf>
    <xf numFmtId="0" fontId="2" fillId="0" borderId="5" xfId="0" applyFont="1" applyBorder="1" applyAlignment="1">
      <alignment vertical="top" wrapText="1"/>
    </xf>
    <xf numFmtId="0" fontId="2" fillId="0" borderId="0" xfId="0" applyFont="1" applyAlignment="1">
      <alignment horizontal="right" vertical="top" wrapText="1"/>
    </xf>
    <xf numFmtId="0" fontId="2" fillId="0" borderId="0" xfId="0" applyFont="1" applyAlignment="1">
      <alignment vertical="top" wrapText="1"/>
    </xf>
    <xf numFmtId="0" fontId="2" fillId="5" borderId="8" xfId="0" applyFont="1" applyFill="1" applyBorder="1" applyAlignment="1">
      <alignment horizontal="center" vertical="top" wrapText="1"/>
    </xf>
    <xf numFmtId="0" fontId="2" fillId="5" borderId="3" xfId="0" applyFont="1" applyFill="1" applyBorder="1" applyAlignment="1">
      <alignment horizontal="center" vertical="top" wrapText="1"/>
    </xf>
    <xf numFmtId="0" fontId="8" fillId="7" borderId="2" xfId="0" applyFont="1" applyFill="1" applyBorder="1" applyAlignment="1">
      <alignment horizontal="center" vertical="top" wrapText="1"/>
    </xf>
    <xf numFmtId="0" fontId="8" fillId="7" borderId="5" xfId="0" applyFont="1" applyFill="1" applyBorder="1" applyAlignment="1">
      <alignment horizontal="center" vertical="top" wrapText="1"/>
    </xf>
    <xf numFmtId="0" fontId="3" fillId="4" borderId="0" xfId="0" applyFont="1" applyFill="1" applyAlignment="1">
      <alignment vertical="top" wrapText="1"/>
    </xf>
    <xf numFmtId="0" fontId="2" fillId="2" borderId="5" xfId="0" applyFont="1" applyFill="1" applyBorder="1" applyAlignment="1">
      <alignment vertical="top" wrapText="1"/>
    </xf>
    <xf numFmtId="0" fontId="2" fillId="0" borderId="2" xfId="0" applyFont="1" applyBorder="1" applyAlignment="1">
      <alignment vertical="top" wrapText="1"/>
    </xf>
    <xf numFmtId="0" fontId="2" fillId="4" borderId="0" xfId="0" applyFont="1" applyFill="1" applyAlignment="1">
      <alignment vertical="top" wrapText="1"/>
    </xf>
    <xf numFmtId="0" fontId="3" fillId="5" borderId="5" xfId="0" applyFont="1" applyFill="1" applyBorder="1" applyAlignment="1">
      <alignment vertical="top" wrapText="1"/>
    </xf>
    <xf numFmtId="0" fontId="3" fillId="5" borderId="5" xfId="0" applyFont="1" applyFill="1" applyBorder="1" applyAlignment="1">
      <alignment horizontal="right" vertical="top" wrapText="1"/>
    </xf>
    <xf numFmtId="0" fontId="5" fillId="5" borderId="5" xfId="0" applyFont="1" applyFill="1" applyBorder="1" applyAlignment="1">
      <alignment vertical="top" wrapText="1"/>
    </xf>
    <xf numFmtId="0" fontId="3" fillId="5" borderId="5" xfId="0" applyFont="1" applyFill="1" applyBorder="1" applyAlignment="1">
      <alignment horizontal="center" vertical="top" wrapText="1"/>
    </xf>
    <xf numFmtId="0" fontId="10" fillId="0" borderId="0" xfId="0" applyFont="1" applyAlignment="1">
      <alignment vertical="center"/>
    </xf>
    <xf numFmtId="0" fontId="11" fillId="0" borderId="0" xfId="0" applyFont="1" applyAlignment="1">
      <alignment vertical="top"/>
    </xf>
    <xf numFmtId="0" fontId="6" fillId="5" borderId="11" xfId="0" applyFont="1" applyFill="1" applyBorder="1" applyAlignment="1">
      <alignment horizontal="left" vertical="top"/>
    </xf>
    <xf numFmtId="0" fontId="6" fillId="5" borderId="12" xfId="0" applyFont="1" applyFill="1" applyBorder="1" applyAlignment="1">
      <alignment horizontal="left" vertical="top"/>
    </xf>
    <xf numFmtId="0" fontId="6" fillId="5" borderId="4" xfId="0" applyFont="1" applyFill="1" applyBorder="1" applyAlignment="1">
      <alignment horizontal="left" vertical="top"/>
    </xf>
    <xf numFmtId="0" fontId="6" fillId="5" borderId="13" xfId="0" applyFont="1" applyFill="1" applyBorder="1" applyAlignment="1">
      <alignment horizontal="left" vertical="top"/>
    </xf>
    <xf numFmtId="0" fontId="6" fillId="5" borderId="9" xfId="0" applyFont="1" applyFill="1" applyBorder="1" applyAlignment="1">
      <alignment horizontal="left" vertical="top"/>
    </xf>
    <xf numFmtId="0" fontId="6" fillId="5" borderId="5" xfId="0" applyFont="1" applyFill="1" applyBorder="1" applyAlignment="1">
      <alignment horizontal="left" vertical="top"/>
    </xf>
    <xf numFmtId="0" fontId="2" fillId="8" borderId="6" xfId="0" applyFont="1" applyFill="1" applyBorder="1" applyAlignment="1">
      <alignment vertical="top" wrapText="1"/>
    </xf>
    <xf numFmtId="0" fontId="2" fillId="8" borderId="7" xfId="0" applyFont="1" applyFill="1" applyBorder="1" applyAlignment="1">
      <alignment vertical="top" wrapText="1"/>
    </xf>
    <xf numFmtId="0" fontId="2" fillId="8" borderId="3" xfId="0" applyFont="1" applyFill="1" applyBorder="1" applyAlignment="1">
      <alignment vertical="top" wrapText="1"/>
    </xf>
    <xf numFmtId="0" fontId="3" fillId="0" borderId="6" xfId="0" applyFont="1" applyBorder="1" applyAlignment="1">
      <alignment horizontal="right" vertical="top" wrapText="1"/>
    </xf>
    <xf numFmtId="0" fontId="3" fillId="0" borderId="7" xfId="0" applyFont="1" applyBorder="1" applyAlignment="1">
      <alignment horizontal="right" vertical="top" wrapText="1"/>
    </xf>
    <xf numFmtId="0" fontId="3" fillId="0" borderId="3" xfId="0" applyFont="1" applyBorder="1" applyAlignment="1">
      <alignment horizontal="right" vertical="top" wrapText="1"/>
    </xf>
    <xf numFmtId="0" fontId="2" fillId="0" borderId="6" xfId="0" applyFont="1" applyBorder="1" applyAlignment="1">
      <alignment horizontal="right" vertical="top" wrapText="1"/>
    </xf>
    <xf numFmtId="0" fontId="2" fillId="0" borderId="7" xfId="0" applyFont="1" applyBorder="1" applyAlignment="1">
      <alignment horizontal="right" vertical="top" wrapText="1"/>
    </xf>
    <xf numFmtId="0" fontId="2" fillId="0" borderId="3" xfId="0" applyFont="1" applyBorder="1" applyAlignment="1">
      <alignment horizontal="right" vertical="top" wrapText="1"/>
    </xf>
    <xf numFmtId="0" fontId="8" fillId="9" borderId="6" xfId="0" applyFont="1" applyFill="1" applyBorder="1" applyAlignment="1">
      <alignment vertical="top" wrapText="1"/>
    </xf>
    <xf numFmtId="0" fontId="8" fillId="9" borderId="7" xfId="0" applyFont="1" applyFill="1" applyBorder="1" applyAlignment="1">
      <alignment vertical="top" wrapText="1"/>
    </xf>
    <xf numFmtId="0" fontId="8" fillId="9" borderId="3" xfId="0" applyFont="1" applyFill="1" applyBorder="1" applyAlignment="1">
      <alignment vertical="top" wrapText="1"/>
    </xf>
    <xf numFmtId="0" fontId="7" fillId="8" borderId="6" xfId="0" applyFont="1" applyFill="1" applyBorder="1" applyAlignment="1">
      <alignment horizontal="center" vertical="top" wrapText="1"/>
    </xf>
    <xf numFmtId="0" fontId="7" fillId="8" borderId="7" xfId="0" applyFont="1" applyFill="1" applyBorder="1" applyAlignment="1">
      <alignment horizontal="center" vertical="top" wrapText="1"/>
    </xf>
    <xf numFmtId="0" fontId="7" fillId="8" borderId="3" xfId="0" applyFont="1" applyFill="1" applyBorder="1" applyAlignment="1">
      <alignment horizontal="center" vertical="top" wrapText="1"/>
    </xf>
    <xf numFmtId="0" fontId="8" fillId="9" borderId="6" xfId="0" applyFont="1" applyFill="1" applyBorder="1" applyAlignment="1">
      <alignment horizontal="center" vertical="top" wrapText="1"/>
    </xf>
    <xf numFmtId="0" fontId="8" fillId="9" borderId="7" xfId="0" applyFont="1" applyFill="1" applyBorder="1" applyAlignment="1">
      <alignment horizontal="center" vertical="top" wrapText="1"/>
    </xf>
    <xf numFmtId="0" fontId="8" fillId="9" borderId="3" xfId="0" applyFont="1" applyFill="1" applyBorder="1" applyAlignment="1">
      <alignment horizontal="center" vertical="top" wrapText="1"/>
    </xf>
    <xf numFmtId="0" fontId="2" fillId="5" borderId="6" xfId="0" applyFont="1" applyFill="1" applyBorder="1" applyAlignment="1">
      <alignment horizontal="center" vertical="top" wrapText="1"/>
    </xf>
    <xf numFmtId="0" fontId="2" fillId="5" borderId="3" xfId="0" applyFont="1" applyFill="1" applyBorder="1" applyAlignment="1">
      <alignment horizontal="center" vertical="top" wrapText="1"/>
    </xf>
    <xf numFmtId="0" fontId="8" fillId="7" borderId="6" xfId="0" applyFont="1" applyFill="1" applyBorder="1" applyAlignment="1">
      <alignment horizontal="center" vertical="top" wrapText="1"/>
    </xf>
    <xf numFmtId="0" fontId="8" fillId="7" borderId="3" xfId="0" applyFont="1" applyFill="1" applyBorder="1" applyAlignment="1">
      <alignment horizontal="center" vertical="top" wrapText="1"/>
    </xf>
    <xf numFmtId="0" fontId="7" fillId="8" borderId="6" xfId="0" applyFont="1" applyFill="1" applyBorder="1" applyAlignment="1">
      <alignment horizontal="center" vertical="top"/>
    </xf>
    <xf numFmtId="0" fontId="7" fillId="8" borderId="7" xfId="0" applyFont="1" applyFill="1" applyBorder="1" applyAlignment="1">
      <alignment horizontal="center" vertical="top"/>
    </xf>
    <xf numFmtId="0" fontId="7" fillId="8" borderId="3" xfId="0" applyFont="1" applyFill="1" applyBorder="1" applyAlignment="1">
      <alignment horizontal="center" vertical="top"/>
    </xf>
    <xf numFmtId="0" fontId="8" fillId="9" borderId="6" xfId="0" applyFont="1" applyFill="1" applyBorder="1" applyAlignment="1">
      <alignment horizontal="center" vertical="top"/>
    </xf>
    <xf numFmtId="0" fontId="8" fillId="9" borderId="7" xfId="0" applyFont="1" applyFill="1" applyBorder="1" applyAlignment="1">
      <alignment horizontal="center" vertical="top"/>
    </xf>
    <xf numFmtId="0" fontId="8" fillId="9" borderId="3" xfId="0" applyFont="1" applyFill="1" applyBorder="1" applyAlignment="1">
      <alignment horizontal="center" vertical="top"/>
    </xf>
  </cellXfs>
  <cellStyles count="1">
    <cellStyle name="Įprastas" xfId="0" builtinId="0"/>
  </cellStyles>
  <dxfs count="0"/>
  <tableStyles count="0" defaultTableStyle="TableStyleMedium2" defaultPivotStyle="PivotStyleLight16"/>
  <colors>
    <mruColors>
      <color rgb="FFF2F1F0"/>
      <color rgb="FF44BBA4"/>
      <color rgb="FF7E47FF"/>
      <color rgb="FFCCD3FF"/>
      <color rgb="FF390A6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90A6F"/>
  </sheetPr>
  <dimension ref="A1:M34"/>
  <sheetViews>
    <sheetView tabSelected="1" zoomScaleNormal="100" workbookViewId="0">
      <pane ySplit="4" topLeftCell="A19" activePane="bottomLeft" state="frozen"/>
      <selection activeCell="B1" sqref="B1"/>
      <selection pane="bottomLeft" activeCell="D24" sqref="D24"/>
    </sheetView>
  </sheetViews>
  <sheetFormatPr defaultColWidth="8.7265625" defaultRowHeight="10" x14ac:dyDescent="0.35"/>
  <cols>
    <col min="1" max="1" width="6.81640625" style="1" customWidth="1"/>
    <col min="2" max="2" width="70.453125" style="1" bestFit="1" customWidth="1"/>
    <col min="3" max="3" width="13" style="1" customWidth="1"/>
    <col min="4" max="4" width="19" style="1" customWidth="1"/>
    <col min="5" max="5" width="14.1796875" style="1" customWidth="1"/>
    <col min="6" max="6" width="11.81640625" style="1" customWidth="1"/>
    <col min="7" max="7" width="12.453125" style="1" customWidth="1"/>
    <col min="8" max="8" width="11.81640625" style="1" customWidth="1"/>
    <col min="9" max="9" width="13.54296875" style="1" customWidth="1"/>
    <col min="10" max="10" width="18.1796875" style="1" customWidth="1"/>
    <col min="11" max="11" width="36.26953125" style="1" customWidth="1"/>
    <col min="12" max="12" width="24.54296875" style="1" customWidth="1"/>
    <col min="13" max="16384" width="8.7265625" style="1"/>
  </cols>
  <sheetData>
    <row r="1" spans="1:12" ht="12" customHeight="1" x14ac:dyDescent="0.35">
      <c r="A1" s="43" t="s">
        <v>95</v>
      </c>
      <c r="B1" s="44"/>
      <c r="C1" s="44"/>
      <c r="D1" s="44"/>
      <c r="E1" s="44"/>
      <c r="F1" s="44"/>
      <c r="G1" s="44"/>
      <c r="H1" s="44"/>
      <c r="I1" s="44"/>
      <c r="J1" s="44"/>
      <c r="K1" s="44"/>
      <c r="L1" s="45"/>
    </row>
    <row r="2" spans="1:12" ht="7.5" customHeight="1" thickBot="1" x14ac:dyDescent="0.4">
      <c r="A2" s="46"/>
      <c r="B2" s="47"/>
      <c r="C2" s="47"/>
      <c r="D2" s="47"/>
      <c r="E2" s="47"/>
      <c r="F2" s="47"/>
      <c r="G2" s="47"/>
      <c r="H2" s="47"/>
      <c r="I2" s="47"/>
      <c r="J2" s="47"/>
      <c r="K2" s="47"/>
      <c r="L2" s="48"/>
    </row>
    <row r="3" spans="1:12" ht="104.25" customHeight="1" thickBot="1" x14ac:dyDescent="0.4">
      <c r="A3" s="13" t="s">
        <v>0</v>
      </c>
      <c r="B3" s="14" t="s">
        <v>66</v>
      </c>
      <c r="C3" s="14" t="s">
        <v>67</v>
      </c>
      <c r="D3" s="14" t="s">
        <v>69</v>
      </c>
      <c r="E3" s="14" t="s">
        <v>1</v>
      </c>
      <c r="F3" s="15" t="s">
        <v>2</v>
      </c>
      <c r="G3" s="15" t="s">
        <v>3</v>
      </c>
      <c r="H3" s="15" t="s">
        <v>4</v>
      </c>
      <c r="I3" s="15" t="s">
        <v>59</v>
      </c>
      <c r="J3" s="16" t="s">
        <v>96</v>
      </c>
      <c r="K3" s="14" t="s">
        <v>68</v>
      </c>
      <c r="L3" s="16" t="s">
        <v>60</v>
      </c>
    </row>
    <row r="4" spans="1:12" ht="15.75" customHeight="1" thickBot="1" x14ac:dyDescent="0.4">
      <c r="A4" s="21">
        <v>1</v>
      </c>
      <c r="B4" s="17">
        <v>2</v>
      </c>
      <c r="C4" s="17">
        <v>3</v>
      </c>
      <c r="D4" s="17">
        <v>4</v>
      </c>
      <c r="E4" s="17">
        <v>5</v>
      </c>
      <c r="F4" s="17">
        <v>6</v>
      </c>
      <c r="G4" s="17">
        <v>7</v>
      </c>
      <c r="H4" s="17">
        <v>8</v>
      </c>
      <c r="I4" s="17">
        <v>9</v>
      </c>
      <c r="J4" s="17">
        <v>10</v>
      </c>
      <c r="K4" s="17">
        <v>11</v>
      </c>
      <c r="L4" s="17">
        <v>12</v>
      </c>
    </row>
    <row r="5" spans="1:12" ht="18" customHeight="1" thickBot="1" x14ac:dyDescent="0.4">
      <c r="A5" s="18" t="s">
        <v>5</v>
      </c>
      <c r="B5" s="49" t="s">
        <v>97</v>
      </c>
      <c r="C5" s="50"/>
      <c r="D5" s="50"/>
      <c r="E5" s="50"/>
      <c r="F5" s="50"/>
      <c r="G5" s="50"/>
      <c r="H5" s="50"/>
      <c r="I5" s="50"/>
      <c r="J5" s="50"/>
      <c r="K5" s="50"/>
      <c r="L5" s="51"/>
    </row>
    <row r="6" spans="1:12" ht="10.5" thickBot="1" x14ac:dyDescent="0.4">
      <c r="A6" s="2" t="s">
        <v>6</v>
      </c>
      <c r="B6" s="3" t="s">
        <v>18</v>
      </c>
      <c r="C6" s="37"/>
      <c r="D6" s="5"/>
      <c r="E6" s="6">
        <v>0</v>
      </c>
      <c r="F6" s="37"/>
      <c r="G6" s="37"/>
      <c r="H6" s="37"/>
      <c r="I6" s="37"/>
      <c r="J6" s="37"/>
      <c r="K6" s="37"/>
      <c r="L6" s="37"/>
    </row>
    <row r="7" spans="1:12" ht="22.5" customHeight="1" thickBot="1" x14ac:dyDescent="0.4">
      <c r="A7" s="2" t="s">
        <v>7</v>
      </c>
      <c r="B7" s="38"/>
      <c r="C7" s="8" t="s">
        <v>8</v>
      </c>
      <c r="D7" s="37"/>
      <c r="E7" s="4"/>
      <c r="F7" s="5">
        <f>'Išlaidos darbuotojams'!G9</f>
        <v>0</v>
      </c>
      <c r="G7" s="5">
        <f>'Išlaidos investicijoms'!D8</f>
        <v>0</v>
      </c>
      <c r="H7" s="5">
        <f>'Išlaidos medžiagoms'!E8</f>
        <v>0</v>
      </c>
      <c r="I7" s="5">
        <f>'Išlaidos paslaugoms'!C8</f>
        <v>0</v>
      </c>
      <c r="J7" s="5">
        <f>0.05*(F7+G7+H7+I7)</f>
        <v>0</v>
      </c>
      <c r="K7" s="5">
        <f>SUM(F7:J7)</f>
        <v>0</v>
      </c>
      <c r="L7" s="39"/>
    </row>
    <row r="8" spans="1:12" ht="10.5" thickBot="1" x14ac:dyDescent="0.4">
      <c r="A8" s="2" t="s">
        <v>9</v>
      </c>
      <c r="B8" s="38"/>
      <c r="C8" s="8" t="s">
        <v>10</v>
      </c>
      <c r="D8" s="37"/>
      <c r="E8" s="4"/>
      <c r="F8" s="5">
        <f>'Išlaidos darbuotojams'!G14</f>
        <v>0</v>
      </c>
      <c r="G8" s="5">
        <f>'Išlaidos investicijoms'!D12</f>
        <v>0</v>
      </c>
      <c r="H8" s="5">
        <f>'Išlaidos medžiagoms'!E12</f>
        <v>0</v>
      </c>
      <c r="I8" s="5">
        <f>'Išlaidos paslaugoms'!C12</f>
        <v>0</v>
      </c>
      <c r="J8" s="5">
        <f>0.05*(F8+G8+H8+I8)</f>
        <v>0</v>
      </c>
      <c r="K8" s="5">
        <f>SUM(F8:J8)</f>
        <v>0</v>
      </c>
      <c r="L8" s="39"/>
    </row>
    <row r="9" spans="1:12" ht="10.5" thickBot="1" x14ac:dyDescent="0.4">
      <c r="A9" s="2" t="s">
        <v>11</v>
      </c>
      <c r="B9" s="38"/>
      <c r="C9" s="5" t="s">
        <v>11</v>
      </c>
      <c r="D9" s="37"/>
      <c r="E9" s="4"/>
      <c r="F9" s="9"/>
      <c r="G9" s="5"/>
      <c r="H9" s="5"/>
      <c r="I9" s="5"/>
      <c r="J9" s="5"/>
      <c r="K9" s="5"/>
      <c r="L9" s="39"/>
    </row>
    <row r="10" spans="1:12" ht="12.65" customHeight="1" thickBot="1" x14ac:dyDescent="0.4">
      <c r="A10" s="2"/>
      <c r="B10" s="52" t="s">
        <v>70</v>
      </c>
      <c r="C10" s="53"/>
      <c r="D10" s="53"/>
      <c r="E10" s="53"/>
      <c r="F10" s="53"/>
      <c r="G10" s="53"/>
      <c r="H10" s="53"/>
      <c r="I10" s="53"/>
      <c r="J10" s="53"/>
      <c r="K10" s="54"/>
      <c r="L10" s="5">
        <f>SUM(K7:K8)*E6</f>
        <v>0</v>
      </c>
    </row>
    <row r="11" spans="1:12" ht="27" customHeight="1" thickBot="1" x14ac:dyDescent="0.4">
      <c r="A11" s="2" t="s">
        <v>12</v>
      </c>
      <c r="B11" s="3" t="s">
        <v>18</v>
      </c>
      <c r="C11" s="4"/>
      <c r="D11" s="5"/>
      <c r="E11" s="6">
        <v>0</v>
      </c>
      <c r="F11" s="4"/>
      <c r="G11" s="4"/>
      <c r="H11" s="4"/>
      <c r="I11" s="4"/>
      <c r="J11" s="4"/>
      <c r="K11" s="4"/>
      <c r="L11" s="37"/>
    </row>
    <row r="12" spans="1:12" ht="23.25" customHeight="1" thickBot="1" x14ac:dyDescent="0.4">
      <c r="A12" s="2" t="s">
        <v>13</v>
      </c>
      <c r="B12" s="7"/>
      <c r="C12" s="6" t="s">
        <v>14</v>
      </c>
      <c r="D12" s="4"/>
      <c r="E12" s="4"/>
      <c r="F12" s="5">
        <f>'Išlaidos darbuotojams'!G21</f>
        <v>0</v>
      </c>
      <c r="G12" s="5">
        <f>'Išlaidos investicijoms'!D19</f>
        <v>0</v>
      </c>
      <c r="H12" s="5">
        <f>'Išlaidos medžiagoms'!E19</f>
        <v>0</v>
      </c>
      <c r="I12" s="5">
        <f>'Išlaidos medžiagoms'!E19</f>
        <v>0</v>
      </c>
      <c r="J12" s="5">
        <f>0.05*(F12+G12+H12+I12)</f>
        <v>0</v>
      </c>
      <c r="K12" s="5">
        <f>SUM(F12:J12)</f>
        <v>0</v>
      </c>
      <c r="L12" s="39"/>
    </row>
    <row r="13" spans="1:12" ht="10.5" thickBot="1" x14ac:dyDescent="0.4">
      <c r="A13" s="2" t="s">
        <v>15</v>
      </c>
      <c r="B13" s="7"/>
      <c r="C13" s="6" t="s">
        <v>16</v>
      </c>
      <c r="D13" s="4"/>
      <c r="E13" s="4"/>
      <c r="F13" s="5">
        <f>'Išlaidos darbuotojams'!G26</f>
        <v>0</v>
      </c>
      <c r="G13" s="5">
        <f>'Išlaidos investicijoms'!D23</f>
        <v>0</v>
      </c>
      <c r="H13" s="5">
        <f>'Išlaidos medžiagoms'!E23</f>
        <v>0</v>
      </c>
      <c r="I13" s="5">
        <f>'Išlaidos medžiagoms'!E23</f>
        <v>0</v>
      </c>
      <c r="J13" s="5">
        <f>0.05*(F13+G13+H13+I13)</f>
        <v>0</v>
      </c>
      <c r="K13" s="5">
        <f>SUM(F13:J13)</f>
        <v>0</v>
      </c>
      <c r="L13" s="39"/>
    </row>
    <row r="14" spans="1:12" ht="10.5" thickBot="1" x14ac:dyDescent="0.4">
      <c r="A14" s="2" t="s">
        <v>11</v>
      </c>
      <c r="B14" s="7"/>
      <c r="C14" s="6" t="s">
        <v>51</v>
      </c>
      <c r="D14" s="4"/>
      <c r="E14" s="4"/>
      <c r="F14" s="9"/>
      <c r="G14" s="5"/>
      <c r="H14" s="5"/>
      <c r="I14" s="5"/>
      <c r="J14" s="5"/>
      <c r="K14" s="5"/>
      <c r="L14" s="37"/>
    </row>
    <row r="15" spans="1:12" ht="10.5" thickBot="1" x14ac:dyDescent="0.4">
      <c r="A15" s="2"/>
      <c r="B15" s="52" t="s">
        <v>71</v>
      </c>
      <c r="C15" s="53"/>
      <c r="D15" s="53"/>
      <c r="E15" s="53"/>
      <c r="F15" s="53"/>
      <c r="G15" s="53"/>
      <c r="H15" s="53"/>
      <c r="I15" s="53"/>
      <c r="J15" s="53"/>
      <c r="K15" s="54"/>
      <c r="L15" s="10">
        <f>SUM(K12:K13)*E11</f>
        <v>0</v>
      </c>
    </row>
    <row r="16" spans="1:12" ht="10.5" thickBot="1" x14ac:dyDescent="0.4">
      <c r="A16" s="2"/>
      <c r="B16" s="5" t="s">
        <v>11</v>
      </c>
      <c r="C16" s="5"/>
      <c r="D16" s="5"/>
      <c r="E16" s="5"/>
      <c r="F16" s="5"/>
      <c r="G16" s="5"/>
      <c r="H16" s="5"/>
      <c r="I16" s="5"/>
      <c r="J16" s="5"/>
      <c r="K16" s="5"/>
      <c r="L16" s="5" t="s">
        <v>11</v>
      </c>
    </row>
    <row r="17" spans="1:13" ht="12" customHeight="1" thickBot="1" x14ac:dyDescent="0.4">
      <c r="A17" s="2"/>
      <c r="B17" s="55" t="s">
        <v>72</v>
      </c>
      <c r="C17" s="56"/>
      <c r="D17" s="56"/>
      <c r="E17" s="56"/>
      <c r="F17" s="56"/>
      <c r="G17" s="56"/>
      <c r="H17" s="56"/>
      <c r="I17" s="56"/>
      <c r="J17" s="56"/>
      <c r="K17" s="57"/>
      <c r="L17" s="11">
        <f>SUM(L10,L15)</f>
        <v>0</v>
      </c>
    </row>
    <row r="18" spans="1:13" s="20" customFormat="1" ht="15.75" customHeight="1" thickBot="1" x14ac:dyDescent="0.4">
      <c r="A18" s="19" t="s">
        <v>52</v>
      </c>
      <c r="B18" s="58" t="s">
        <v>98</v>
      </c>
      <c r="C18" s="59"/>
      <c r="D18" s="59"/>
      <c r="E18" s="59"/>
      <c r="F18" s="59"/>
      <c r="G18" s="59"/>
      <c r="H18" s="59"/>
      <c r="I18" s="59"/>
      <c r="J18" s="59"/>
      <c r="K18" s="59"/>
      <c r="L18" s="60"/>
    </row>
    <row r="19" spans="1:13" ht="409.6" thickBot="1" x14ac:dyDescent="0.4">
      <c r="A19" s="2" t="s">
        <v>53</v>
      </c>
      <c r="B19" s="3" t="s">
        <v>105</v>
      </c>
      <c r="C19" s="37"/>
      <c r="D19" s="5" t="s">
        <v>106</v>
      </c>
      <c r="E19" s="9">
        <v>7</v>
      </c>
      <c r="F19" s="4"/>
      <c r="G19" s="4"/>
      <c r="H19" s="4"/>
      <c r="I19" s="4"/>
      <c r="J19" s="4"/>
      <c r="K19" s="4"/>
      <c r="L19" s="4"/>
      <c r="M19" s="42"/>
    </row>
    <row r="20" spans="1:13" ht="20.5" thickBot="1" x14ac:dyDescent="0.4">
      <c r="A20" s="2" t="s">
        <v>54</v>
      </c>
      <c r="B20" s="7"/>
      <c r="C20" s="6" t="s">
        <v>99</v>
      </c>
      <c r="D20" s="4"/>
      <c r="E20" s="4"/>
      <c r="F20" s="5">
        <f>'Išlaidos darbuotojams'!G40</f>
        <v>392.53999999999996</v>
      </c>
      <c r="G20" s="5">
        <f>'Išlaidos investicijoms'!D37</f>
        <v>0</v>
      </c>
      <c r="H20" s="5">
        <f>'Išlaidos medžiagoms'!E40</f>
        <v>0</v>
      </c>
      <c r="I20" s="5">
        <f>'Išlaidos paslaugoms'!C39</f>
        <v>0</v>
      </c>
      <c r="J20" s="5">
        <f>0.05*(F20+G20+H20+I20)</f>
        <v>19.626999999999999</v>
      </c>
      <c r="K20" s="5">
        <f>SUM(F20:J20)</f>
        <v>412.16699999999997</v>
      </c>
      <c r="L20" s="4"/>
    </row>
    <row r="21" spans="1:13" ht="30.5" thickBot="1" x14ac:dyDescent="0.4">
      <c r="A21" s="2" t="s">
        <v>55</v>
      </c>
      <c r="B21" s="7"/>
      <c r="C21" s="6" t="s">
        <v>100</v>
      </c>
      <c r="D21" s="4"/>
      <c r="E21" s="4"/>
      <c r="F21" s="5">
        <f>'Išlaidos darbuotojams'!G45</f>
        <v>8.0299999999999994</v>
      </c>
      <c r="G21" s="5">
        <f>'Išlaidos investicijoms'!D41</f>
        <v>0</v>
      </c>
      <c r="H21" s="5">
        <f>'Išlaidos medžiagoms'!E44</f>
        <v>0</v>
      </c>
      <c r="I21" s="5">
        <f>'Išlaidos paslaugoms'!C43</f>
        <v>0</v>
      </c>
      <c r="J21" s="5">
        <f>0.05*(F21+G21+H21+I21)</f>
        <v>0.40149999999999997</v>
      </c>
      <c r="K21" s="5">
        <f>SUM(F21:J21)</f>
        <v>8.4314999999999998</v>
      </c>
      <c r="L21" s="4"/>
    </row>
    <row r="22" spans="1:13" ht="10.5" thickBot="1" x14ac:dyDescent="0.4">
      <c r="A22" s="2" t="s">
        <v>11</v>
      </c>
      <c r="B22" s="7"/>
      <c r="C22" s="6" t="s">
        <v>11</v>
      </c>
      <c r="D22" s="4"/>
      <c r="E22" s="4"/>
      <c r="F22" s="9"/>
      <c r="G22" s="5"/>
      <c r="H22" s="5"/>
      <c r="I22" s="5"/>
      <c r="J22" s="5"/>
      <c r="K22" s="5"/>
      <c r="L22" s="4"/>
    </row>
    <row r="23" spans="1:13" ht="19" customHeight="1" thickBot="1" x14ac:dyDescent="0.4">
      <c r="A23" s="2"/>
      <c r="B23" s="52" t="s">
        <v>70</v>
      </c>
      <c r="C23" s="53"/>
      <c r="D23" s="53"/>
      <c r="E23" s="53"/>
      <c r="F23" s="53"/>
      <c r="G23" s="53"/>
      <c r="H23" s="53"/>
      <c r="I23" s="53"/>
      <c r="J23" s="53"/>
      <c r="K23" s="54"/>
      <c r="L23" s="10">
        <f>SUM(K20:K21)*E19</f>
        <v>2944.1894999999995</v>
      </c>
    </row>
    <row r="24" spans="1:13" ht="60.5" thickBot="1" x14ac:dyDescent="0.4">
      <c r="A24" s="2" t="s">
        <v>56</v>
      </c>
      <c r="B24" s="3" t="s">
        <v>103</v>
      </c>
      <c r="C24" s="37"/>
      <c r="D24" s="5" t="s">
        <v>106</v>
      </c>
      <c r="E24" s="9">
        <v>7</v>
      </c>
      <c r="F24" s="37"/>
      <c r="G24" s="37"/>
      <c r="H24" s="37"/>
      <c r="I24" s="37"/>
      <c r="J24" s="37"/>
      <c r="K24" s="37"/>
      <c r="L24" s="37"/>
    </row>
    <row r="25" spans="1:13" ht="30.5" thickBot="1" x14ac:dyDescent="0.4">
      <c r="A25" s="2" t="s">
        <v>57</v>
      </c>
      <c r="B25" s="38"/>
      <c r="C25" s="6" t="s">
        <v>100</v>
      </c>
      <c r="D25" s="37"/>
      <c r="E25" s="37"/>
      <c r="F25" s="5">
        <f>'Išlaidos darbuotojams'!G52</f>
        <v>24.089999999999996</v>
      </c>
      <c r="G25" s="5">
        <f>'Išlaidos investicijoms'!D48</f>
        <v>0</v>
      </c>
      <c r="H25" s="5">
        <f>'Išlaidos medžiagoms'!E51</f>
        <v>0</v>
      </c>
      <c r="I25" s="5">
        <f>'Išlaidos paslaugoms'!C50</f>
        <v>0</v>
      </c>
      <c r="J25" s="5">
        <f>0.05*(F25+G25+H25+I25)</f>
        <v>1.2044999999999999</v>
      </c>
      <c r="K25" s="5">
        <f>SUM(F25:J25)</f>
        <v>25.294499999999996</v>
      </c>
      <c r="L25" s="37"/>
    </row>
    <row r="26" spans="1:13" ht="10.5" thickBot="1" x14ac:dyDescent="0.4">
      <c r="A26" s="2" t="s">
        <v>58</v>
      </c>
      <c r="B26" s="38"/>
      <c r="C26" s="6" t="s">
        <v>16</v>
      </c>
      <c r="D26" s="37"/>
      <c r="E26" s="37"/>
      <c r="F26" s="5">
        <f>'Išlaidos darbuotojams'!G57</f>
        <v>0</v>
      </c>
      <c r="G26" s="5">
        <f>'Išlaidos investicijoms'!D52</f>
        <v>0</v>
      </c>
      <c r="H26" s="5">
        <f>'Išlaidos medžiagoms'!E55</f>
        <v>0</v>
      </c>
      <c r="I26" s="5">
        <f>'Išlaidos paslaugoms'!C54</f>
        <v>0</v>
      </c>
      <c r="J26" s="5">
        <f>0.05*(F26+G26+H26+I26)</f>
        <v>0</v>
      </c>
      <c r="K26" s="5">
        <f>SUM(F26:J26)</f>
        <v>0</v>
      </c>
      <c r="L26" s="37"/>
    </row>
    <row r="27" spans="1:13" ht="10.5" thickBot="1" x14ac:dyDescent="0.4">
      <c r="A27" s="2" t="s">
        <v>11</v>
      </c>
      <c r="B27" s="38"/>
      <c r="C27" s="6" t="s">
        <v>11</v>
      </c>
      <c r="D27" s="37"/>
      <c r="E27" s="37"/>
      <c r="F27" s="9"/>
      <c r="G27" s="5"/>
      <c r="H27" s="5"/>
      <c r="I27" s="5"/>
      <c r="J27" s="5"/>
      <c r="K27" s="5"/>
      <c r="L27" s="37"/>
    </row>
    <row r="28" spans="1:13" ht="10.5" thickBot="1" x14ac:dyDescent="0.4">
      <c r="A28" s="2"/>
      <c r="B28" s="52" t="s">
        <v>71</v>
      </c>
      <c r="C28" s="53"/>
      <c r="D28" s="53"/>
      <c r="E28" s="53"/>
      <c r="F28" s="53"/>
      <c r="G28" s="53"/>
      <c r="H28" s="53"/>
      <c r="I28" s="53"/>
      <c r="J28" s="53"/>
      <c r="K28" s="54"/>
      <c r="L28" s="10">
        <f>SUM(K25:K26)*E24</f>
        <v>177.06149999999997</v>
      </c>
    </row>
    <row r="29" spans="1:13" ht="12" customHeight="1" thickBot="1" x14ac:dyDescent="0.4">
      <c r="A29" s="2"/>
      <c r="B29" s="5" t="s">
        <v>11</v>
      </c>
      <c r="C29" s="5"/>
      <c r="D29" s="5"/>
      <c r="E29" s="5"/>
      <c r="F29" s="5"/>
      <c r="G29" s="5"/>
      <c r="H29" s="5"/>
      <c r="I29" s="5"/>
      <c r="J29" s="5"/>
      <c r="K29" s="5"/>
      <c r="L29" s="5"/>
    </row>
    <row r="30" spans="1:13" ht="12" customHeight="1" thickBot="1" x14ac:dyDescent="0.4">
      <c r="A30" s="2"/>
      <c r="B30" s="55" t="s">
        <v>73</v>
      </c>
      <c r="C30" s="56"/>
      <c r="D30" s="56"/>
      <c r="E30" s="56"/>
      <c r="F30" s="56"/>
      <c r="G30" s="56"/>
      <c r="H30" s="56"/>
      <c r="I30" s="56"/>
      <c r="J30" s="56"/>
      <c r="K30" s="57"/>
      <c r="L30" s="11">
        <f>SUM(L23,L28)</f>
        <v>3121.2509999999993</v>
      </c>
    </row>
    <row r="31" spans="1:13" ht="10.5" thickBot="1" x14ac:dyDescent="0.4">
      <c r="A31" s="2"/>
      <c r="B31" s="55" t="s">
        <v>74</v>
      </c>
      <c r="C31" s="56"/>
      <c r="D31" s="56"/>
      <c r="E31" s="56"/>
      <c r="F31" s="56"/>
      <c r="G31" s="56"/>
      <c r="H31" s="56"/>
      <c r="I31" s="56"/>
      <c r="J31" s="56"/>
      <c r="K31" s="57"/>
      <c r="L31" s="22">
        <f>+L30-L17</f>
        <v>3121.2509999999993</v>
      </c>
    </row>
    <row r="34" spans="2:2" ht="13" x14ac:dyDescent="0.35">
      <c r="B34" s="41" t="s">
        <v>104</v>
      </c>
    </row>
  </sheetData>
  <mergeCells count="10">
    <mergeCell ref="A1:L2"/>
    <mergeCell ref="B5:L5"/>
    <mergeCell ref="B10:K10"/>
    <mergeCell ref="B31:K31"/>
    <mergeCell ref="B15:K15"/>
    <mergeCell ref="B17:K17"/>
    <mergeCell ref="B18:L18"/>
    <mergeCell ref="B23:K23"/>
    <mergeCell ref="B28:K28"/>
    <mergeCell ref="B30:K30"/>
  </mergeCells>
  <pageMargins left="0" right="0" top="0.19685039370078741" bottom="0.19685039370078741" header="0.31496062992125984" footer="0.31496062992125984"/>
  <pageSetup paperSize="9" orientation="landscape" r:id="rId1"/>
  <ignoredErrors>
    <ignoredError sqref="A5 A1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E47FF"/>
  </sheetPr>
  <dimension ref="A1:I58"/>
  <sheetViews>
    <sheetView topLeftCell="A35" zoomScale="85" zoomScaleNormal="85" workbookViewId="0">
      <selection activeCell="F37" sqref="F37"/>
    </sheetView>
  </sheetViews>
  <sheetFormatPr defaultColWidth="8.7265625" defaultRowHeight="10" x14ac:dyDescent="0.35"/>
  <cols>
    <col min="1" max="1" width="30.7265625" style="1" customWidth="1"/>
    <col min="2" max="2" width="12.81640625" style="1" customWidth="1"/>
    <col min="3" max="3" width="11.1796875" style="1" customWidth="1"/>
    <col min="4" max="4" width="26.54296875" style="1" customWidth="1"/>
    <col min="5" max="5" width="25" style="1" customWidth="1"/>
    <col min="6" max="6" width="10.7265625" style="1" bestFit="1" customWidth="1"/>
    <col min="7" max="7" width="13.81640625" style="1" customWidth="1"/>
    <col min="8" max="16384" width="8.7265625" style="1"/>
  </cols>
  <sheetData>
    <row r="1" spans="1:7" ht="18" customHeight="1" thickBot="1" x14ac:dyDescent="0.4">
      <c r="A1" s="61" t="s">
        <v>75</v>
      </c>
      <c r="B1" s="62"/>
      <c r="C1" s="62"/>
      <c r="D1" s="62"/>
      <c r="E1" s="62"/>
      <c r="F1" s="62"/>
      <c r="G1" s="63"/>
    </row>
    <row r="2" spans="1:7" ht="57.75" customHeight="1" thickBot="1" x14ac:dyDescent="0.4">
      <c r="A2" s="29" t="s">
        <v>86</v>
      </c>
      <c r="B2" s="30" t="s">
        <v>19</v>
      </c>
      <c r="C2" s="30" t="s">
        <v>20</v>
      </c>
      <c r="D2" s="30" t="s">
        <v>77</v>
      </c>
      <c r="E2" s="30" t="s">
        <v>78</v>
      </c>
      <c r="F2" s="30" t="s">
        <v>21</v>
      </c>
      <c r="G2" s="30" t="s">
        <v>79</v>
      </c>
    </row>
    <row r="3" spans="1:7" ht="10.5" thickBot="1" x14ac:dyDescent="0.4">
      <c r="A3" s="31">
        <v>1</v>
      </c>
      <c r="B3" s="32">
        <v>2</v>
      </c>
      <c r="C3" s="31">
        <v>3</v>
      </c>
      <c r="D3" s="32">
        <v>4</v>
      </c>
      <c r="E3" s="31">
        <v>5</v>
      </c>
      <c r="F3" s="32">
        <v>6</v>
      </c>
      <c r="G3" s="31">
        <v>7</v>
      </c>
    </row>
    <row r="4" spans="1:7" ht="30" customHeight="1" thickBot="1" x14ac:dyDescent="0.4">
      <c r="A4" s="23" t="str">
        <f>'PI skaičiuoklė'!B6</f>
        <v>Straipsnis (-iai), punktas (-ai) ir įpareigojimas</v>
      </c>
      <c r="B4" s="37"/>
      <c r="C4" s="40"/>
      <c r="D4" s="40"/>
      <c r="E4" s="40"/>
      <c r="F4" s="40"/>
      <c r="G4" s="40"/>
    </row>
    <row r="5" spans="1:7" ht="10.5" thickBot="1" x14ac:dyDescent="0.4">
      <c r="A5" s="8" t="str">
        <f>'PI skaičiuoklė'!C7</f>
        <v>Veiksmas A1</v>
      </c>
      <c r="B5" s="4"/>
      <c r="C5" s="24"/>
      <c r="D5" s="24"/>
      <c r="E5" s="24"/>
      <c r="F5" s="24"/>
      <c r="G5" s="24"/>
    </row>
    <row r="6" spans="1:7" ht="11.15" customHeight="1" thickBot="1" x14ac:dyDescent="0.4">
      <c r="A6" s="25"/>
      <c r="B6" s="5" t="s">
        <v>22</v>
      </c>
      <c r="C6" s="5">
        <v>0</v>
      </c>
      <c r="D6" s="5">
        <v>0</v>
      </c>
      <c r="E6" s="5">
        <v>0</v>
      </c>
      <c r="F6" s="5">
        <v>0</v>
      </c>
      <c r="G6" s="5">
        <f>+C6*D6*E6*F6</f>
        <v>0</v>
      </c>
    </row>
    <row r="7" spans="1:7" ht="10.5" thickBot="1" x14ac:dyDescent="0.4">
      <c r="A7" s="12"/>
      <c r="B7" s="5" t="s">
        <v>23</v>
      </c>
      <c r="C7" s="5">
        <v>0</v>
      </c>
      <c r="D7" s="5">
        <v>0</v>
      </c>
      <c r="E7" s="5">
        <v>0</v>
      </c>
      <c r="F7" s="5">
        <v>0</v>
      </c>
      <c r="G7" s="5">
        <f t="shared" ref="G7" si="0">+C7*D7*E7*F7</f>
        <v>0</v>
      </c>
    </row>
    <row r="8" spans="1:7" ht="10.5" thickBot="1" x14ac:dyDescent="0.4">
      <c r="A8" s="12"/>
      <c r="B8" s="5" t="s">
        <v>11</v>
      </c>
      <c r="C8" s="5"/>
      <c r="D8" s="5"/>
      <c r="E8" s="5"/>
      <c r="F8" s="5"/>
      <c r="G8" s="5"/>
    </row>
    <row r="9" spans="1:7" ht="14.15" customHeight="1" thickBot="1" x14ac:dyDescent="0.4">
      <c r="A9" s="52" t="s">
        <v>80</v>
      </c>
      <c r="B9" s="53"/>
      <c r="C9" s="53"/>
      <c r="D9" s="53"/>
      <c r="E9" s="53"/>
      <c r="F9" s="54"/>
      <c r="G9" s="5">
        <f>SUM(G6:G8)</f>
        <v>0</v>
      </c>
    </row>
    <row r="10" spans="1:7" ht="10.5" thickBot="1" x14ac:dyDescent="0.4">
      <c r="A10" s="8" t="str">
        <f>'PI skaičiuoklė'!C8</f>
        <v>Veiksmas A2</v>
      </c>
      <c r="B10" s="37"/>
      <c r="C10" s="37"/>
      <c r="D10" s="37"/>
      <c r="E10" s="37"/>
      <c r="F10" s="37"/>
      <c r="G10" s="37"/>
    </row>
    <row r="11" spans="1:7" ht="10.5" thickBot="1" x14ac:dyDescent="0.4">
      <c r="A11" s="25"/>
      <c r="B11" s="5" t="s">
        <v>24</v>
      </c>
      <c r="C11" s="5">
        <v>0</v>
      </c>
      <c r="D11" s="5">
        <v>0</v>
      </c>
      <c r="E11" s="5">
        <v>0</v>
      </c>
      <c r="F11" s="5">
        <v>0</v>
      </c>
      <c r="G11" s="5">
        <f>+C11*D11*E11*F11</f>
        <v>0</v>
      </c>
    </row>
    <row r="12" spans="1:7" ht="10.5" thickBot="1" x14ac:dyDescent="0.4">
      <c r="A12" s="12"/>
      <c r="B12" s="5" t="s">
        <v>25</v>
      </c>
      <c r="C12" s="5">
        <v>0</v>
      </c>
      <c r="D12" s="5">
        <v>0</v>
      </c>
      <c r="E12" s="5">
        <v>0</v>
      </c>
      <c r="F12" s="5">
        <v>0</v>
      </c>
      <c r="G12" s="5">
        <f t="shared" ref="G12" si="1">+C12*D12*E12*F12</f>
        <v>0</v>
      </c>
    </row>
    <row r="13" spans="1:7" ht="10.5" thickBot="1" x14ac:dyDescent="0.4">
      <c r="A13" s="12"/>
      <c r="B13" s="5" t="s">
        <v>11</v>
      </c>
      <c r="C13" s="5"/>
      <c r="D13" s="5"/>
      <c r="E13" s="5"/>
      <c r="F13" s="5"/>
      <c r="G13" s="5"/>
    </row>
    <row r="14" spans="1:7" ht="10.5" thickBot="1" x14ac:dyDescent="0.4">
      <c r="A14" s="52" t="s">
        <v>81</v>
      </c>
      <c r="B14" s="53"/>
      <c r="C14" s="53"/>
      <c r="D14" s="53"/>
      <c r="E14" s="53"/>
      <c r="F14" s="54"/>
      <c r="G14" s="5">
        <f>SUM(G11:G13)</f>
        <v>0</v>
      </c>
    </row>
    <row r="15" spans="1:7" ht="10.5" thickBot="1" x14ac:dyDescent="0.4">
      <c r="A15" s="55" t="s">
        <v>82</v>
      </c>
      <c r="B15" s="56"/>
      <c r="C15" s="56"/>
      <c r="D15" s="56"/>
      <c r="E15" s="56"/>
      <c r="F15" s="57"/>
      <c r="G15" s="26">
        <f>SUM(G9,G14)</f>
        <v>0</v>
      </c>
    </row>
    <row r="16" spans="1:7" ht="30" customHeight="1" thickBot="1" x14ac:dyDescent="0.4">
      <c r="A16" s="23" t="str">
        <f>'PI skaičiuoklė'!B11</f>
        <v>Straipsnis (-iai), punktas (-ai) ir įpareigojimas</v>
      </c>
      <c r="B16" s="37"/>
      <c r="C16" s="37"/>
      <c r="D16" s="37"/>
      <c r="E16" s="37"/>
      <c r="F16" s="37"/>
      <c r="G16" s="37"/>
    </row>
    <row r="17" spans="1:7" ht="10.5" thickBot="1" x14ac:dyDescent="0.4">
      <c r="A17" s="8" t="str">
        <f>'PI skaičiuoklė'!C12</f>
        <v>Veiksmas B1</v>
      </c>
      <c r="B17" s="37"/>
      <c r="C17" s="37"/>
      <c r="D17" s="37"/>
      <c r="E17" s="37"/>
      <c r="F17" s="37"/>
      <c r="G17" s="37"/>
    </row>
    <row r="18" spans="1:7" ht="10.5" thickBot="1" x14ac:dyDescent="0.4">
      <c r="A18" s="25"/>
      <c r="B18" s="5" t="s">
        <v>26</v>
      </c>
      <c r="C18" s="5">
        <v>0</v>
      </c>
      <c r="D18" s="5">
        <v>0</v>
      </c>
      <c r="E18" s="5">
        <v>0</v>
      </c>
      <c r="F18" s="5">
        <v>0</v>
      </c>
      <c r="G18" s="5">
        <f t="shared" ref="G18:G19" si="2">+C18*D18*E18*F18</f>
        <v>0</v>
      </c>
    </row>
    <row r="19" spans="1:7" ht="10.5" thickBot="1" x14ac:dyDescent="0.4">
      <c r="A19" s="12"/>
      <c r="B19" s="5" t="s">
        <v>27</v>
      </c>
      <c r="C19" s="5">
        <v>0</v>
      </c>
      <c r="D19" s="5">
        <v>0</v>
      </c>
      <c r="E19" s="5">
        <v>0</v>
      </c>
      <c r="F19" s="5">
        <v>0</v>
      </c>
      <c r="G19" s="5">
        <f t="shared" si="2"/>
        <v>0</v>
      </c>
    </row>
    <row r="20" spans="1:7" ht="10.5" thickBot="1" x14ac:dyDescent="0.4">
      <c r="A20" s="12"/>
      <c r="B20" s="5" t="s">
        <v>11</v>
      </c>
      <c r="C20" s="5"/>
      <c r="D20" s="5"/>
      <c r="E20" s="5"/>
      <c r="F20" s="5"/>
      <c r="G20" s="5"/>
    </row>
    <row r="21" spans="1:7" ht="10.5" thickBot="1" x14ac:dyDescent="0.4">
      <c r="A21" s="52" t="s">
        <v>83</v>
      </c>
      <c r="B21" s="53"/>
      <c r="C21" s="53"/>
      <c r="D21" s="53"/>
      <c r="E21" s="53"/>
      <c r="F21" s="54"/>
      <c r="G21" s="5">
        <f>SUM(G18:G20)</f>
        <v>0</v>
      </c>
    </row>
    <row r="22" spans="1:7" ht="10.5" thickBot="1" x14ac:dyDescent="0.4">
      <c r="A22" s="8" t="str">
        <f>'PI skaičiuoklė'!C13</f>
        <v>Veiksmas B2</v>
      </c>
      <c r="B22" s="37"/>
      <c r="C22" s="37"/>
      <c r="D22" s="37"/>
      <c r="E22" s="37"/>
      <c r="F22" s="37"/>
      <c r="G22" s="37"/>
    </row>
    <row r="23" spans="1:7" ht="10.5" thickBot="1" x14ac:dyDescent="0.4">
      <c r="A23" s="25"/>
      <c r="B23" s="5" t="s">
        <v>28</v>
      </c>
      <c r="C23" s="5">
        <v>0</v>
      </c>
      <c r="D23" s="5">
        <v>0</v>
      </c>
      <c r="E23" s="5">
        <v>0</v>
      </c>
      <c r="F23" s="5">
        <v>0</v>
      </c>
      <c r="G23" s="5">
        <f t="shared" ref="G23:G24" si="3">+C23*D23*E23*F23</f>
        <v>0</v>
      </c>
    </row>
    <row r="24" spans="1:7" ht="10.5" thickBot="1" x14ac:dyDescent="0.4">
      <c r="A24" s="12"/>
      <c r="B24" s="5" t="s">
        <v>29</v>
      </c>
      <c r="C24" s="5">
        <v>0</v>
      </c>
      <c r="D24" s="5">
        <v>0</v>
      </c>
      <c r="E24" s="5">
        <v>0</v>
      </c>
      <c r="F24" s="5">
        <v>0</v>
      </c>
      <c r="G24" s="5">
        <f t="shared" si="3"/>
        <v>0</v>
      </c>
    </row>
    <row r="25" spans="1:7" ht="10.5" thickBot="1" x14ac:dyDescent="0.4">
      <c r="A25" s="12"/>
      <c r="B25" s="5" t="s">
        <v>11</v>
      </c>
      <c r="C25" s="5"/>
      <c r="D25" s="5"/>
      <c r="E25" s="5"/>
      <c r="F25" s="5"/>
      <c r="G25" s="5"/>
    </row>
    <row r="26" spans="1:7" ht="10.5" thickBot="1" x14ac:dyDescent="0.4">
      <c r="A26" s="52" t="s">
        <v>84</v>
      </c>
      <c r="B26" s="53"/>
      <c r="C26" s="53"/>
      <c r="D26" s="53"/>
      <c r="E26" s="53"/>
      <c r="F26" s="54"/>
      <c r="G26" s="5">
        <f>SUM(G23:G25)</f>
        <v>0</v>
      </c>
    </row>
    <row r="27" spans="1:7" ht="10.5" thickBot="1" x14ac:dyDescent="0.4">
      <c r="A27" s="55" t="s">
        <v>85</v>
      </c>
      <c r="B27" s="56"/>
      <c r="C27" s="56"/>
      <c r="D27" s="56"/>
      <c r="E27" s="56"/>
      <c r="F27" s="57"/>
      <c r="G27" s="26">
        <f>SUM(G21,G26)</f>
        <v>0</v>
      </c>
    </row>
    <row r="28" spans="1:7" x14ac:dyDescent="0.35">
      <c r="A28" s="27"/>
      <c r="B28" s="27"/>
      <c r="C28" s="27"/>
      <c r="D28" s="27"/>
      <c r="E28" s="27"/>
      <c r="F28" s="27"/>
      <c r="G28" s="28"/>
    </row>
    <row r="29" spans="1:7" x14ac:dyDescent="0.35">
      <c r="A29" s="27"/>
      <c r="B29" s="27"/>
      <c r="C29" s="27"/>
      <c r="D29" s="27"/>
      <c r="E29" s="27"/>
      <c r="F29" s="27"/>
      <c r="G29" s="28"/>
    </row>
    <row r="31" spans="1:7" ht="10.5" thickBot="1" x14ac:dyDescent="0.4"/>
    <row r="32" spans="1:7" ht="16.5" customHeight="1" thickBot="1" x14ac:dyDescent="0.4">
      <c r="A32" s="64" t="s">
        <v>76</v>
      </c>
      <c r="B32" s="65"/>
      <c r="C32" s="65"/>
      <c r="D32" s="65"/>
      <c r="E32" s="65"/>
      <c r="F32" s="65"/>
      <c r="G32" s="66"/>
    </row>
    <row r="33" spans="1:9" ht="59.25" customHeight="1" thickBot="1" x14ac:dyDescent="0.4">
      <c r="A33" s="29" t="s">
        <v>87</v>
      </c>
      <c r="B33" s="30" t="s">
        <v>19</v>
      </c>
      <c r="C33" s="30" t="s">
        <v>20</v>
      </c>
      <c r="D33" s="30" t="s">
        <v>77</v>
      </c>
      <c r="E33" s="30" t="s">
        <v>78</v>
      </c>
      <c r="F33" s="30" t="s">
        <v>21</v>
      </c>
      <c r="G33" s="30" t="s">
        <v>79</v>
      </c>
    </row>
    <row r="34" spans="1:9" ht="10.5" thickBot="1" x14ac:dyDescent="0.4">
      <c r="A34" s="31">
        <v>1</v>
      </c>
      <c r="B34" s="32">
        <v>2</v>
      </c>
      <c r="C34" s="31">
        <v>3</v>
      </c>
      <c r="D34" s="32">
        <v>4</v>
      </c>
      <c r="E34" s="31">
        <v>5</v>
      </c>
      <c r="F34" s="32">
        <v>6</v>
      </c>
      <c r="G34" s="31">
        <v>7</v>
      </c>
    </row>
    <row r="35" spans="1:9" ht="409.6" thickBot="1" x14ac:dyDescent="0.4">
      <c r="A35" s="23" t="str">
        <f>'PI skaičiuoklė'!B19</f>
        <v xml:space="preserve">11 straipsnis. 28 straipsnio pakeitimas
2. Papildyti 28 straipsnį 9–12 dalimis:
„9. Priežiūros institucijos nustatytais terminais valdymo įmonė turi atnaujinti ir priežiūros institucijai teikti informaciją apie:
1) kiekvieno savo valdomo kolektyvinio investavimo subjekto likvidumo valdymo tvarką, įskaitant einamąjį likvidumo valdymo priemonių rinkinį ir pasirinktų likvidumo valdymo priemonių naudojimą ar sustabdymą;
2) valdymo įmonės taikomas priemones rinkos rizikai, likvidumo rizikai, sandorio šalies rizikai, operacinei rizikai ir kitoms rizikoms valdyti ir bendrą kolektyvinio investavimo subjekto naudojamo finansinio sverto dydį;
3) testavimo nepalankiausiomis sąlygomis rezultatus; 
4) valdymo funkcijų – investicinių priemonių portfelio valdymo ir rizikos valdymo – perdavimo tvarką;
5) kitų valstybių narių, kuriose valdymo įmonė arba jos vardu veikiantis platintojas platina kolektyvinio investavimo subjekto investicinius vienetus ar akcijas, sąrašą. 
10. Šio straipsnio 9 dalies 4 punkte nurodyta informacija, kai valdymo funkcijos apima investicinių priemonių portfelio valdymą ir (arba) rizikos valdymą, turi apimti:
1) juridinio asmens, kuriam buvo pavestos valdymo funkcijos, pavadinimą, buveinę, informaciją, ar jis turi glaudžių ryšių su valdymo įmone, ar turi licenciją arba yra turto valdymo tikslais reguliuojamas subjektas, jo priežiūros instituciją, taip pat asmenų, kuriems buvo pavestos valdymo funkcijos, identifikatorius, siekiant pateiktą informaciją susieti su kitais priežiūros arba viešai prieinamais duomenų šaltiniais;
2) valdymo įmonės darbuotojų, kurie atlieka kasdienes investicinių priemonių portfelio valdymo ar rizikos valdymo funkcijas, skaičių ir jų darbo laiką;
3) su perduotomis investicinių priemonių portfelio valdymo ir rizikos valdymo funkcijomis susijusios veiklos sąrašą ir aprašymą; 
4) jeigu buvo perduota investicinių priemonių portfelio valdymo funkcija, kolektyvinio investavimo subjekto turto, kuriam taikoma su portfelio valdymo funkcija susijusi perdavimo tvarka, sumą ir procentinę dalį;
5) valdymo įmonės darbuotojų, kurie atsakingi už valdymo funkcijų perdavimo tvarkos stebėseną, skaičių ir jų darbo laiką;
6) valdymo įmonės atliekamų periodinių išsamaus patikrinimo peržiūrų, skirtų perduotai veiklai stebėti, skaičių ir datas, nustatytų trūkumų (pažeidimų) sąrašą ir, kai aktualu, priemonių, kurių imtasi nustatytiems trūkumams (pažeidimams) spręsti, sąrašą ir datą, iki kurios tos priemonės turi būti įgyvendintos; 
7) pavestų valdymo funkcijų tolesnio perdavimo tvarką, jeigu tokia tvarka nustatyta. Tokiu atveju pagal šios dalies 1, 3 ir 4 punktus pateikiama informacija, susijusi su asmenimis, kuriems toliau perduodamos valdymo funkcijos, ir informacija apie tolesnę, su perduotomis investicinių priemonių portfelio valdymo ir rizikos valdymo funkcijomis susijusią, veiklą;
8) valdymo funkcijų perdavimo ir tolesnio perdavimo pradžios ir pabaigos laikotarpius. </v>
      </c>
      <c r="B35" s="4"/>
      <c r="C35" s="24"/>
      <c r="D35" s="24"/>
      <c r="E35" s="24"/>
      <c r="F35" s="24"/>
      <c r="G35" s="24"/>
    </row>
    <row r="36" spans="1:9" ht="10.5" thickBot="1" x14ac:dyDescent="0.4">
      <c r="A36" s="8" t="str">
        <f>'PI skaičiuoklė'!C20</f>
        <v>Dokumentų parengimas</v>
      </c>
      <c r="B36" s="4"/>
      <c r="C36" s="24"/>
      <c r="D36" s="24"/>
      <c r="E36" s="24"/>
      <c r="F36" s="24"/>
      <c r="G36" s="24"/>
    </row>
    <row r="37" spans="1:9" ht="20.5" thickBot="1" x14ac:dyDescent="0.4">
      <c r="A37" s="25"/>
      <c r="B37" s="5" t="s">
        <v>101</v>
      </c>
      <c r="C37" s="5">
        <v>1</v>
      </c>
      <c r="D37" s="5">
        <v>23.78</v>
      </c>
      <c r="E37" s="5">
        <v>1.5</v>
      </c>
      <c r="F37" s="9">
        <v>2</v>
      </c>
      <c r="G37" s="5">
        <f>+C37*D37*E37*F37</f>
        <v>71.34</v>
      </c>
      <c r="I37" s="42"/>
    </row>
    <row r="38" spans="1:9" ht="20.5" thickBot="1" x14ac:dyDescent="0.4">
      <c r="A38" s="12"/>
      <c r="B38" s="5" t="s">
        <v>102</v>
      </c>
      <c r="C38" s="5">
        <v>1</v>
      </c>
      <c r="D38" s="5">
        <v>16.059999999999999</v>
      </c>
      <c r="E38" s="5">
        <v>10</v>
      </c>
      <c r="F38" s="9">
        <v>2</v>
      </c>
      <c r="G38" s="5">
        <f t="shared" ref="G38" si="4">+C38*D38*E38*F38</f>
        <v>321.2</v>
      </c>
    </row>
    <row r="39" spans="1:9" ht="10.5" thickBot="1" x14ac:dyDescent="0.4">
      <c r="A39" s="12"/>
      <c r="B39" s="5" t="s">
        <v>11</v>
      </c>
      <c r="C39" s="5"/>
      <c r="D39" s="5"/>
      <c r="E39" s="5"/>
      <c r="F39" s="5"/>
      <c r="G39" s="5"/>
    </row>
    <row r="40" spans="1:9" ht="10.5" thickBot="1" x14ac:dyDescent="0.4">
      <c r="A40" s="52" t="s">
        <v>80</v>
      </c>
      <c r="B40" s="53"/>
      <c r="C40" s="53"/>
      <c r="D40" s="53"/>
      <c r="E40" s="53"/>
      <c r="F40" s="54"/>
      <c r="G40" s="5">
        <f>SUM(G37:G39)</f>
        <v>392.53999999999996</v>
      </c>
    </row>
    <row r="41" spans="1:9" ht="10.5" thickBot="1" x14ac:dyDescent="0.4">
      <c r="A41" s="8" t="str">
        <f>'PI skaičiuoklė'!C21</f>
        <v>Informavimas priežiūros instituciją</v>
      </c>
      <c r="B41" s="37"/>
      <c r="C41" s="37"/>
      <c r="D41" s="37"/>
      <c r="E41" s="37"/>
      <c r="F41" s="37"/>
      <c r="G41" s="37"/>
    </row>
    <row r="42" spans="1:9" ht="20.5" thickBot="1" x14ac:dyDescent="0.4">
      <c r="A42" s="25"/>
      <c r="B42" s="5" t="s">
        <v>102</v>
      </c>
      <c r="C42" s="5">
        <v>1</v>
      </c>
      <c r="D42" s="5">
        <v>16.059999999999999</v>
      </c>
      <c r="E42" s="5">
        <v>0.5</v>
      </c>
      <c r="F42" s="5">
        <v>1</v>
      </c>
      <c r="G42" s="5">
        <f>+C42*D42*E42*F42</f>
        <v>8.0299999999999994</v>
      </c>
    </row>
    <row r="43" spans="1:9" ht="10.5" thickBot="1" x14ac:dyDescent="0.4">
      <c r="A43" s="12"/>
      <c r="B43" s="5" t="s">
        <v>25</v>
      </c>
      <c r="C43" s="5">
        <v>0</v>
      </c>
      <c r="D43" s="5">
        <v>0</v>
      </c>
      <c r="E43" s="5">
        <v>0</v>
      </c>
      <c r="F43" s="5">
        <v>0</v>
      </c>
      <c r="G43" s="5">
        <f t="shared" ref="G43" si="5">+C43*D43*E43*F43</f>
        <v>0</v>
      </c>
    </row>
    <row r="44" spans="1:9" ht="10.5" thickBot="1" x14ac:dyDescent="0.4">
      <c r="A44" s="12"/>
      <c r="B44" s="5" t="s">
        <v>11</v>
      </c>
      <c r="C44" s="5"/>
      <c r="D44" s="5"/>
      <c r="E44" s="5"/>
      <c r="F44" s="5"/>
      <c r="G44" s="5"/>
    </row>
    <row r="45" spans="1:9" ht="10.5" thickBot="1" x14ac:dyDescent="0.4">
      <c r="A45" s="52" t="s">
        <v>81</v>
      </c>
      <c r="B45" s="53"/>
      <c r="C45" s="53"/>
      <c r="D45" s="53"/>
      <c r="E45" s="53"/>
      <c r="F45" s="54"/>
      <c r="G45" s="5">
        <f>SUM(G42:G44)</f>
        <v>8.0299999999999994</v>
      </c>
    </row>
    <row r="46" spans="1:9" ht="10.5" thickBot="1" x14ac:dyDescent="0.4">
      <c r="A46" s="55" t="s">
        <v>82</v>
      </c>
      <c r="B46" s="56"/>
      <c r="C46" s="56"/>
      <c r="D46" s="56"/>
      <c r="E46" s="56"/>
      <c r="F46" s="57"/>
      <c r="G46" s="26">
        <f>SUM(G40,G45)</f>
        <v>400.56999999999994</v>
      </c>
    </row>
    <row r="47" spans="1:9" ht="100.5" thickBot="1" x14ac:dyDescent="0.4">
      <c r="A47" s="23" t="str">
        <f>'PI skaičiuoklė'!B24</f>
        <v xml:space="preserve">14 straipsnis. 52 straipsnio pakeitimas
4. Papildyti 52 straipsnį 7–9 dalimis: 
8. Valdymo įmonė, prieš taikydama šio įstatymo 11(1) straipsnio 1 dalies 9 punkte nurodytą likvidumo valdymo priemonę arba sustabdydama jos taikymą, nedelsdama, ne vėliau kaip per 5 darbo dienas nuo sprendimo priėmimo dienos, apie tai informuoja priežiūros instituciją.  </v>
      </c>
      <c r="B47" s="37"/>
      <c r="C47" s="37"/>
      <c r="D47" s="37"/>
      <c r="E47" s="37"/>
      <c r="F47" s="37"/>
      <c r="G47" s="37"/>
    </row>
    <row r="48" spans="1:9" ht="10.5" thickBot="1" x14ac:dyDescent="0.4">
      <c r="A48" s="8" t="str">
        <f>'PI skaičiuoklė'!C25</f>
        <v>Informavimas priežiūros instituciją</v>
      </c>
      <c r="B48" s="37"/>
      <c r="C48" s="37"/>
      <c r="D48" s="37"/>
      <c r="E48" s="37"/>
      <c r="F48" s="37"/>
      <c r="G48" s="37"/>
    </row>
    <row r="49" spans="1:7" ht="20.5" thickBot="1" x14ac:dyDescent="0.4">
      <c r="A49" s="25"/>
      <c r="B49" s="5" t="s">
        <v>102</v>
      </c>
      <c r="C49" s="5">
        <v>1</v>
      </c>
      <c r="D49" s="5">
        <v>16.059999999999999</v>
      </c>
      <c r="E49" s="5">
        <v>1.5</v>
      </c>
      <c r="F49" s="5">
        <v>1</v>
      </c>
      <c r="G49" s="5">
        <f t="shared" ref="G49:G50" si="6">+C49*D49*E49*F49</f>
        <v>24.089999999999996</v>
      </c>
    </row>
    <row r="50" spans="1:7" ht="10.5" thickBot="1" x14ac:dyDescent="0.4">
      <c r="A50" s="12"/>
      <c r="B50" s="5" t="s">
        <v>27</v>
      </c>
      <c r="C50" s="5">
        <v>0</v>
      </c>
      <c r="D50" s="5">
        <v>0</v>
      </c>
      <c r="E50" s="5">
        <v>0</v>
      </c>
      <c r="F50" s="5">
        <v>0</v>
      </c>
      <c r="G50" s="5">
        <f t="shared" si="6"/>
        <v>0</v>
      </c>
    </row>
    <row r="51" spans="1:7" ht="10.5" thickBot="1" x14ac:dyDescent="0.4">
      <c r="A51" s="12"/>
      <c r="B51" s="5" t="s">
        <v>11</v>
      </c>
      <c r="C51" s="5"/>
      <c r="D51" s="5"/>
      <c r="E51" s="5"/>
      <c r="F51" s="5"/>
      <c r="G51" s="5"/>
    </row>
    <row r="52" spans="1:7" ht="10.5" thickBot="1" x14ac:dyDescent="0.4">
      <c r="A52" s="52" t="s">
        <v>83</v>
      </c>
      <c r="B52" s="53"/>
      <c r="C52" s="53"/>
      <c r="D52" s="53"/>
      <c r="E52" s="53"/>
      <c r="F52" s="54"/>
      <c r="G52" s="5">
        <f>SUM(G49:G51)</f>
        <v>24.089999999999996</v>
      </c>
    </row>
    <row r="53" spans="1:7" ht="10.5" thickBot="1" x14ac:dyDescent="0.4">
      <c r="A53" s="8" t="str">
        <f>'PI skaičiuoklė'!C26</f>
        <v>Veiksmas B2</v>
      </c>
      <c r="B53" s="37"/>
      <c r="C53" s="37"/>
      <c r="D53" s="37"/>
      <c r="E53" s="37"/>
      <c r="F53" s="37"/>
      <c r="G53" s="37"/>
    </row>
    <row r="54" spans="1:7" ht="10.5" thickBot="1" x14ac:dyDescent="0.4">
      <c r="A54" s="25"/>
      <c r="B54" s="5" t="s">
        <v>28</v>
      </c>
      <c r="C54" s="5">
        <v>0</v>
      </c>
      <c r="D54" s="5">
        <v>0</v>
      </c>
      <c r="E54" s="5">
        <v>0</v>
      </c>
      <c r="F54" s="5">
        <v>0</v>
      </c>
      <c r="G54" s="5">
        <f t="shared" ref="G54:G55" si="7">+C54*D54*E54*F54</f>
        <v>0</v>
      </c>
    </row>
    <row r="55" spans="1:7" ht="10.5" thickBot="1" x14ac:dyDescent="0.4">
      <c r="A55" s="12"/>
      <c r="B55" s="5" t="s">
        <v>29</v>
      </c>
      <c r="C55" s="5">
        <v>0</v>
      </c>
      <c r="D55" s="5">
        <v>0</v>
      </c>
      <c r="E55" s="5">
        <v>0</v>
      </c>
      <c r="F55" s="5">
        <v>0</v>
      </c>
      <c r="G55" s="5">
        <f t="shared" si="7"/>
        <v>0</v>
      </c>
    </row>
    <row r="56" spans="1:7" ht="10.5" thickBot="1" x14ac:dyDescent="0.4">
      <c r="A56" s="12"/>
      <c r="B56" s="5" t="s">
        <v>11</v>
      </c>
      <c r="C56" s="5"/>
      <c r="D56" s="5"/>
      <c r="E56" s="5"/>
      <c r="F56" s="5"/>
      <c r="G56" s="5"/>
    </row>
    <row r="57" spans="1:7" ht="10.5" thickBot="1" x14ac:dyDescent="0.4">
      <c r="A57" s="52" t="s">
        <v>84</v>
      </c>
      <c r="B57" s="53"/>
      <c r="C57" s="53"/>
      <c r="D57" s="53"/>
      <c r="E57" s="53"/>
      <c r="F57" s="54"/>
      <c r="G57" s="5">
        <f>SUM(G54:G56)</f>
        <v>0</v>
      </c>
    </row>
    <row r="58" spans="1:7" ht="10.5" thickBot="1" x14ac:dyDescent="0.4">
      <c r="A58" s="55" t="s">
        <v>85</v>
      </c>
      <c r="B58" s="56"/>
      <c r="C58" s="56"/>
      <c r="D58" s="56"/>
      <c r="E58" s="56"/>
      <c r="F58" s="57"/>
      <c r="G58" s="26">
        <f>SUM(G52,G57)</f>
        <v>24.089999999999996</v>
      </c>
    </row>
  </sheetData>
  <mergeCells count="14">
    <mergeCell ref="A52:F52"/>
    <mergeCell ref="A57:F57"/>
    <mergeCell ref="A58:F58"/>
    <mergeCell ref="A1:G1"/>
    <mergeCell ref="A32:G32"/>
    <mergeCell ref="A40:F40"/>
    <mergeCell ref="A45:F45"/>
    <mergeCell ref="A46:F46"/>
    <mergeCell ref="A27:F27"/>
    <mergeCell ref="A9:F9"/>
    <mergeCell ref="A14:F14"/>
    <mergeCell ref="A15:F15"/>
    <mergeCell ref="A21:F21"/>
    <mergeCell ref="A26:F26"/>
  </mergeCells>
  <pageMargins left="0.70866141732283472" right="0.70866141732283472" top="1.1417322834645669" bottom="0.9448818897637796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D3FF"/>
  </sheetPr>
  <dimension ref="A1:D54"/>
  <sheetViews>
    <sheetView zoomScale="85" zoomScaleNormal="85" workbookViewId="0">
      <selection activeCell="J13" sqref="J13"/>
    </sheetView>
  </sheetViews>
  <sheetFormatPr defaultColWidth="8.7265625" defaultRowHeight="10" x14ac:dyDescent="0.35"/>
  <cols>
    <col min="1" max="1" width="33.453125" style="1" customWidth="1"/>
    <col min="2" max="2" width="16.7265625" style="1" customWidth="1"/>
    <col min="3" max="3" width="15.54296875" style="1" customWidth="1"/>
    <col min="4" max="4" width="36.453125" style="1" customWidth="1"/>
    <col min="5" max="16384" width="8.7265625" style="1"/>
  </cols>
  <sheetData>
    <row r="1" spans="1:4" ht="20.25" customHeight="1" thickBot="1" x14ac:dyDescent="0.4">
      <c r="A1" s="71" t="s">
        <v>62</v>
      </c>
      <c r="B1" s="72"/>
      <c r="C1" s="72"/>
      <c r="D1" s="73"/>
    </row>
    <row r="2" spans="1:4" ht="24.65" customHeight="1" thickBot="1" x14ac:dyDescent="0.4">
      <c r="A2" s="29" t="s">
        <v>88</v>
      </c>
      <c r="B2" s="67" t="s">
        <v>30</v>
      </c>
      <c r="C2" s="68"/>
      <c r="D2" s="30" t="s">
        <v>3</v>
      </c>
    </row>
    <row r="3" spans="1:4" ht="10.5" thickBot="1" x14ac:dyDescent="0.4">
      <c r="A3" s="31">
        <v>1</v>
      </c>
      <c r="B3" s="69">
        <v>2</v>
      </c>
      <c r="C3" s="70"/>
      <c r="D3" s="31">
        <v>3</v>
      </c>
    </row>
    <row r="4" spans="1:4" ht="20.5" thickBot="1" x14ac:dyDescent="0.4">
      <c r="A4" s="23" t="str">
        <f>'PI skaičiuoklė'!B6</f>
        <v>Straipsnis (-iai), punktas (-ai) ir įpareigojimas</v>
      </c>
      <c r="B4" s="4"/>
      <c r="C4" s="4"/>
      <c r="D4" s="4"/>
    </row>
    <row r="5" spans="1:4" ht="10.5" thickBot="1" x14ac:dyDescent="0.4">
      <c r="A5" s="8" t="str">
        <f>'PI skaičiuoklė'!C7</f>
        <v>Veiksmas A1</v>
      </c>
      <c r="B5" s="4"/>
      <c r="C5" s="4"/>
      <c r="D5" s="4"/>
    </row>
    <row r="6" spans="1:4" ht="10.5" thickBot="1" x14ac:dyDescent="0.4">
      <c r="A6" s="12"/>
      <c r="B6" s="5" t="s">
        <v>22</v>
      </c>
      <c r="C6" s="5">
        <v>0</v>
      </c>
      <c r="D6" s="5">
        <f>+C6</f>
        <v>0</v>
      </c>
    </row>
    <row r="7" spans="1:4" ht="10.5" thickBot="1" x14ac:dyDescent="0.4">
      <c r="A7" s="12"/>
      <c r="B7" s="5" t="s">
        <v>23</v>
      </c>
      <c r="C7" s="5">
        <v>0</v>
      </c>
      <c r="D7" s="5">
        <f>+C7</f>
        <v>0</v>
      </c>
    </row>
    <row r="8" spans="1:4" ht="20.149999999999999" customHeight="1" thickBot="1" x14ac:dyDescent="0.4">
      <c r="A8" s="52" t="s">
        <v>31</v>
      </c>
      <c r="B8" s="53"/>
      <c r="C8" s="53"/>
      <c r="D8" s="4">
        <f>SUM(D6:D7)</f>
        <v>0</v>
      </c>
    </row>
    <row r="9" spans="1:4" ht="10.5" thickBot="1" x14ac:dyDescent="0.4">
      <c r="A9" s="8" t="str">
        <f>'PI skaičiuoklė'!C8</f>
        <v>Veiksmas A2</v>
      </c>
      <c r="B9" s="4"/>
      <c r="C9" s="4"/>
      <c r="D9" s="4"/>
    </row>
    <row r="10" spans="1:4" ht="10.5" thickBot="1" x14ac:dyDescent="0.4">
      <c r="A10" s="12"/>
      <c r="B10" s="5" t="s">
        <v>24</v>
      </c>
      <c r="C10" s="5">
        <v>0</v>
      </c>
      <c r="D10" s="5">
        <f>+C10</f>
        <v>0</v>
      </c>
    </row>
    <row r="11" spans="1:4" ht="10.5" thickBot="1" x14ac:dyDescent="0.4">
      <c r="A11" s="12"/>
      <c r="B11" s="5" t="s">
        <v>25</v>
      </c>
      <c r="C11" s="5">
        <v>0</v>
      </c>
      <c r="D11" s="5">
        <f>+C11</f>
        <v>0</v>
      </c>
    </row>
    <row r="12" spans="1:4" ht="10.5" thickBot="1" x14ac:dyDescent="0.4">
      <c r="A12" s="52" t="s">
        <v>32</v>
      </c>
      <c r="B12" s="53"/>
      <c r="C12" s="53"/>
      <c r="D12" s="4">
        <f>SUM(D10:D11)</f>
        <v>0</v>
      </c>
    </row>
    <row r="13" spans="1:4" ht="10.5" thickBot="1" x14ac:dyDescent="0.4">
      <c r="A13" s="8" t="s">
        <v>11</v>
      </c>
      <c r="B13" s="5"/>
      <c r="C13" s="5"/>
      <c r="D13" s="5" t="s">
        <v>11</v>
      </c>
    </row>
    <row r="14" spans="1:4" ht="10.5" thickBot="1" x14ac:dyDescent="0.4">
      <c r="A14" s="55" t="s">
        <v>33</v>
      </c>
      <c r="B14" s="56"/>
      <c r="C14" s="56"/>
      <c r="D14" s="4">
        <f>SUM(D8,D12)</f>
        <v>0</v>
      </c>
    </row>
    <row r="15" spans="1:4" ht="23.5" customHeight="1" thickBot="1" x14ac:dyDescent="0.4">
      <c r="A15" s="23" t="str">
        <f>'PI skaičiuoklė'!B11</f>
        <v>Straipsnis (-iai), punktas (-ai) ir įpareigojimas</v>
      </c>
      <c r="B15" s="5"/>
      <c r="C15" s="5"/>
      <c r="D15" s="5"/>
    </row>
    <row r="16" spans="1:4" ht="10.5" thickBot="1" x14ac:dyDescent="0.4">
      <c r="A16" s="8" t="str">
        <f>'PI skaičiuoklė'!C12</f>
        <v>Veiksmas B1</v>
      </c>
      <c r="B16" s="4"/>
      <c r="C16" s="4"/>
      <c r="D16" s="4"/>
    </row>
    <row r="17" spans="1:4" ht="10.5" thickBot="1" x14ac:dyDescent="0.4">
      <c r="A17" s="12"/>
      <c r="B17" s="5" t="s">
        <v>26</v>
      </c>
      <c r="C17" s="5">
        <v>0</v>
      </c>
      <c r="D17" s="5">
        <f>+C17</f>
        <v>0</v>
      </c>
    </row>
    <row r="18" spans="1:4" ht="10.5" thickBot="1" x14ac:dyDescent="0.4">
      <c r="A18" s="12"/>
      <c r="B18" s="5" t="s">
        <v>27</v>
      </c>
      <c r="C18" s="5">
        <v>0</v>
      </c>
      <c r="D18" s="5">
        <f>+C18</f>
        <v>0</v>
      </c>
    </row>
    <row r="19" spans="1:4" ht="10.5" thickBot="1" x14ac:dyDescent="0.4">
      <c r="A19" s="52" t="s">
        <v>34</v>
      </c>
      <c r="B19" s="53"/>
      <c r="C19" s="53"/>
      <c r="D19" s="4">
        <f>SUM(D17:D18)</f>
        <v>0</v>
      </c>
    </row>
    <row r="20" spans="1:4" ht="10.5" thickBot="1" x14ac:dyDescent="0.4">
      <c r="A20" s="8" t="str">
        <f>'PI skaičiuoklė'!C13</f>
        <v>Veiksmas B2</v>
      </c>
      <c r="B20" s="4"/>
      <c r="C20" s="4"/>
      <c r="D20" s="37"/>
    </row>
    <row r="21" spans="1:4" ht="10.5" thickBot="1" x14ac:dyDescent="0.4">
      <c r="A21" s="12"/>
      <c r="B21" s="5" t="s">
        <v>28</v>
      </c>
      <c r="C21" s="5">
        <v>0</v>
      </c>
      <c r="D21" s="5">
        <f>+C21</f>
        <v>0</v>
      </c>
    </row>
    <row r="22" spans="1:4" ht="10.5" thickBot="1" x14ac:dyDescent="0.4">
      <c r="A22" s="12"/>
      <c r="B22" s="5" t="s">
        <v>29</v>
      </c>
      <c r="C22" s="5">
        <v>0</v>
      </c>
      <c r="D22" s="5">
        <f>+C22</f>
        <v>0</v>
      </c>
    </row>
    <row r="23" spans="1:4" ht="10.5" thickBot="1" x14ac:dyDescent="0.4">
      <c r="A23" s="52" t="s">
        <v>35</v>
      </c>
      <c r="B23" s="53"/>
      <c r="C23" s="53"/>
      <c r="D23" s="4">
        <f>SUM(D21:D22)</f>
        <v>0</v>
      </c>
    </row>
    <row r="24" spans="1:4" ht="10.5" thickBot="1" x14ac:dyDescent="0.4">
      <c r="A24" s="12"/>
      <c r="B24" s="5" t="s">
        <v>11</v>
      </c>
      <c r="C24" s="5"/>
      <c r="D24" s="5" t="s">
        <v>17</v>
      </c>
    </row>
    <row r="25" spans="1:4" ht="10.5" thickBot="1" x14ac:dyDescent="0.4">
      <c r="A25" s="55" t="s">
        <v>36</v>
      </c>
      <c r="B25" s="56"/>
      <c r="C25" s="56"/>
      <c r="D25" s="37">
        <f>SUM(D19,D23)</f>
        <v>0</v>
      </c>
    </row>
    <row r="29" spans="1:4" ht="10.5" thickBot="1" x14ac:dyDescent="0.4"/>
    <row r="30" spans="1:4" ht="10.5" thickBot="1" x14ac:dyDescent="0.4">
      <c r="A30" s="74" t="s">
        <v>63</v>
      </c>
      <c r="B30" s="75"/>
      <c r="C30" s="75"/>
      <c r="D30" s="76"/>
    </row>
    <row r="31" spans="1:4" ht="36.75" customHeight="1" thickBot="1" x14ac:dyDescent="0.4">
      <c r="A31" s="29" t="s">
        <v>89</v>
      </c>
      <c r="B31" s="67" t="s">
        <v>30</v>
      </c>
      <c r="C31" s="68"/>
      <c r="D31" s="30" t="s">
        <v>3</v>
      </c>
    </row>
    <row r="32" spans="1:4" ht="10.5" thickBot="1" x14ac:dyDescent="0.4">
      <c r="A32" s="31">
        <v>1</v>
      </c>
      <c r="B32" s="69">
        <v>2</v>
      </c>
      <c r="C32" s="70"/>
      <c r="D32" s="31">
        <v>3</v>
      </c>
    </row>
    <row r="33" spans="1:4" ht="27.75" customHeight="1" thickBot="1" x14ac:dyDescent="0.4">
      <c r="A33" s="23" t="str">
        <f>'PI skaičiuoklė'!B19</f>
        <v xml:space="preserve">11 straipsnis. 28 straipsnio pakeitimas
2. Papildyti 28 straipsnį 9–12 dalimis:
„9. Priežiūros institucijos nustatytais terminais valdymo įmonė turi atnaujinti ir priežiūros institucijai teikti informaciją apie:
1) kiekvieno savo valdomo kolektyvinio investavimo subjekto likvidumo valdymo tvarką, įskaitant einamąjį likvidumo valdymo priemonių rinkinį ir pasirinktų likvidumo valdymo priemonių naudojimą ar sustabdymą;
2) valdymo įmonės taikomas priemones rinkos rizikai, likvidumo rizikai, sandorio šalies rizikai, operacinei rizikai ir kitoms rizikoms valdyti ir bendrą kolektyvinio investavimo subjekto naudojamo finansinio sverto dydį;
3) testavimo nepalankiausiomis sąlygomis rezultatus; 
4) valdymo funkcijų – investicinių priemonių portfelio valdymo ir rizikos valdymo – perdavimo tvarką;
5) kitų valstybių narių, kuriose valdymo įmonė arba jos vardu veikiantis platintojas platina kolektyvinio investavimo subjekto investicinius vienetus ar akcijas, sąrašą. 
10. Šio straipsnio 9 dalies 4 punkte nurodyta informacija, kai valdymo funkcijos apima investicinių priemonių portfelio valdymą ir (arba) rizikos valdymą, turi apimti:
1) juridinio asmens, kuriam buvo pavestos valdymo funkcijos, pavadinimą, buveinę, informaciją, ar jis turi glaudžių ryšių su valdymo įmone, ar turi licenciją arba yra turto valdymo tikslais reguliuojamas subjektas, jo priežiūros instituciją, taip pat asmenų, kuriems buvo pavestos valdymo funkcijos, identifikatorius, siekiant pateiktą informaciją susieti su kitais priežiūros arba viešai prieinamais duomenų šaltiniais;
2) valdymo įmonės darbuotojų, kurie atlieka kasdienes investicinių priemonių portfelio valdymo ar rizikos valdymo funkcijas, skaičių ir jų darbo laiką;
3) su perduotomis investicinių priemonių portfelio valdymo ir rizikos valdymo funkcijomis susijusios veiklos sąrašą ir aprašymą; 
4) jeigu buvo perduota investicinių priemonių portfelio valdymo funkcija, kolektyvinio investavimo subjekto turto, kuriam taikoma su portfelio valdymo funkcija susijusi perdavimo tvarka, sumą ir procentinę dalį;
5) valdymo įmonės darbuotojų, kurie atsakingi už valdymo funkcijų perdavimo tvarkos stebėseną, skaičių ir jų darbo laiką;
6) valdymo įmonės atliekamų periodinių išsamaus patikrinimo peržiūrų, skirtų perduotai veiklai stebėti, skaičių ir datas, nustatytų trūkumų (pažeidimų) sąrašą ir, kai aktualu, priemonių, kurių imtasi nustatytiems trūkumams (pažeidimams) spręsti, sąrašą ir datą, iki kurios tos priemonės turi būti įgyvendintos; 
7) pavestų valdymo funkcijų tolesnio perdavimo tvarką, jeigu tokia tvarka nustatyta. Tokiu atveju pagal šios dalies 1, 3 ir 4 punktus pateikiama informacija, susijusi su asmenimis, kuriems toliau perduodamos valdymo funkcijos, ir informacija apie tolesnę, su perduotomis investicinių priemonių portfelio valdymo ir rizikos valdymo funkcijomis susijusią, veiklą;
8) valdymo funkcijų perdavimo ir tolesnio perdavimo pradžios ir pabaigos laikotarpius. </v>
      </c>
      <c r="B33" s="4"/>
      <c r="C33" s="4"/>
      <c r="D33" s="4"/>
    </row>
    <row r="34" spans="1:4" ht="10.5" thickBot="1" x14ac:dyDescent="0.4">
      <c r="A34" s="8" t="str">
        <f>'PI skaičiuoklė'!C20</f>
        <v>Dokumentų parengimas</v>
      </c>
      <c r="B34" s="4"/>
      <c r="C34" s="4"/>
      <c r="D34" s="4"/>
    </row>
    <row r="35" spans="1:4" ht="10.5" thickBot="1" x14ac:dyDescent="0.4">
      <c r="A35" s="12"/>
      <c r="B35" s="5" t="s">
        <v>22</v>
      </c>
      <c r="C35" s="5">
        <v>0</v>
      </c>
      <c r="D35" s="5">
        <f>+C35</f>
        <v>0</v>
      </c>
    </row>
    <row r="36" spans="1:4" ht="10.5" thickBot="1" x14ac:dyDescent="0.4">
      <c r="A36" s="12"/>
      <c r="B36" s="5" t="s">
        <v>23</v>
      </c>
      <c r="C36" s="5">
        <v>0</v>
      </c>
      <c r="D36" s="5">
        <f>+C36</f>
        <v>0</v>
      </c>
    </row>
    <row r="37" spans="1:4" ht="10.5" thickBot="1" x14ac:dyDescent="0.4">
      <c r="A37" s="52" t="s">
        <v>31</v>
      </c>
      <c r="B37" s="53"/>
      <c r="C37" s="53"/>
      <c r="D37" s="4">
        <f>SUM(D35:D36)</f>
        <v>0</v>
      </c>
    </row>
    <row r="38" spans="1:4" ht="10.5" thickBot="1" x14ac:dyDescent="0.4">
      <c r="A38" s="8" t="str">
        <f>'PI skaičiuoklė'!C21</f>
        <v>Informavimas priežiūros instituciją</v>
      </c>
      <c r="B38" s="4"/>
      <c r="C38" s="4"/>
      <c r="D38" s="4"/>
    </row>
    <row r="39" spans="1:4" ht="10.5" thickBot="1" x14ac:dyDescent="0.4">
      <c r="A39" s="12"/>
      <c r="B39" s="5" t="s">
        <v>24</v>
      </c>
      <c r="C39" s="5">
        <v>0</v>
      </c>
      <c r="D39" s="5">
        <f>+C39</f>
        <v>0</v>
      </c>
    </row>
    <row r="40" spans="1:4" ht="10.5" thickBot="1" x14ac:dyDescent="0.4">
      <c r="A40" s="12"/>
      <c r="B40" s="5" t="s">
        <v>25</v>
      </c>
      <c r="C40" s="5">
        <v>0</v>
      </c>
      <c r="D40" s="5">
        <f>+C40</f>
        <v>0</v>
      </c>
    </row>
    <row r="41" spans="1:4" ht="10.5" thickBot="1" x14ac:dyDescent="0.4">
      <c r="A41" s="52" t="s">
        <v>32</v>
      </c>
      <c r="B41" s="53"/>
      <c r="C41" s="53"/>
      <c r="D41" s="4">
        <f>SUM(D39:D40)</f>
        <v>0</v>
      </c>
    </row>
    <row r="42" spans="1:4" ht="10.5" thickBot="1" x14ac:dyDescent="0.4">
      <c r="A42" s="8" t="s">
        <v>11</v>
      </c>
      <c r="B42" s="5"/>
      <c r="C42" s="5"/>
      <c r="D42" s="5" t="s">
        <v>11</v>
      </c>
    </row>
    <row r="43" spans="1:4" ht="10.5" thickBot="1" x14ac:dyDescent="0.4">
      <c r="A43" s="55" t="s">
        <v>33</v>
      </c>
      <c r="B43" s="56"/>
      <c r="C43" s="56"/>
      <c r="D43" s="4">
        <f>SUM(D37,D41)</f>
        <v>0</v>
      </c>
    </row>
    <row r="44" spans="1:4" ht="90.5" thickBot="1" x14ac:dyDescent="0.4">
      <c r="A44" s="23" t="str">
        <f>'PI skaičiuoklė'!B24</f>
        <v xml:space="preserve">14 straipsnis. 52 straipsnio pakeitimas
4. Papildyti 52 straipsnį 7–9 dalimis: 
8. Valdymo įmonė, prieš taikydama šio įstatymo 11(1) straipsnio 1 dalies 9 punkte nurodytą likvidumo valdymo priemonę arba sustabdydama jos taikymą, nedelsdama, ne vėliau kaip per 5 darbo dienas nuo sprendimo priėmimo dienos, apie tai informuoja priežiūros instituciją.  </v>
      </c>
      <c r="B44" s="5"/>
      <c r="C44" s="5"/>
      <c r="D44" s="5"/>
    </row>
    <row r="45" spans="1:4" ht="10.5" thickBot="1" x14ac:dyDescent="0.4">
      <c r="A45" s="8" t="str">
        <f>'PI skaičiuoklė'!C25</f>
        <v>Informavimas priežiūros instituciją</v>
      </c>
      <c r="B45" s="4"/>
      <c r="C45" s="4"/>
      <c r="D45" s="4"/>
    </row>
    <row r="46" spans="1:4" ht="10.5" thickBot="1" x14ac:dyDescent="0.4">
      <c r="A46" s="12"/>
      <c r="B46" s="5" t="s">
        <v>26</v>
      </c>
      <c r="C46" s="5">
        <v>0</v>
      </c>
      <c r="D46" s="5">
        <f>+C46</f>
        <v>0</v>
      </c>
    </row>
    <row r="47" spans="1:4" ht="10.5" thickBot="1" x14ac:dyDescent="0.4">
      <c r="A47" s="12"/>
      <c r="B47" s="5" t="s">
        <v>27</v>
      </c>
      <c r="C47" s="5">
        <v>0</v>
      </c>
      <c r="D47" s="5">
        <f>+C47</f>
        <v>0</v>
      </c>
    </row>
    <row r="48" spans="1:4" ht="10.5" thickBot="1" x14ac:dyDescent="0.4">
      <c r="A48" s="52" t="s">
        <v>34</v>
      </c>
      <c r="B48" s="53"/>
      <c r="C48" s="53"/>
      <c r="D48" s="4">
        <f>SUM(D46:D47)</f>
        <v>0</v>
      </c>
    </row>
    <row r="49" spans="1:4" ht="10.5" thickBot="1" x14ac:dyDescent="0.4">
      <c r="A49" s="8" t="str">
        <f>'PI skaičiuoklė'!C26</f>
        <v>Veiksmas B2</v>
      </c>
      <c r="B49" s="4"/>
      <c r="C49" s="4"/>
      <c r="D49" s="4"/>
    </row>
    <row r="50" spans="1:4" ht="10.5" thickBot="1" x14ac:dyDescent="0.4">
      <c r="A50" s="12"/>
      <c r="B50" s="5" t="s">
        <v>28</v>
      </c>
      <c r="C50" s="5">
        <v>0</v>
      </c>
      <c r="D50" s="5">
        <f>+C50</f>
        <v>0</v>
      </c>
    </row>
    <row r="51" spans="1:4" ht="10.5" thickBot="1" x14ac:dyDescent="0.4">
      <c r="A51" s="12"/>
      <c r="B51" s="5" t="s">
        <v>29</v>
      </c>
      <c r="C51" s="5">
        <v>0</v>
      </c>
      <c r="D51" s="5">
        <f>+C51</f>
        <v>0</v>
      </c>
    </row>
    <row r="52" spans="1:4" ht="10.5" thickBot="1" x14ac:dyDescent="0.4">
      <c r="A52" s="52" t="s">
        <v>35</v>
      </c>
      <c r="B52" s="53"/>
      <c r="C52" s="53"/>
      <c r="D52" s="4">
        <f>SUM(D50:D51)</f>
        <v>0</v>
      </c>
    </row>
    <row r="53" spans="1:4" ht="10.5" thickBot="1" x14ac:dyDescent="0.4">
      <c r="A53" s="12"/>
      <c r="B53" s="5" t="s">
        <v>11</v>
      </c>
      <c r="C53" s="5"/>
      <c r="D53" s="5" t="s">
        <v>17</v>
      </c>
    </row>
    <row r="54" spans="1:4" ht="10.5" thickBot="1" x14ac:dyDescent="0.4">
      <c r="A54" s="55" t="s">
        <v>36</v>
      </c>
      <c r="B54" s="56"/>
      <c r="C54" s="56"/>
      <c r="D54" s="4">
        <f>SUM(D48,D52)</f>
        <v>0</v>
      </c>
    </row>
  </sheetData>
  <mergeCells count="18">
    <mergeCell ref="A1:D1"/>
    <mergeCell ref="A30:D30"/>
    <mergeCell ref="A37:C37"/>
    <mergeCell ref="A41:C41"/>
    <mergeCell ref="A43:C43"/>
    <mergeCell ref="A25:C25"/>
    <mergeCell ref="A8:C8"/>
    <mergeCell ref="A12:C12"/>
    <mergeCell ref="A14:C14"/>
    <mergeCell ref="A19:C19"/>
    <mergeCell ref="A23:C23"/>
    <mergeCell ref="B2:C2"/>
    <mergeCell ref="B3:C3"/>
    <mergeCell ref="B31:C31"/>
    <mergeCell ref="B32:C32"/>
    <mergeCell ref="A48:C48"/>
    <mergeCell ref="A52:C52"/>
    <mergeCell ref="A54:C54"/>
  </mergeCells>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44BBA4"/>
  </sheetPr>
  <dimension ref="A1:E57"/>
  <sheetViews>
    <sheetView zoomScale="85" zoomScaleNormal="85" workbookViewId="0">
      <selection sqref="A1:E1"/>
    </sheetView>
  </sheetViews>
  <sheetFormatPr defaultColWidth="8.7265625" defaultRowHeight="10" x14ac:dyDescent="0.35"/>
  <cols>
    <col min="1" max="1" width="28.54296875" style="1" customWidth="1"/>
    <col min="2" max="2" width="13" style="1" customWidth="1"/>
    <col min="3" max="3" width="22.54296875" style="1" customWidth="1"/>
    <col min="4" max="4" width="37.453125" style="1" customWidth="1"/>
    <col min="5" max="5" width="17.7265625" style="1" customWidth="1"/>
    <col min="6" max="16384" width="8.7265625" style="1"/>
  </cols>
  <sheetData>
    <row r="1" spans="1:5" ht="16.5" customHeight="1" thickBot="1" x14ac:dyDescent="0.4">
      <c r="A1" s="71" t="s">
        <v>64</v>
      </c>
      <c r="B1" s="72"/>
      <c r="C1" s="72"/>
      <c r="D1" s="72"/>
      <c r="E1" s="73"/>
    </row>
    <row r="2" spans="1:5" ht="44.25" customHeight="1" thickBot="1" x14ac:dyDescent="0.4">
      <c r="A2" s="29" t="s">
        <v>88</v>
      </c>
      <c r="B2" s="30" t="s">
        <v>90</v>
      </c>
      <c r="C2" s="30" t="s">
        <v>61</v>
      </c>
      <c r="D2" s="30" t="s">
        <v>91</v>
      </c>
      <c r="E2" s="30" t="s">
        <v>4</v>
      </c>
    </row>
    <row r="3" spans="1:5" ht="13.5" customHeight="1" thickBot="1" x14ac:dyDescent="0.4">
      <c r="A3" s="31">
        <v>1</v>
      </c>
      <c r="B3" s="32">
        <v>2</v>
      </c>
      <c r="C3" s="32">
        <v>3</v>
      </c>
      <c r="D3" s="32">
        <v>4</v>
      </c>
      <c r="E3" s="32">
        <v>5</v>
      </c>
    </row>
    <row r="4" spans="1:5" ht="20.5" thickBot="1" x14ac:dyDescent="0.4">
      <c r="A4" s="23" t="str">
        <f>'PI skaičiuoklė'!B6</f>
        <v>Straipsnis (-iai), punktas (-ai) ir įpareigojimas</v>
      </c>
      <c r="B4" s="4"/>
      <c r="C4" s="4"/>
      <c r="D4" s="4"/>
      <c r="E4" s="4"/>
    </row>
    <row r="5" spans="1:5" ht="10.5" thickBot="1" x14ac:dyDescent="0.4">
      <c r="A5" s="8" t="str">
        <f>'PI skaičiuoklė'!C7</f>
        <v>Veiksmas A1</v>
      </c>
      <c r="B5" s="4"/>
      <c r="C5" s="4"/>
      <c r="D5" s="4"/>
      <c r="E5" s="4"/>
    </row>
    <row r="6" spans="1:5" ht="10.5" thickBot="1" x14ac:dyDescent="0.4">
      <c r="A6" s="12"/>
      <c r="B6" s="5" t="s">
        <v>22</v>
      </c>
      <c r="C6" s="5">
        <v>0</v>
      </c>
      <c r="D6" s="5">
        <v>0</v>
      </c>
      <c r="E6" s="5">
        <f>+C6*D6</f>
        <v>0</v>
      </c>
    </row>
    <row r="7" spans="1:5" ht="10.5" thickBot="1" x14ac:dyDescent="0.4">
      <c r="A7" s="12"/>
      <c r="B7" s="5" t="s">
        <v>23</v>
      </c>
      <c r="C7" s="5">
        <v>0</v>
      </c>
      <c r="D7" s="5">
        <v>0</v>
      </c>
      <c r="E7" s="5">
        <f>+C7*D7</f>
        <v>0</v>
      </c>
    </row>
    <row r="8" spans="1:5" ht="14.15" customHeight="1" thickBot="1" x14ac:dyDescent="0.4">
      <c r="A8" s="52" t="s">
        <v>37</v>
      </c>
      <c r="B8" s="53"/>
      <c r="C8" s="53"/>
      <c r="D8" s="54"/>
      <c r="E8" s="5">
        <f>SUM(E6:E7)</f>
        <v>0</v>
      </c>
    </row>
    <row r="9" spans="1:5" ht="10.5" thickBot="1" x14ac:dyDescent="0.4">
      <c r="A9" s="8" t="str">
        <f>'PI skaičiuoklė'!C8</f>
        <v>Veiksmas A2</v>
      </c>
      <c r="B9" s="4"/>
      <c r="C9" s="4"/>
      <c r="D9" s="4"/>
      <c r="E9" s="4"/>
    </row>
    <row r="10" spans="1:5" ht="10.5" thickBot="1" x14ac:dyDescent="0.4">
      <c r="A10" s="12"/>
      <c r="B10" s="5" t="s">
        <v>24</v>
      </c>
      <c r="C10" s="5">
        <v>0</v>
      </c>
      <c r="D10" s="5">
        <v>0</v>
      </c>
      <c r="E10" s="5">
        <f t="shared" ref="E10:E11" si="0">+C10*D10</f>
        <v>0</v>
      </c>
    </row>
    <row r="11" spans="1:5" ht="10.5" thickBot="1" x14ac:dyDescent="0.4">
      <c r="A11" s="12"/>
      <c r="B11" s="5" t="s">
        <v>25</v>
      </c>
      <c r="C11" s="5">
        <v>0</v>
      </c>
      <c r="D11" s="5">
        <v>0</v>
      </c>
      <c r="E11" s="5">
        <f t="shared" si="0"/>
        <v>0</v>
      </c>
    </row>
    <row r="12" spans="1:5" ht="10.5" thickBot="1" x14ac:dyDescent="0.4">
      <c r="A12" s="52" t="s">
        <v>38</v>
      </c>
      <c r="B12" s="53"/>
      <c r="C12" s="53"/>
      <c r="D12" s="54"/>
      <c r="E12" s="5">
        <f>SUM(E10:E11)</f>
        <v>0</v>
      </c>
    </row>
    <row r="13" spans="1:5" ht="10.5" thickBot="1" x14ac:dyDescent="0.4">
      <c r="A13" s="12"/>
      <c r="B13" s="5" t="s">
        <v>11</v>
      </c>
      <c r="C13" s="5">
        <v>0</v>
      </c>
      <c r="D13" s="5"/>
      <c r="E13" s="5" t="s">
        <v>92</v>
      </c>
    </row>
    <row r="14" spans="1:5" ht="10.5" thickBot="1" x14ac:dyDescent="0.4">
      <c r="A14" s="55" t="s">
        <v>39</v>
      </c>
      <c r="B14" s="56"/>
      <c r="C14" s="56"/>
      <c r="D14" s="57"/>
      <c r="E14" s="4">
        <f>SUM(E8,E12)</f>
        <v>0</v>
      </c>
    </row>
    <row r="15" spans="1:5" ht="20.5" thickBot="1" x14ac:dyDescent="0.4">
      <c r="A15" s="23" t="str">
        <f>'PI skaičiuoklė'!B11</f>
        <v>Straipsnis (-iai), punktas (-ai) ir įpareigojimas</v>
      </c>
      <c r="B15" s="4"/>
      <c r="C15" s="4"/>
      <c r="D15" s="4"/>
      <c r="E15" s="4"/>
    </row>
    <row r="16" spans="1:5" ht="10.5" thickBot="1" x14ac:dyDescent="0.4">
      <c r="A16" s="8" t="str">
        <f>'PI skaičiuoklė'!C12</f>
        <v>Veiksmas B1</v>
      </c>
      <c r="B16" s="4"/>
      <c r="C16" s="4"/>
      <c r="D16" s="4"/>
      <c r="E16" s="4"/>
    </row>
    <row r="17" spans="1:5" ht="10.5" thickBot="1" x14ac:dyDescent="0.4">
      <c r="A17" s="12"/>
      <c r="B17" s="5" t="s">
        <v>26</v>
      </c>
      <c r="C17" s="5">
        <v>0</v>
      </c>
      <c r="D17" s="5">
        <v>0</v>
      </c>
      <c r="E17" s="5">
        <f t="shared" ref="E17:E18" si="1">+C17*D17</f>
        <v>0</v>
      </c>
    </row>
    <row r="18" spans="1:5" ht="10.5" thickBot="1" x14ac:dyDescent="0.4">
      <c r="A18" s="12"/>
      <c r="B18" s="5" t="s">
        <v>27</v>
      </c>
      <c r="C18" s="5">
        <v>0</v>
      </c>
      <c r="D18" s="5">
        <v>0</v>
      </c>
      <c r="E18" s="5">
        <f t="shared" si="1"/>
        <v>0</v>
      </c>
    </row>
    <row r="19" spans="1:5" ht="10.5" thickBot="1" x14ac:dyDescent="0.4">
      <c r="A19" s="52" t="s">
        <v>40</v>
      </c>
      <c r="B19" s="53"/>
      <c r="C19" s="53"/>
      <c r="D19" s="54"/>
      <c r="E19" s="5">
        <f>SUM(E17:E18)</f>
        <v>0</v>
      </c>
    </row>
    <row r="20" spans="1:5" ht="10.5" thickBot="1" x14ac:dyDescent="0.4">
      <c r="A20" s="8" t="str">
        <f>'PI skaičiuoklė'!C13</f>
        <v>Veiksmas B2</v>
      </c>
      <c r="B20" s="4"/>
      <c r="C20" s="4"/>
      <c r="D20" s="4"/>
      <c r="E20" s="4"/>
    </row>
    <row r="21" spans="1:5" ht="10.5" thickBot="1" x14ac:dyDescent="0.4">
      <c r="A21" s="12"/>
      <c r="B21" s="5" t="s">
        <v>28</v>
      </c>
      <c r="C21" s="5">
        <v>0</v>
      </c>
      <c r="D21" s="5">
        <v>0</v>
      </c>
      <c r="E21" s="5">
        <f t="shared" ref="E21:E22" si="2">+C21*D21</f>
        <v>0</v>
      </c>
    </row>
    <row r="22" spans="1:5" ht="10.5" thickBot="1" x14ac:dyDescent="0.4">
      <c r="A22" s="12"/>
      <c r="B22" s="5" t="s">
        <v>29</v>
      </c>
      <c r="C22" s="5">
        <v>0</v>
      </c>
      <c r="D22" s="5">
        <v>0</v>
      </c>
      <c r="E22" s="5">
        <f t="shared" si="2"/>
        <v>0</v>
      </c>
    </row>
    <row r="23" spans="1:5" ht="10.5" thickBot="1" x14ac:dyDescent="0.4">
      <c r="A23" s="52" t="s">
        <v>42</v>
      </c>
      <c r="B23" s="53"/>
      <c r="C23" s="53"/>
      <c r="D23" s="54"/>
      <c r="E23" s="5">
        <f>SUM(E21:E22)</f>
        <v>0</v>
      </c>
    </row>
    <row r="24" spans="1:5" ht="10.5" thickBot="1" x14ac:dyDescent="0.4">
      <c r="A24" s="12"/>
      <c r="B24" s="5" t="s">
        <v>11</v>
      </c>
      <c r="C24" s="5"/>
      <c r="D24" s="5"/>
      <c r="E24" s="5" t="s">
        <v>17</v>
      </c>
    </row>
    <row r="25" spans="1:5" ht="10.5" thickBot="1" x14ac:dyDescent="0.4">
      <c r="A25" s="55" t="s">
        <v>41</v>
      </c>
      <c r="B25" s="56"/>
      <c r="C25" s="56"/>
      <c r="D25" s="57"/>
      <c r="E25" s="4">
        <f>SUM(E19,E23)</f>
        <v>0</v>
      </c>
    </row>
    <row r="26" spans="1:5" x14ac:dyDescent="0.35">
      <c r="A26" s="27"/>
      <c r="B26" s="27"/>
      <c r="C26" s="27"/>
      <c r="D26" s="27"/>
      <c r="E26" s="33"/>
    </row>
    <row r="27" spans="1:5" x14ac:dyDescent="0.35">
      <c r="A27" s="27"/>
      <c r="B27" s="27"/>
      <c r="C27" s="27"/>
      <c r="D27" s="27"/>
      <c r="E27" s="33"/>
    </row>
    <row r="28" spans="1:5" x14ac:dyDescent="0.35">
      <c r="A28" s="27"/>
      <c r="B28" s="27"/>
      <c r="C28" s="27"/>
      <c r="D28" s="27"/>
      <c r="E28" s="33"/>
    </row>
    <row r="29" spans="1:5" x14ac:dyDescent="0.35">
      <c r="A29" s="27"/>
      <c r="B29" s="27"/>
      <c r="C29" s="27"/>
      <c r="D29" s="27"/>
      <c r="E29" s="33"/>
    </row>
    <row r="30" spans="1:5" x14ac:dyDescent="0.35">
      <c r="A30" s="27"/>
      <c r="B30" s="27"/>
      <c r="C30" s="27"/>
      <c r="D30" s="27"/>
      <c r="E30" s="33"/>
    </row>
    <row r="32" spans="1:5" ht="10.5" thickBot="1" x14ac:dyDescent="0.4"/>
    <row r="33" spans="1:5" ht="19.5" customHeight="1" thickBot="1" x14ac:dyDescent="0.4">
      <c r="A33" s="74" t="s">
        <v>65</v>
      </c>
      <c r="B33" s="75"/>
      <c r="C33" s="75"/>
      <c r="D33" s="75"/>
      <c r="E33" s="76"/>
    </row>
    <row r="34" spans="1:5" ht="30.5" thickBot="1" x14ac:dyDescent="0.4">
      <c r="A34" s="29" t="s">
        <v>89</v>
      </c>
      <c r="B34" s="30" t="s">
        <v>90</v>
      </c>
      <c r="C34" s="30" t="s">
        <v>61</v>
      </c>
      <c r="D34" s="30" t="s">
        <v>91</v>
      </c>
      <c r="E34" s="30" t="s">
        <v>4</v>
      </c>
    </row>
    <row r="35" spans="1:5" ht="10.5" thickBot="1" x14ac:dyDescent="0.4">
      <c r="A35" s="31">
        <v>1</v>
      </c>
      <c r="B35" s="32">
        <v>2</v>
      </c>
      <c r="C35" s="32">
        <v>3</v>
      </c>
      <c r="D35" s="32">
        <v>4</v>
      </c>
      <c r="E35" s="32">
        <v>5</v>
      </c>
    </row>
    <row r="36" spans="1:5" ht="409.6" thickBot="1" x14ac:dyDescent="0.4">
      <c r="A36" s="23" t="str">
        <f>'PI skaičiuoklė'!B19</f>
        <v xml:space="preserve">11 straipsnis. 28 straipsnio pakeitimas
2. Papildyti 28 straipsnį 9–12 dalimis:
„9. Priežiūros institucijos nustatytais terminais valdymo įmonė turi atnaujinti ir priežiūros institucijai teikti informaciją apie:
1) kiekvieno savo valdomo kolektyvinio investavimo subjekto likvidumo valdymo tvarką, įskaitant einamąjį likvidumo valdymo priemonių rinkinį ir pasirinktų likvidumo valdymo priemonių naudojimą ar sustabdymą;
2) valdymo įmonės taikomas priemones rinkos rizikai, likvidumo rizikai, sandorio šalies rizikai, operacinei rizikai ir kitoms rizikoms valdyti ir bendrą kolektyvinio investavimo subjekto naudojamo finansinio sverto dydį;
3) testavimo nepalankiausiomis sąlygomis rezultatus; 
4) valdymo funkcijų – investicinių priemonių portfelio valdymo ir rizikos valdymo – perdavimo tvarką;
5) kitų valstybių narių, kuriose valdymo įmonė arba jos vardu veikiantis platintojas platina kolektyvinio investavimo subjekto investicinius vienetus ar akcijas, sąrašą. 
10. Šio straipsnio 9 dalies 4 punkte nurodyta informacija, kai valdymo funkcijos apima investicinių priemonių portfelio valdymą ir (arba) rizikos valdymą, turi apimti:
1) juridinio asmens, kuriam buvo pavestos valdymo funkcijos, pavadinimą, buveinę, informaciją, ar jis turi glaudžių ryšių su valdymo įmone, ar turi licenciją arba yra turto valdymo tikslais reguliuojamas subjektas, jo priežiūros instituciją, taip pat asmenų, kuriems buvo pavestos valdymo funkcijos, identifikatorius, siekiant pateiktą informaciją susieti su kitais priežiūros arba viešai prieinamais duomenų šaltiniais;
2) valdymo įmonės darbuotojų, kurie atlieka kasdienes investicinių priemonių portfelio valdymo ar rizikos valdymo funkcijas, skaičių ir jų darbo laiką;
3) su perduotomis investicinių priemonių portfelio valdymo ir rizikos valdymo funkcijomis susijusios veiklos sąrašą ir aprašymą; 
4) jeigu buvo perduota investicinių priemonių portfelio valdymo funkcija, kolektyvinio investavimo subjekto turto, kuriam taikoma su portfelio valdymo funkcija susijusi perdavimo tvarka, sumą ir procentinę dalį;
5) valdymo įmonės darbuotojų, kurie atsakingi už valdymo funkcijų perdavimo tvarkos stebėseną, skaičių ir jų darbo laiką;
6) valdymo įmonės atliekamų periodinių išsamaus patikrinimo peržiūrų, skirtų perduotai veiklai stebėti, skaičių ir datas, nustatytų trūkumų (pažeidimų) sąrašą ir, kai aktualu, priemonių, kurių imtasi nustatytiems trūkumams (pažeidimams) spręsti, sąrašą ir datą, iki kurios tos priemonės turi būti įgyvendintos; 
7) pavestų valdymo funkcijų tolesnio perdavimo tvarką, jeigu tokia tvarka nustatyta. Tokiu atveju pagal šios dalies 1, 3 ir 4 punktus pateikiama informacija, susijusi su asmenimis, kuriems toliau perduodamos valdymo funkcijos, ir informacija apie tolesnę, su perduotomis investicinių priemonių portfelio valdymo ir rizikos valdymo funkcijomis susijusią, veiklą;
8) valdymo funkcijų perdavimo ir tolesnio perdavimo pradžios ir pabaigos laikotarpius. </v>
      </c>
      <c r="B36" s="4"/>
      <c r="C36" s="4"/>
      <c r="D36" s="4"/>
      <c r="E36" s="4"/>
    </row>
    <row r="37" spans="1:5" ht="10.5" thickBot="1" x14ac:dyDescent="0.4">
      <c r="A37" s="8" t="str">
        <f>'PI skaičiuoklė'!C20</f>
        <v>Dokumentų parengimas</v>
      </c>
      <c r="B37" s="4"/>
      <c r="C37" s="4"/>
      <c r="D37" s="4"/>
      <c r="E37" s="4"/>
    </row>
    <row r="38" spans="1:5" ht="10.5" thickBot="1" x14ac:dyDescent="0.4">
      <c r="A38" s="12"/>
      <c r="B38" s="5" t="s">
        <v>22</v>
      </c>
      <c r="C38" s="5">
        <v>0</v>
      </c>
      <c r="D38" s="5">
        <v>0</v>
      </c>
      <c r="E38" s="5">
        <f>+C38*D38</f>
        <v>0</v>
      </c>
    </row>
    <row r="39" spans="1:5" ht="10.5" thickBot="1" x14ac:dyDescent="0.4">
      <c r="A39" s="12"/>
      <c r="B39" s="5" t="s">
        <v>23</v>
      </c>
      <c r="C39" s="5">
        <v>0</v>
      </c>
      <c r="D39" s="5">
        <v>0</v>
      </c>
      <c r="E39" s="5">
        <f>+C39*D39</f>
        <v>0</v>
      </c>
    </row>
    <row r="40" spans="1:5" ht="10.5" thickBot="1" x14ac:dyDescent="0.4">
      <c r="A40" s="52" t="s">
        <v>37</v>
      </c>
      <c r="B40" s="53"/>
      <c r="C40" s="53"/>
      <c r="D40" s="54"/>
      <c r="E40" s="5">
        <f>SUM(E38:E39)</f>
        <v>0</v>
      </c>
    </row>
    <row r="41" spans="1:5" ht="10.5" thickBot="1" x14ac:dyDescent="0.4">
      <c r="A41" s="8" t="str">
        <f>'PI skaičiuoklė'!C21</f>
        <v>Informavimas priežiūros instituciją</v>
      </c>
      <c r="B41" s="4"/>
      <c r="C41" s="4"/>
      <c r="D41" s="4"/>
      <c r="E41" s="4"/>
    </row>
    <row r="42" spans="1:5" ht="10.5" thickBot="1" x14ac:dyDescent="0.4">
      <c r="A42" s="12"/>
      <c r="B42" s="5" t="s">
        <v>24</v>
      </c>
      <c r="C42" s="5">
        <v>0</v>
      </c>
      <c r="D42" s="5">
        <v>0</v>
      </c>
      <c r="E42" s="5">
        <f t="shared" ref="E42:E43" si="3">+C42*D42</f>
        <v>0</v>
      </c>
    </row>
    <row r="43" spans="1:5" ht="10.5" thickBot="1" x14ac:dyDescent="0.4">
      <c r="A43" s="12"/>
      <c r="B43" s="5" t="s">
        <v>25</v>
      </c>
      <c r="C43" s="5">
        <v>0</v>
      </c>
      <c r="D43" s="5">
        <v>0</v>
      </c>
      <c r="E43" s="5">
        <f t="shared" si="3"/>
        <v>0</v>
      </c>
    </row>
    <row r="44" spans="1:5" ht="10.5" thickBot="1" x14ac:dyDescent="0.4">
      <c r="A44" s="52" t="s">
        <v>38</v>
      </c>
      <c r="B44" s="53"/>
      <c r="C44" s="53"/>
      <c r="D44" s="54"/>
      <c r="E44" s="5">
        <f>SUM(E42:E43)</f>
        <v>0</v>
      </c>
    </row>
    <row r="45" spans="1:5" ht="10.5" thickBot="1" x14ac:dyDescent="0.4">
      <c r="A45" s="12"/>
      <c r="B45" s="5" t="s">
        <v>11</v>
      </c>
      <c r="C45" s="5"/>
      <c r="D45" s="5"/>
      <c r="E45" s="5" t="s">
        <v>92</v>
      </c>
    </row>
    <row r="46" spans="1:5" ht="10.5" thickBot="1" x14ac:dyDescent="0.4">
      <c r="A46" s="55" t="s">
        <v>39</v>
      </c>
      <c r="B46" s="56"/>
      <c r="C46" s="56"/>
      <c r="D46" s="57"/>
      <c r="E46" s="4">
        <f>SUM(E40,E44)</f>
        <v>0</v>
      </c>
    </row>
    <row r="47" spans="1:5" ht="130.5" thickBot="1" x14ac:dyDescent="0.4">
      <c r="A47" s="23" t="str">
        <f>'PI skaičiuoklė'!B24</f>
        <v xml:space="preserve">14 straipsnis. 52 straipsnio pakeitimas
4. Papildyti 52 straipsnį 7–9 dalimis: 
8. Valdymo įmonė, prieš taikydama šio įstatymo 11(1) straipsnio 1 dalies 9 punkte nurodytą likvidumo valdymo priemonę arba sustabdydama jos taikymą, nedelsdama, ne vėliau kaip per 5 darbo dienas nuo sprendimo priėmimo dienos, apie tai informuoja priežiūros instituciją.  </v>
      </c>
      <c r="B47" s="4"/>
      <c r="C47" s="4"/>
      <c r="D47" s="4"/>
      <c r="E47" s="4"/>
    </row>
    <row r="48" spans="1:5" ht="10.5" thickBot="1" x14ac:dyDescent="0.4">
      <c r="A48" s="8" t="str">
        <f>'PI skaičiuoklė'!C25</f>
        <v>Informavimas priežiūros instituciją</v>
      </c>
      <c r="B48" s="4"/>
      <c r="C48" s="4"/>
      <c r="D48" s="4"/>
      <c r="E48" s="4"/>
    </row>
    <row r="49" spans="1:5" ht="10.5" thickBot="1" x14ac:dyDescent="0.4">
      <c r="A49" s="12"/>
      <c r="B49" s="5" t="s">
        <v>26</v>
      </c>
      <c r="C49" s="5">
        <v>0</v>
      </c>
      <c r="D49" s="5">
        <v>0</v>
      </c>
      <c r="E49" s="5">
        <f t="shared" ref="E49:E50" si="4">+C49*D49</f>
        <v>0</v>
      </c>
    </row>
    <row r="50" spans="1:5" ht="10.5" thickBot="1" x14ac:dyDescent="0.4">
      <c r="A50" s="12"/>
      <c r="B50" s="5" t="s">
        <v>27</v>
      </c>
      <c r="C50" s="5">
        <v>0</v>
      </c>
      <c r="D50" s="5">
        <v>0</v>
      </c>
      <c r="E50" s="5">
        <f t="shared" si="4"/>
        <v>0</v>
      </c>
    </row>
    <row r="51" spans="1:5" ht="10.5" thickBot="1" x14ac:dyDescent="0.4">
      <c r="A51" s="52" t="s">
        <v>40</v>
      </c>
      <c r="B51" s="53"/>
      <c r="C51" s="53"/>
      <c r="D51" s="54"/>
      <c r="E51" s="5">
        <f>SUM(E49:E50)</f>
        <v>0</v>
      </c>
    </row>
    <row r="52" spans="1:5" ht="10.5" thickBot="1" x14ac:dyDescent="0.4">
      <c r="A52" s="8" t="str">
        <f>'PI skaičiuoklė'!C26</f>
        <v>Veiksmas B2</v>
      </c>
      <c r="B52" s="4"/>
      <c r="C52" s="4"/>
      <c r="D52" s="4"/>
      <c r="E52" s="4"/>
    </row>
    <row r="53" spans="1:5" ht="10.5" thickBot="1" x14ac:dyDescent="0.4">
      <c r="A53" s="12"/>
      <c r="B53" s="5" t="s">
        <v>28</v>
      </c>
      <c r="C53" s="5">
        <v>0</v>
      </c>
      <c r="D53" s="5">
        <v>0</v>
      </c>
      <c r="E53" s="5">
        <f t="shared" ref="E53:E54" si="5">+C53*D53</f>
        <v>0</v>
      </c>
    </row>
    <row r="54" spans="1:5" ht="10.5" thickBot="1" x14ac:dyDescent="0.4">
      <c r="A54" s="12"/>
      <c r="B54" s="5" t="s">
        <v>29</v>
      </c>
      <c r="C54" s="5">
        <v>0</v>
      </c>
      <c r="D54" s="5">
        <v>0</v>
      </c>
      <c r="E54" s="5">
        <f t="shared" si="5"/>
        <v>0</v>
      </c>
    </row>
    <row r="55" spans="1:5" ht="10.5" thickBot="1" x14ac:dyDescent="0.4">
      <c r="A55" s="52" t="s">
        <v>42</v>
      </c>
      <c r="B55" s="53"/>
      <c r="C55" s="53"/>
      <c r="D55" s="54"/>
      <c r="E55" s="5">
        <f>SUM(E53:E54)</f>
        <v>0</v>
      </c>
    </row>
    <row r="56" spans="1:5" ht="10.5" thickBot="1" x14ac:dyDescent="0.4">
      <c r="A56" s="12"/>
      <c r="B56" s="5" t="s">
        <v>11</v>
      </c>
      <c r="C56" s="5"/>
      <c r="D56" s="5"/>
      <c r="E56" s="5" t="s">
        <v>17</v>
      </c>
    </row>
    <row r="57" spans="1:5" ht="10.5" thickBot="1" x14ac:dyDescent="0.4">
      <c r="A57" s="55" t="s">
        <v>41</v>
      </c>
      <c r="B57" s="56"/>
      <c r="C57" s="56"/>
      <c r="D57" s="57"/>
      <c r="E57" s="4">
        <f>SUM(E51,E55)</f>
        <v>0</v>
      </c>
    </row>
  </sheetData>
  <mergeCells count="14">
    <mergeCell ref="A51:D51"/>
    <mergeCell ref="A55:D55"/>
    <mergeCell ref="A57:D57"/>
    <mergeCell ref="A1:E1"/>
    <mergeCell ref="A33:E33"/>
    <mergeCell ref="A40:D40"/>
    <mergeCell ref="A44:D44"/>
    <mergeCell ref="A46:D46"/>
    <mergeCell ref="A25:D25"/>
    <mergeCell ref="A8:D8"/>
    <mergeCell ref="A12:D12"/>
    <mergeCell ref="A14:D14"/>
    <mergeCell ref="A19:D19"/>
    <mergeCell ref="A23:D23"/>
  </mergeCells>
  <pageMargins left="0.70866141732283472" right="0.70866141732283472" top="1.3385826771653544" bottom="1.3385826771653544"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2F1F0"/>
  </sheetPr>
  <dimension ref="A1:C56"/>
  <sheetViews>
    <sheetView zoomScale="85" zoomScaleNormal="85" workbookViewId="0">
      <selection sqref="A1:C1"/>
    </sheetView>
  </sheetViews>
  <sheetFormatPr defaultColWidth="8.7265625" defaultRowHeight="10" x14ac:dyDescent="0.35"/>
  <cols>
    <col min="1" max="1" width="39" style="1" customWidth="1"/>
    <col min="2" max="2" width="30.1796875" style="1" customWidth="1"/>
    <col min="3" max="3" width="24.54296875" style="1" customWidth="1"/>
    <col min="4" max="16384" width="8.7265625" style="1"/>
  </cols>
  <sheetData>
    <row r="1" spans="1:3" ht="21" customHeight="1" thickBot="1" x14ac:dyDescent="0.4">
      <c r="A1" s="61" t="s">
        <v>93</v>
      </c>
      <c r="B1" s="62"/>
      <c r="C1" s="63"/>
    </row>
    <row r="2" spans="1:3" ht="26.5" customHeight="1" thickBot="1" x14ac:dyDescent="0.4">
      <c r="A2" s="29" t="s">
        <v>88</v>
      </c>
      <c r="B2" s="30" t="s">
        <v>43</v>
      </c>
      <c r="C2" s="30" t="s">
        <v>44</v>
      </c>
    </row>
    <row r="3" spans="1:3" ht="11.25" customHeight="1" thickBot="1" x14ac:dyDescent="0.4">
      <c r="A3" s="31">
        <v>1</v>
      </c>
      <c r="B3" s="32">
        <v>2</v>
      </c>
      <c r="C3" s="32">
        <v>3</v>
      </c>
    </row>
    <row r="4" spans="1:3" ht="30.75" customHeight="1" thickBot="1" x14ac:dyDescent="0.4">
      <c r="A4" s="23" t="str">
        <f>'PI skaičiuoklė'!B6</f>
        <v>Straipsnis (-iai), punktas (-ai) ir įpareigojimas</v>
      </c>
      <c r="B4" s="4"/>
      <c r="C4" s="4"/>
    </row>
    <row r="5" spans="1:3" ht="10.5" thickBot="1" x14ac:dyDescent="0.4">
      <c r="A5" s="8" t="str">
        <f>'PI skaičiuoklė'!C7</f>
        <v>Veiksmas A1</v>
      </c>
      <c r="B5" s="4"/>
      <c r="C5" s="4"/>
    </row>
    <row r="6" spans="1:3" ht="10.5" thickBot="1" x14ac:dyDescent="0.4">
      <c r="A6" s="12"/>
      <c r="B6" s="5" t="s">
        <v>22</v>
      </c>
      <c r="C6" s="5">
        <v>0</v>
      </c>
    </row>
    <row r="7" spans="1:3" ht="10.5" thickBot="1" x14ac:dyDescent="0.4">
      <c r="A7" s="12"/>
      <c r="B7" s="5" t="s">
        <v>23</v>
      </c>
      <c r="C7" s="5">
        <v>0</v>
      </c>
    </row>
    <row r="8" spans="1:3" ht="12" customHeight="1" thickBot="1" x14ac:dyDescent="0.4">
      <c r="A8" s="52" t="s">
        <v>45</v>
      </c>
      <c r="B8" s="54"/>
      <c r="C8" s="5">
        <f>SUM(C6:C7)</f>
        <v>0</v>
      </c>
    </row>
    <row r="9" spans="1:3" ht="10.5" thickBot="1" x14ac:dyDescent="0.4">
      <c r="A9" s="8" t="str">
        <f>'PI skaičiuoklė'!C8</f>
        <v>Veiksmas A2</v>
      </c>
      <c r="B9" s="4"/>
      <c r="C9" s="4"/>
    </row>
    <row r="10" spans="1:3" ht="10.5" thickBot="1" x14ac:dyDescent="0.4">
      <c r="A10" s="12"/>
      <c r="B10" s="5" t="s">
        <v>24</v>
      </c>
      <c r="C10" s="5">
        <v>0</v>
      </c>
    </row>
    <row r="11" spans="1:3" ht="10.5" thickBot="1" x14ac:dyDescent="0.4">
      <c r="A11" s="12"/>
      <c r="B11" s="5" t="s">
        <v>25</v>
      </c>
      <c r="C11" s="5">
        <v>0</v>
      </c>
    </row>
    <row r="12" spans="1:3" ht="19" customHeight="1" thickBot="1" x14ac:dyDescent="0.4">
      <c r="A12" s="52" t="s">
        <v>46</v>
      </c>
      <c r="B12" s="54"/>
      <c r="C12" s="5">
        <f>SUM(C10:C11)</f>
        <v>0</v>
      </c>
    </row>
    <row r="13" spans="1:3" ht="10.5" thickBot="1" x14ac:dyDescent="0.4">
      <c r="A13" s="12"/>
      <c r="B13" s="5" t="s">
        <v>11</v>
      </c>
      <c r="C13" s="5"/>
    </row>
    <row r="14" spans="1:3" ht="15" customHeight="1" thickBot="1" x14ac:dyDescent="0.4">
      <c r="A14" s="55" t="s">
        <v>47</v>
      </c>
      <c r="B14" s="57"/>
      <c r="C14" s="34">
        <f>SUM(C8,C12)</f>
        <v>0</v>
      </c>
    </row>
    <row r="15" spans="1:3" ht="11.5" customHeight="1" thickBot="1" x14ac:dyDescent="0.4">
      <c r="A15" s="23" t="str">
        <f>'PI skaičiuoklė'!B11</f>
        <v>Straipsnis (-iai), punktas (-ai) ir įpareigojimas</v>
      </c>
      <c r="B15" s="4"/>
      <c r="C15" s="4"/>
    </row>
    <row r="16" spans="1:3" ht="10.5" thickBot="1" x14ac:dyDescent="0.4">
      <c r="A16" s="8" t="str">
        <f>'PI skaičiuoklė'!C12</f>
        <v>Veiksmas B1</v>
      </c>
      <c r="B16" s="4"/>
      <c r="C16" s="4"/>
    </row>
    <row r="17" spans="1:3" ht="10.5" thickBot="1" x14ac:dyDescent="0.4">
      <c r="A17" s="35"/>
      <c r="B17" s="5" t="s">
        <v>26</v>
      </c>
      <c r="C17" s="5">
        <v>0</v>
      </c>
    </row>
    <row r="18" spans="1:3" ht="10.5" thickBot="1" x14ac:dyDescent="0.4">
      <c r="A18" s="12"/>
      <c r="B18" s="5" t="s">
        <v>27</v>
      </c>
      <c r="C18" s="5">
        <v>0</v>
      </c>
    </row>
    <row r="19" spans="1:3" ht="15" customHeight="1" thickBot="1" x14ac:dyDescent="0.4">
      <c r="A19" s="52" t="s">
        <v>48</v>
      </c>
      <c r="B19" s="54"/>
      <c r="C19" s="5">
        <f>SUM(C17:C18)</f>
        <v>0</v>
      </c>
    </row>
    <row r="20" spans="1:3" ht="10.5" thickBot="1" x14ac:dyDescent="0.4">
      <c r="A20" s="8" t="str">
        <f>'PI skaičiuoklė'!C13</f>
        <v>Veiksmas B2</v>
      </c>
      <c r="B20" s="4"/>
      <c r="C20" s="4"/>
    </row>
    <row r="21" spans="1:3" ht="10.5" thickBot="1" x14ac:dyDescent="0.4">
      <c r="A21" s="12"/>
      <c r="B21" s="5" t="s">
        <v>28</v>
      </c>
      <c r="C21" s="5">
        <v>0</v>
      </c>
    </row>
    <row r="22" spans="1:3" ht="10.5" thickBot="1" x14ac:dyDescent="0.4">
      <c r="A22" s="12"/>
      <c r="B22" s="5" t="s">
        <v>29</v>
      </c>
      <c r="C22" s="5">
        <v>0</v>
      </c>
    </row>
    <row r="23" spans="1:3" ht="16.5" customHeight="1" thickBot="1" x14ac:dyDescent="0.4">
      <c r="A23" s="52" t="s">
        <v>49</v>
      </c>
      <c r="B23" s="54"/>
      <c r="C23" s="5">
        <f>SUM(C21:C22)</f>
        <v>0</v>
      </c>
    </row>
    <row r="24" spans="1:3" ht="10.5" thickBot="1" x14ac:dyDescent="0.4">
      <c r="A24" s="12"/>
      <c r="B24" s="5" t="s">
        <v>11</v>
      </c>
      <c r="C24" s="5" t="s">
        <v>11</v>
      </c>
    </row>
    <row r="25" spans="1:3" ht="15" customHeight="1" thickBot="1" x14ac:dyDescent="0.4">
      <c r="A25" s="55" t="s">
        <v>50</v>
      </c>
      <c r="B25" s="57"/>
      <c r="C25" s="34">
        <f>SUM(C19,C23)</f>
        <v>0</v>
      </c>
    </row>
    <row r="26" spans="1:3" ht="15" customHeight="1" x14ac:dyDescent="0.35">
      <c r="A26" s="27"/>
      <c r="B26" s="27"/>
      <c r="C26" s="36"/>
    </row>
    <row r="27" spans="1:3" ht="15" customHeight="1" x14ac:dyDescent="0.35">
      <c r="A27" s="27"/>
      <c r="B27" s="27"/>
      <c r="C27" s="36"/>
    </row>
    <row r="28" spans="1:3" ht="15" customHeight="1" x14ac:dyDescent="0.35">
      <c r="A28" s="27"/>
      <c r="B28" s="27"/>
      <c r="C28" s="36"/>
    </row>
    <row r="29" spans="1:3" ht="15" customHeight="1" x14ac:dyDescent="0.35">
      <c r="A29" s="27"/>
      <c r="B29" s="27"/>
      <c r="C29" s="36"/>
    </row>
    <row r="30" spans="1:3" ht="1.5" customHeight="1" x14ac:dyDescent="0.35"/>
    <row r="31" spans="1:3" ht="10.5" thickBot="1" x14ac:dyDescent="0.4"/>
    <row r="32" spans="1:3" ht="17.25" customHeight="1" thickBot="1" x14ac:dyDescent="0.4">
      <c r="A32" s="64" t="s">
        <v>94</v>
      </c>
      <c r="B32" s="65"/>
      <c r="C32" s="66"/>
    </row>
    <row r="33" spans="1:3" ht="30" customHeight="1" thickBot="1" x14ac:dyDescent="0.4">
      <c r="A33" s="29" t="s">
        <v>89</v>
      </c>
      <c r="B33" s="30" t="s">
        <v>43</v>
      </c>
      <c r="C33" s="30" t="s">
        <v>44</v>
      </c>
    </row>
    <row r="34" spans="1:3" ht="10.5" thickBot="1" x14ac:dyDescent="0.4">
      <c r="A34" s="31">
        <v>1</v>
      </c>
      <c r="B34" s="32">
        <v>2</v>
      </c>
      <c r="C34" s="32">
        <v>3</v>
      </c>
    </row>
    <row r="35" spans="1:3" ht="27.75" customHeight="1" thickBot="1" x14ac:dyDescent="0.4">
      <c r="A35" s="23" t="str">
        <f>'PI skaičiuoklė'!B19</f>
        <v xml:space="preserve">11 straipsnis. 28 straipsnio pakeitimas
2. Papildyti 28 straipsnį 9–12 dalimis:
„9. Priežiūros institucijos nustatytais terminais valdymo įmonė turi atnaujinti ir priežiūros institucijai teikti informaciją apie:
1) kiekvieno savo valdomo kolektyvinio investavimo subjekto likvidumo valdymo tvarką, įskaitant einamąjį likvidumo valdymo priemonių rinkinį ir pasirinktų likvidumo valdymo priemonių naudojimą ar sustabdymą;
2) valdymo įmonės taikomas priemones rinkos rizikai, likvidumo rizikai, sandorio šalies rizikai, operacinei rizikai ir kitoms rizikoms valdyti ir bendrą kolektyvinio investavimo subjekto naudojamo finansinio sverto dydį;
3) testavimo nepalankiausiomis sąlygomis rezultatus; 
4) valdymo funkcijų – investicinių priemonių portfelio valdymo ir rizikos valdymo – perdavimo tvarką;
5) kitų valstybių narių, kuriose valdymo įmonė arba jos vardu veikiantis platintojas platina kolektyvinio investavimo subjekto investicinius vienetus ar akcijas, sąrašą. 
10. Šio straipsnio 9 dalies 4 punkte nurodyta informacija, kai valdymo funkcijos apima investicinių priemonių portfelio valdymą ir (arba) rizikos valdymą, turi apimti:
1) juridinio asmens, kuriam buvo pavestos valdymo funkcijos, pavadinimą, buveinę, informaciją, ar jis turi glaudžių ryšių su valdymo įmone, ar turi licenciją arba yra turto valdymo tikslais reguliuojamas subjektas, jo priežiūros instituciją, taip pat asmenų, kuriems buvo pavestos valdymo funkcijos, identifikatorius, siekiant pateiktą informaciją susieti su kitais priežiūros arba viešai prieinamais duomenų šaltiniais;
2) valdymo įmonės darbuotojų, kurie atlieka kasdienes investicinių priemonių portfelio valdymo ar rizikos valdymo funkcijas, skaičių ir jų darbo laiką;
3) su perduotomis investicinių priemonių portfelio valdymo ir rizikos valdymo funkcijomis susijusios veiklos sąrašą ir aprašymą; 
4) jeigu buvo perduota investicinių priemonių portfelio valdymo funkcija, kolektyvinio investavimo subjekto turto, kuriam taikoma su portfelio valdymo funkcija susijusi perdavimo tvarka, sumą ir procentinę dalį;
5) valdymo įmonės darbuotojų, kurie atsakingi už valdymo funkcijų perdavimo tvarkos stebėseną, skaičių ir jų darbo laiką;
6) valdymo įmonės atliekamų periodinių išsamaus patikrinimo peržiūrų, skirtų perduotai veiklai stebėti, skaičių ir datas, nustatytų trūkumų (pažeidimų) sąrašą ir, kai aktualu, priemonių, kurių imtasi nustatytiems trūkumams (pažeidimams) spręsti, sąrašą ir datą, iki kurios tos priemonės turi būti įgyvendintos; 
7) pavestų valdymo funkcijų tolesnio perdavimo tvarką, jeigu tokia tvarka nustatyta. Tokiu atveju pagal šios dalies 1, 3 ir 4 punktus pateikiama informacija, susijusi su asmenimis, kuriems toliau perduodamos valdymo funkcijos, ir informacija apie tolesnę, su perduotomis investicinių priemonių portfelio valdymo ir rizikos valdymo funkcijomis susijusią, veiklą;
8) valdymo funkcijų perdavimo ir tolesnio perdavimo pradžios ir pabaigos laikotarpius. </v>
      </c>
      <c r="B35" s="4"/>
      <c r="C35" s="4"/>
    </row>
    <row r="36" spans="1:3" ht="10.5" thickBot="1" x14ac:dyDescent="0.4">
      <c r="A36" s="8" t="str">
        <f>'PI skaičiuoklė'!C20</f>
        <v>Dokumentų parengimas</v>
      </c>
      <c r="B36" s="4"/>
      <c r="C36" s="4"/>
    </row>
    <row r="37" spans="1:3" ht="10.5" thickBot="1" x14ac:dyDescent="0.4">
      <c r="A37" s="12"/>
      <c r="B37" s="5" t="s">
        <v>22</v>
      </c>
      <c r="C37" s="5">
        <v>0</v>
      </c>
    </row>
    <row r="38" spans="1:3" ht="10.5" thickBot="1" x14ac:dyDescent="0.4">
      <c r="A38" s="12"/>
      <c r="B38" s="5" t="s">
        <v>23</v>
      </c>
      <c r="C38" s="5">
        <v>0</v>
      </c>
    </row>
    <row r="39" spans="1:3" ht="10.5" thickBot="1" x14ac:dyDescent="0.4">
      <c r="A39" s="52" t="s">
        <v>45</v>
      </c>
      <c r="B39" s="54"/>
      <c r="C39" s="5">
        <f>SUM(C37:C38)</f>
        <v>0</v>
      </c>
    </row>
    <row r="40" spans="1:3" ht="10.5" thickBot="1" x14ac:dyDescent="0.4">
      <c r="A40" s="8" t="str">
        <f>'PI skaičiuoklė'!C21</f>
        <v>Informavimas priežiūros instituciją</v>
      </c>
      <c r="B40" s="4"/>
      <c r="C40" s="4"/>
    </row>
    <row r="41" spans="1:3" ht="10.5" thickBot="1" x14ac:dyDescent="0.4">
      <c r="A41" s="12"/>
      <c r="B41" s="5" t="s">
        <v>24</v>
      </c>
      <c r="C41" s="5">
        <v>0</v>
      </c>
    </row>
    <row r="42" spans="1:3" ht="10.5" thickBot="1" x14ac:dyDescent="0.4">
      <c r="A42" s="12"/>
      <c r="B42" s="5" t="s">
        <v>25</v>
      </c>
      <c r="C42" s="5">
        <v>0</v>
      </c>
    </row>
    <row r="43" spans="1:3" ht="10.5" thickBot="1" x14ac:dyDescent="0.4">
      <c r="A43" s="52" t="s">
        <v>46</v>
      </c>
      <c r="B43" s="54"/>
      <c r="C43" s="5">
        <f>SUM(C41:C42)</f>
        <v>0</v>
      </c>
    </row>
    <row r="44" spans="1:3" ht="10.5" thickBot="1" x14ac:dyDescent="0.4">
      <c r="A44" s="12"/>
      <c r="B44" s="5" t="s">
        <v>11</v>
      </c>
      <c r="C44" s="5"/>
    </row>
    <row r="45" spans="1:3" ht="10.5" thickBot="1" x14ac:dyDescent="0.4">
      <c r="A45" s="55" t="s">
        <v>47</v>
      </c>
      <c r="B45" s="57"/>
      <c r="C45" s="34">
        <f>SUM(C39,C43)</f>
        <v>0</v>
      </c>
    </row>
    <row r="46" spans="1:3" ht="80.5" thickBot="1" x14ac:dyDescent="0.4">
      <c r="A46" s="23" t="str">
        <f>'PI skaičiuoklė'!B24</f>
        <v xml:space="preserve">14 straipsnis. 52 straipsnio pakeitimas
4. Papildyti 52 straipsnį 7–9 dalimis: 
8. Valdymo įmonė, prieš taikydama šio įstatymo 11(1) straipsnio 1 dalies 9 punkte nurodytą likvidumo valdymo priemonę arba sustabdydama jos taikymą, nedelsdama, ne vėliau kaip per 5 darbo dienas nuo sprendimo priėmimo dienos, apie tai informuoja priežiūros instituciją.  </v>
      </c>
      <c r="B46" s="4"/>
      <c r="C46" s="4"/>
    </row>
    <row r="47" spans="1:3" ht="10.5" thickBot="1" x14ac:dyDescent="0.4">
      <c r="A47" s="8" t="str">
        <f>'PI skaičiuoklė'!C25</f>
        <v>Informavimas priežiūros instituciją</v>
      </c>
      <c r="B47" s="4"/>
      <c r="C47" s="4"/>
    </row>
    <row r="48" spans="1:3" ht="10.5" thickBot="1" x14ac:dyDescent="0.4">
      <c r="A48" s="35"/>
      <c r="B48" s="5" t="s">
        <v>26</v>
      </c>
      <c r="C48" s="5">
        <v>0</v>
      </c>
    </row>
    <row r="49" spans="1:3" ht="10.5" thickBot="1" x14ac:dyDescent="0.4">
      <c r="A49" s="12"/>
      <c r="B49" s="5" t="s">
        <v>27</v>
      </c>
      <c r="C49" s="5">
        <v>0</v>
      </c>
    </row>
    <row r="50" spans="1:3" ht="10.5" thickBot="1" x14ac:dyDescent="0.4">
      <c r="A50" s="52" t="s">
        <v>48</v>
      </c>
      <c r="B50" s="54"/>
      <c r="C50" s="5">
        <f>SUM(C48:C49)</f>
        <v>0</v>
      </c>
    </row>
    <row r="51" spans="1:3" ht="10.5" thickBot="1" x14ac:dyDescent="0.4">
      <c r="A51" s="8" t="str">
        <f>'PI skaičiuoklė'!C26</f>
        <v>Veiksmas B2</v>
      </c>
      <c r="B51" s="4"/>
      <c r="C51" s="4"/>
    </row>
    <row r="52" spans="1:3" ht="10.5" thickBot="1" x14ac:dyDescent="0.4">
      <c r="A52" s="12"/>
      <c r="B52" s="5" t="s">
        <v>28</v>
      </c>
      <c r="C52" s="5">
        <v>0</v>
      </c>
    </row>
    <row r="53" spans="1:3" ht="10.5" thickBot="1" x14ac:dyDescent="0.4">
      <c r="A53" s="12"/>
      <c r="B53" s="5" t="s">
        <v>29</v>
      </c>
      <c r="C53" s="5">
        <v>0</v>
      </c>
    </row>
    <row r="54" spans="1:3" ht="10.5" thickBot="1" x14ac:dyDescent="0.4">
      <c r="A54" s="52" t="s">
        <v>49</v>
      </c>
      <c r="B54" s="54"/>
      <c r="C54" s="5">
        <f>SUM(C52:C53)</f>
        <v>0</v>
      </c>
    </row>
    <row r="55" spans="1:3" ht="10.5" thickBot="1" x14ac:dyDescent="0.4">
      <c r="A55" s="12"/>
      <c r="B55" s="5" t="s">
        <v>11</v>
      </c>
      <c r="C55" s="5" t="s">
        <v>11</v>
      </c>
    </row>
    <row r="56" spans="1:3" ht="10.5" thickBot="1" x14ac:dyDescent="0.4">
      <c r="A56" s="55" t="s">
        <v>50</v>
      </c>
      <c r="B56" s="57"/>
      <c r="C56" s="34">
        <f>SUM(C50,C54)</f>
        <v>0</v>
      </c>
    </row>
  </sheetData>
  <mergeCells count="14">
    <mergeCell ref="A50:B50"/>
    <mergeCell ref="A54:B54"/>
    <mergeCell ref="A56:B56"/>
    <mergeCell ref="A1:C1"/>
    <mergeCell ref="A32:C32"/>
    <mergeCell ref="A39:B39"/>
    <mergeCell ref="A43:B43"/>
    <mergeCell ref="A45:B45"/>
    <mergeCell ref="A25:B25"/>
    <mergeCell ref="A8:B8"/>
    <mergeCell ref="A12:B12"/>
    <mergeCell ref="A14:B14"/>
    <mergeCell ref="A19:B19"/>
    <mergeCell ref="A23:B2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02F31A8F31CD2D458B1820EC8E9439A8" ma:contentTypeVersion="4" ma:contentTypeDescription="Kurkite naują dokumentą." ma:contentTypeScope="" ma:versionID="0b8e69b05e37bb016ce66936420bb9f9">
  <xsd:schema xmlns:xsd="http://www.w3.org/2001/XMLSchema" xmlns:xs="http://www.w3.org/2001/XMLSchema" xmlns:p="http://schemas.microsoft.com/office/2006/metadata/properties" xmlns:ns3="2e073065-020e-4dce-99c7-95e5c43123bb" targetNamespace="http://schemas.microsoft.com/office/2006/metadata/properties" ma:root="true" ma:fieldsID="e3781e86f90e9808efb857dffe9517c8" ns3:_="">
    <xsd:import namespace="2e073065-020e-4dce-99c7-95e5c43123bb"/>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073065-020e-4dce-99c7-95e5c43123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45079EF-3808-467A-9E62-6FF5AE093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073065-020e-4dce-99c7-95e5c43123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C1A6D7-905F-475A-B17F-3B15D109AA66}">
  <ds:schemaRefs>
    <ds:schemaRef ds:uri="http://schemas.microsoft.com/sharepoint/v3/contenttype/forms"/>
  </ds:schemaRefs>
</ds:datastoreItem>
</file>

<file path=customXml/itemProps3.xml><?xml version="1.0" encoding="utf-8"?>
<ds:datastoreItem xmlns:ds="http://schemas.openxmlformats.org/officeDocument/2006/customXml" ds:itemID="{E049A1B8-5C13-4E29-B3DA-24B0C0F80DFE}">
  <ds:schemaRefs>
    <ds:schemaRef ds:uri="http://schemas.microsoft.com/office/2006/documentManagement/types"/>
    <ds:schemaRef ds:uri="http://purl.org/dc/terms/"/>
    <ds:schemaRef ds:uri="http://purl.org/dc/elements/1.1/"/>
    <ds:schemaRef ds:uri="http://schemas.openxmlformats.org/package/2006/metadata/core-properties"/>
    <ds:schemaRef ds:uri="http://schemas.microsoft.com/office/infopath/2007/PartnerControls"/>
    <ds:schemaRef ds:uri="http://purl.org/dc/dcmitype/"/>
    <ds:schemaRef ds:uri="http://www.w3.org/XML/1998/namespace"/>
    <ds:schemaRef ds:uri="http://schemas.microsoft.com/office/2006/metadata/properties"/>
    <ds:schemaRef ds:uri="2e073065-020e-4dce-99c7-95e5c43123bb"/>
  </ds:schemaRefs>
</ds:datastoreItem>
</file>

<file path=docMetadata/LabelInfo.xml><?xml version="1.0" encoding="utf-8"?>
<clbl:labelList xmlns:clbl="http://schemas.microsoft.com/office/2020/mipLabelMetadata">
  <clbl:label id="{7bce49ad-6e13-4667-9698-89b6274ba9f6}" enabled="0" method="" siteId="{7bce49ad-6e13-4667-9698-89b6274ba9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5</vt:i4>
      </vt:variant>
    </vt:vector>
  </HeadingPairs>
  <TitlesOfParts>
    <vt:vector size="5" baseType="lpstr">
      <vt:lpstr>PI skaičiuoklė</vt:lpstr>
      <vt:lpstr>Išlaidos darbuotojams</vt:lpstr>
      <vt:lpstr>Išlaidos investicijoms</vt:lpstr>
      <vt:lpstr>Išlaidos medžiagoms</vt:lpstr>
      <vt:lpstr>Išlaidos paslaugoms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Danguolė Salžiūnienė</dc:creator>
  <cp:lastModifiedBy>Regina Kiselienė</cp:lastModifiedBy>
  <cp:lastPrinted>2020-06-30T05:46:20Z</cp:lastPrinted>
  <dcterms:created xsi:type="dcterms:W3CDTF">2017-11-29T09:20:31Z</dcterms:created>
  <dcterms:modified xsi:type="dcterms:W3CDTF">2026-09-18T07:33:40Z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0x01010002F31A8F31CD2D458B1820EC8E9439A8</vt:lpwstr>
  </property>
</Properties>
</file>